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worksheets/sheet34.xml" ContentType="application/vnd.openxmlformats-officedocument.spreadsheetml.worksheet+xml"/>
  <Override PartName="/xl/drawings/drawing34.xml" ContentType="application/vnd.openxmlformats-officedocument.drawing+xml"/>
  <Override PartName="/xl/worksheets/sheet35.xml" ContentType="application/vnd.openxmlformats-officedocument.spreadsheetml.worksheet+xml"/>
  <Override PartName="/xl/drawings/drawing35.xml" ContentType="application/vnd.openxmlformats-officedocument.drawing+xml"/>
  <Override PartName="/xl/worksheets/sheet36.xml" ContentType="application/vnd.openxmlformats-officedocument.spreadsheetml.worksheet+xml"/>
  <Override PartName="/xl/drawings/drawing36.xml" ContentType="application/vnd.openxmlformats-officedocument.drawing+xml"/>
  <Override PartName="/xl/worksheets/sheet37.xml" ContentType="application/vnd.openxmlformats-officedocument.spreadsheetml.worksheet+xml"/>
  <Override PartName="/xl/drawings/drawing37.xml" ContentType="application/vnd.openxmlformats-officedocument.drawing+xml"/>
  <Override PartName="/xl/worksheets/sheet38.xml" ContentType="application/vnd.openxmlformats-officedocument.spreadsheetml.worksheet+xml"/>
  <Override PartName="/xl/drawings/drawing38.xml" ContentType="application/vnd.openxmlformats-officedocument.drawing+xml"/>
  <Override PartName="/xl/worksheets/sheet39.xml" ContentType="application/vnd.openxmlformats-officedocument.spreadsheetml.worksheet+xml"/>
  <Override PartName="/xl/drawings/drawing39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
                    <Relationship Id="rId2" Type="http://schemas.openxmlformats.org/package/2006/relationships/metadata/core-properties" Target="docProps/core.xml"/>
                    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xWindow="0" yWindow="0" windowWidth="13125" windowHeight="6105" firstSheet="0" activeTab="0"/>
  </bookViews>
  <sheets>
    <sheet name="Obsah" sheetId="1" state="visible" r:id="rId1"/>
    <sheet name="Tab2" sheetId="2" state="visible" r:id="rId2"/>
    <sheet name="Tab3" sheetId="3" state="visible" r:id="rId3"/>
    <sheet name="Tab4" sheetId="4" state="visible" r:id="rId4"/>
    <sheet name="Tab5" sheetId="5" state="visible" r:id="rId5"/>
    <sheet name="Tab6" sheetId="6" state="visible" r:id="rId6"/>
    <sheet name="Tab7" sheetId="7" state="visible" r:id="rId7"/>
    <sheet name="nezamestnanosť" sheetId="8" state="visible" r:id="rId8"/>
    <sheet name="TabB1" sheetId="9" state="visible" r:id="rId9"/>
    <sheet name="GrafB2" sheetId="10" state="visible" r:id="rId10"/>
    <sheet name="TabA1mar20" sheetId="11" state="visible" r:id="rId11"/>
    <sheet name="TabA1apr20" sheetId="12" state="visible" r:id="rId12"/>
    <sheet name="TabA1máj20" sheetId="13" state="visible" r:id="rId13"/>
    <sheet name="TabA1jún20" sheetId="14" state="visible" r:id="rId14"/>
    <sheet name="TabA1júl20" sheetId="15" state="visible" r:id="rId15"/>
    <sheet name="TabA1aug20" sheetId="16" state="visible" r:id="rId16"/>
    <sheet name="TabA1sep20" sheetId="17" state="visible" r:id="rId17"/>
    <sheet name="TabA1okt20" sheetId="18" state="visible" r:id="rId18"/>
    <sheet name="TabA1nov20" sheetId="19" state="visible" r:id="rId19"/>
    <sheet name="TabA1dec20" sheetId="20" state="visible" r:id="rId20"/>
    <sheet name="TabA1jan21" sheetId="21" state="visible" r:id="rId21"/>
    <sheet name="TabA1feb21" sheetId="22" state="visible" r:id="rId22"/>
    <sheet name="TabA1mar21" sheetId="23" state="visible" r:id="rId23"/>
    <sheet name="TabA1apr21" sheetId="24" state="visible" r:id="rId24"/>
    <sheet name="TabA2mar20" sheetId="25" state="visible" r:id="rId25"/>
    <sheet name="TabA2apr20" sheetId="26" state="visible" r:id="rId26"/>
    <sheet name="TabA2máj20" sheetId="27" state="visible" r:id="rId27"/>
    <sheet name="TabA2jún20" sheetId="28" state="visible" r:id="rId28"/>
    <sheet name="TabA2júl20" sheetId="29" state="visible" r:id="rId29"/>
    <sheet name="TabA2aug20" sheetId="30" state="visible" r:id="rId30"/>
    <sheet name="TabA2sep20" sheetId="31" state="visible" r:id="rId31"/>
    <sheet name="TabA2okt20" sheetId="32" state="visible" r:id="rId32"/>
    <sheet name="TabA2nov20" sheetId="33" state="visible" r:id="rId33"/>
    <sheet name="TabA2dec20" sheetId="34" state="visible" r:id="rId34"/>
    <sheet name="TabA2jan21" sheetId="35" state="visible" r:id="rId35"/>
    <sheet name="TabA2feb21" sheetId="36" state="visible" r:id="rId36"/>
    <sheet name="TabA2mar21" sheetId="37" state="visible" r:id="rId37"/>
    <sheet name="TabA2apr21" sheetId="38" state="visible" r:id="rId38"/>
    <sheet name="Vysvetlivky" sheetId="39" state="visible" r:id="rId39"/>
  </sheets>
</workbook>
</file>

<file path=xl/sharedStrings.xml><?xml version="1.0" encoding="utf-8"?>
<sst xmlns="http://schemas.openxmlformats.org/spreadsheetml/2006/main" count="296" uniqueCount="296">
  <si>
    <t xml:space="preserve">Obsah dátovej prílohy	</t>
  </si>
  <si>
    <t xml:space="preserve">Čerpanie finančných príspevkov za jednotlivé mesiace z projektov prvej pomoci</t>
  </si>
  <si>
    <t xml:space="preserve">Spracované na základe údajov evidovaných v Informačnom systéme služieb zamestnanosti (ISSZ) Ústredia práce, sociálnych vecí a rodiny k 1.6.2021 16:18:47.</t>
  </si>
  <si>
    <t xml:space="preserve">Pozn.: Dáta z Informačného systému služieb zamestnanosti predstavujú predbežné údaje, ktoré sa môžu spätne korigovať, napríklad preradením podporených subjektov v rámci opatrení.</t>
  </si>
  <si>
    <t xml:space="preserve">Opatrenie</t>
  </si>
  <si>
    <t xml:space="preserve">Počet podporených subjektov</t>
  </si>
  <si>
    <t xml:space="preserve">Počet podporených zamestnancov / SZČO</t>
  </si>
  <si>
    <t xml:space="preserve">Finančný príspevok</t>
  </si>
  <si>
    <t xml:space="preserve">Priemerná podpora na pracujúceho</t>
  </si>
  <si>
    <t xml:space="preserve">Žiadaná suma</t>
  </si>
  <si>
    <t xml:space="preserve">marec 2020</t>
  </si>
  <si>
    <t xml:space="preserve">1</t>
  </si>
  <si>
    <t xml:space="preserve">2</t>
  </si>
  <si>
    <t xml:space="preserve">3A</t>
  </si>
  <si>
    <t xml:space="preserve">3B</t>
  </si>
  <si>
    <t xml:space="preserve">4A</t>
  </si>
  <si>
    <t xml:space="preserve">4B</t>
  </si>
  <si>
    <t xml:space="preserve">apríl 2020</t>
  </si>
  <si>
    <t xml:space="preserve">máj 2020</t>
  </si>
  <si>
    <t xml:space="preserve">jún 2020</t>
  </si>
  <si>
    <t xml:space="preserve">júl 2020</t>
  </si>
  <si>
    <t xml:space="preserve">august 2020</t>
  </si>
  <si>
    <t xml:space="preserve">september 2020</t>
  </si>
  <si>
    <t xml:space="preserve">október 2020</t>
  </si>
  <si>
    <t xml:space="preserve">november 2020</t>
  </si>
  <si>
    <t xml:space="preserve">december 2020</t>
  </si>
  <si>
    <t xml:space="preserve">január 2021</t>
  </si>
  <si>
    <t xml:space="preserve">február 2021</t>
  </si>
  <si>
    <t xml:space="preserve">marec 2021</t>
  </si>
  <si>
    <t xml:space="preserve">apríl 2021</t>
  </si>
  <si>
    <t xml:space="preserve">Vyplatené dávky „ošetrovné“</t>
  </si>
  <si>
    <t xml:space="preserve">Spracované na základe údajov evidovaných v Informačnom systéme Syrius Sociálnej poisťovne k 8.6.2021</t>
  </si>
  <si>
    <t xml:space="preserve">Mesiac</t>
  </si>
  <si>
    <t xml:space="preserve">2019</t>
  </si>
  <si>
    <t xml:space="preserve">2020</t>
  </si>
  <si>
    <t xml:space="preserve">2021</t>
  </si>
  <si>
    <t xml:space="preserve">Nárast / pokles</t>
  </si>
  <si>
    <t xml:space="preserve">Nárast / pokles (%)</t>
  </si>
  <si>
    <t xml:space="preserve">2020 vs. 2019</t>
  </si>
  <si>
    <t xml:space="preserve">2021 vs. 2019</t>
  </si>
  <si>
    <t xml:space="preserve">2021 vs. 2020</t>
  </si>
  <si>
    <t xml:space="preserve">Počet dávok</t>
  </si>
  <si>
    <t xml:space="preserve">január</t>
  </si>
  <si>
    <t xml:space="preserve">február</t>
  </si>
  <si>
    <t xml:space="preserve">marec</t>
  </si>
  <si>
    <t xml:space="preserve">apríl</t>
  </si>
  <si>
    <t xml:space="preserve">máj</t>
  </si>
  <si>
    <t xml:space="preserve">jún</t>
  </si>
  <si>
    <t xml:space="preserve">júl</t>
  </si>
  <si>
    <t xml:space="preserve">august</t>
  </si>
  <si>
    <t xml:space="preserve">september</t>
  </si>
  <si>
    <t xml:space="preserve">október</t>
  </si>
  <si>
    <t xml:space="preserve">november</t>
  </si>
  <si>
    <t xml:space="preserve">december</t>
  </si>
  <si>
    <t xml:space="preserve">Výdavky</t>
  </si>
  <si>
    <t xml:space="preserve">Pozn.: Vyplatené dávky predstavujú nárok za predchádzajúce mesiace.</t>
  </si>
  <si>
    <t xml:space="preserve">Počet novohlásených prípadov DPN s dôvodom vzniku „karanténne opatrenie“</t>
  </si>
  <si>
    <t xml:space="preserve">Spracované na základe údajov evidovaných v Sociálnej poisťovni k 7.6.2021</t>
  </si>
  <si>
    <t xml:space="preserve">Rok</t>
  </si>
  <si>
    <t xml:space="preserve">Jan</t>
  </si>
  <si>
    <t xml:space="preserve">Feb</t>
  </si>
  <si>
    <t xml:space="preserve">Mar</t>
  </si>
  <si>
    <t xml:space="preserve">Apr</t>
  </si>
  <si>
    <t xml:space="preserve">Máj</t>
  </si>
  <si>
    <t xml:space="preserve">Jún</t>
  </si>
  <si>
    <t xml:space="preserve">Júl</t>
  </si>
  <si>
    <t xml:space="preserve">Aug</t>
  </si>
  <si>
    <t xml:space="preserve">Sep</t>
  </si>
  <si>
    <t xml:space="preserve">Okt</t>
  </si>
  <si>
    <t xml:space="preserve">Nov</t>
  </si>
  <si>
    <t xml:space="preserve">Dec</t>
  </si>
  <si>
    <t xml:space="preserve">Vyplatené dávky „nemocenské“</t>
  </si>
  <si>
    <t xml:space="preserve">Odklad a odpustenie odvodov na sociálne poistenie</t>
  </si>
  <si>
    <t xml:space="preserve">Spracované na základe údajov evidovaných v Sociálnej poisťovni k 31.5.2021</t>
  </si>
  <si>
    <t xml:space="preserve">Typ žiadateľa</t>
  </si>
  <si>
    <t xml:space="preserve"/>
  </si>
  <si>
    <t xml:space="preserve">Spolu</t>
  </si>
  <si>
    <t xml:space="preserve">SZČO</t>
  </si>
  <si>
    <t xml:space="preserve">Zamestnávateľ</t>
  </si>
  <si>
    <t xml:space="preserve">Počet</t>
  </si>
  <si>
    <t xml:space="preserve">marec 2020 (odklad)</t>
  </si>
  <si>
    <t xml:space="preserve">apríl 2020 (odpustenie)</t>
  </si>
  <si>
    <t xml:space="preserve">máj 2020 (odklad)</t>
  </si>
  <si>
    <t xml:space="preserve">jún 2020 (odklad)</t>
  </si>
  <si>
    <t xml:space="preserve">júl 2020 (odklad)</t>
  </si>
  <si>
    <t xml:space="preserve">december 2020 (odklad)</t>
  </si>
  <si>
    <t xml:space="preserve">január 2021 (odklad)</t>
  </si>
  <si>
    <t xml:space="preserve">fabruár 2021 (odklad)</t>
  </si>
  <si>
    <t xml:space="preserve">marec 2021 (odklad)</t>
  </si>
  <si>
    <t xml:space="preserve">apríl 2021 (odklad)</t>
  </si>
  <si>
    <t xml:space="preserve">Suma</t>
  </si>
  <si>
    <t xml:space="preserve">február 2021 (odklad)</t>
  </si>
  <si>
    <t xml:space="preserve">Pozn.: Očakávame aktualizáciu dát do budúcnosti tak z dôvodu postupného spracovávania nových podkladov zakladajúcich nárok na odklad/odpustenie odvodov, ako aj z dôvodu korekcie doteraz spracovaných podkladov; Údaje obsahujú aj dáta za subjekty spadajúce do sektora verejnej správy v zmysle metodiky ESA2010 a predstavujú horný odhad poklesu príjmov Sociálnej poisťovne z odvodov SZČO a zamestnávateľov z dôvodu odkladu alebo odpustenia odvodov za daný mesiac.</t>
  </si>
  <si>
    <t xml:space="preserve">Vývoj počtu poistencov z registra Sociálnej poisťovne</t>
  </si>
  <si>
    <t xml:space="preserve">Spracované na základe údajov evidovaných v Sociálnej poisťovni k 8.6.2021</t>
  </si>
  <si>
    <t xml:space="preserve">Subjekt</t>
  </si>
  <si>
    <t xml:space="preserve">Máj 2020</t>
  </si>
  <si>
    <t xml:space="preserve">Máj 2021</t>
  </si>
  <si>
    <t xml:space="preserve">Zamestnávatelia</t>
  </si>
  <si>
    <t xml:space="preserve">Zamestnanci (ZEC)</t>
  </si>
  <si>
    <t xml:space="preserve">Dohody (DOH)</t>
  </si>
  <si>
    <t xml:space="preserve">SZČO povinne poistení</t>
  </si>
  <si>
    <t xml:space="preserve">Spolu (ZEC + DOH + SZČO)</t>
  </si>
  <si>
    <t xml:space="preserve">Vývoj nezamestnanosti</t>
  </si>
  <si>
    <t xml:space="preserve">Spracované na základe údajov Ústredia práce, sociálnych vecí a rodiny dostupných k 1.6.2021.</t>
  </si>
  <si>
    <t xml:space="preserve">Slovensko</t>
  </si>
  <si>
    <t xml:space="preserve">Bratislavský
kraj</t>
  </si>
  <si>
    <t xml:space="preserve">Trnavský
kraj</t>
  </si>
  <si>
    <t xml:space="preserve">Trenčiansky
kraj</t>
  </si>
  <si>
    <t xml:space="preserve">Nitriansky
kraj</t>
  </si>
  <si>
    <t xml:space="preserve">Žilinský
kraj</t>
  </si>
  <si>
    <t xml:space="preserve">Banskobystrický
kraj</t>
  </si>
  <si>
    <t xml:space="preserve">Prešovský
kraj</t>
  </si>
  <si>
    <t xml:space="preserve">Košický
kraj</t>
  </si>
  <si>
    <t xml:space="preserve">Miera nezamestnanosti z celkového počtu UoZ (%)</t>
  </si>
  <si>
    <t xml:space="preserve">január 2019</t>
  </si>
  <si>
    <t xml:space="preserve">február 2019</t>
  </si>
  <si>
    <t xml:space="preserve">marec 2019</t>
  </si>
  <si>
    <t xml:space="preserve">apríl 2019</t>
  </si>
  <si>
    <t xml:space="preserve">máj 2019</t>
  </si>
  <si>
    <t xml:space="preserve">jún 2019</t>
  </si>
  <si>
    <t xml:space="preserve">júl 2019</t>
  </si>
  <si>
    <t xml:space="preserve">august 2019</t>
  </si>
  <si>
    <t xml:space="preserve">september 2019</t>
  </si>
  <si>
    <t xml:space="preserve">október 2019</t>
  </si>
  <si>
    <t xml:space="preserve">november 2019</t>
  </si>
  <si>
    <t xml:space="preserve">december 2019</t>
  </si>
  <si>
    <t xml:space="preserve">január 2020</t>
  </si>
  <si>
    <t xml:space="preserve">február 2020</t>
  </si>
  <si>
    <t xml:space="preserve">Miera evidovanej nezamestnanosti (%)</t>
  </si>
  <si>
    <t xml:space="preserve">Prítok UoZ do evidencie</t>
  </si>
  <si>
    <t xml:space="preserve">Odtok UoZ z evidencie</t>
  </si>
  <si>
    <t xml:space="preserve">Čistý prítok UoZ do evidencie</t>
  </si>
  <si>
    <t xml:space="preserve">Trvanie vybavenia pomoci (od prijatia žiadosti alebo výkazu po spracovanie úradom práce)</t>
  </si>
  <si>
    <t xml:space="preserve">Pozn.: Priemerná dĺžka procesu za žiadosti a výkazy prijaté najneskôr 23. mája 2021 a zároveň vybavené najneskôr 1. júna 2021. Za moment prijatia sa považuje zaregistrovanie v internom systéme ÚPSVaR.</t>
  </si>
  <si>
    <t xml:space="preserve">Priemerné trvanie vybavenia</t>
  </si>
  <si>
    <t xml:space="preserve">Počet
žiadostí / výkazov</t>
  </si>
  <si>
    <t xml:space="preserve">Kalendárne dni</t>
  </si>
  <si>
    <t xml:space="preserve">Pracovné dni</t>
  </si>
  <si>
    <t xml:space="preserve">Vybavenie pomoci sa postupne zrýchľuje</t>
  </si>
  <si>
    <t xml:space="preserve">06.04. - 12.04.</t>
  </si>
  <si>
    <t xml:space="preserve">13.04. - 19.04.</t>
  </si>
  <si>
    <t xml:space="preserve">20.04. - 26.04.</t>
  </si>
  <si>
    <t xml:space="preserve">27.04. - 03.05.</t>
  </si>
  <si>
    <t xml:space="preserve">04.05. - 10.05.</t>
  </si>
  <si>
    <t xml:space="preserve">11.05. - 17.05.</t>
  </si>
  <si>
    <t xml:space="preserve">18.05. - 24.05.</t>
  </si>
  <si>
    <t xml:space="preserve">25.05. - 31.05.</t>
  </si>
  <si>
    <t xml:space="preserve">01.06. - 07.06.</t>
  </si>
  <si>
    <t xml:space="preserve">08.06. - 14.06.</t>
  </si>
  <si>
    <t xml:space="preserve">15.06. - 21.06.</t>
  </si>
  <si>
    <t xml:space="preserve">22.06. - 28.06.</t>
  </si>
  <si>
    <t xml:space="preserve">29.06. - 05.07.</t>
  </si>
  <si>
    <t xml:space="preserve">06.07. - 12.07.</t>
  </si>
  <si>
    <t xml:space="preserve">13.07. - 19.07.</t>
  </si>
  <si>
    <t xml:space="preserve">20.07. - 26.07.</t>
  </si>
  <si>
    <t xml:space="preserve">27.07. - 02.08.</t>
  </si>
  <si>
    <t xml:space="preserve">03.08. - 09.08.</t>
  </si>
  <si>
    <t xml:space="preserve">10.08. - 16.08.</t>
  </si>
  <si>
    <t xml:space="preserve">17.08. - 23.08.</t>
  </si>
  <si>
    <t xml:space="preserve">24.08. - 30.08.</t>
  </si>
  <si>
    <t xml:space="preserve">31.08. - 06.09.</t>
  </si>
  <si>
    <t xml:space="preserve">07.09. - 13.09.</t>
  </si>
  <si>
    <t xml:space="preserve">14.09. - 20.09.</t>
  </si>
  <si>
    <t xml:space="preserve">21.09. - 27.09.</t>
  </si>
  <si>
    <t xml:space="preserve">28.09. - 04.10.</t>
  </si>
  <si>
    <t xml:space="preserve">05.10. - 11.10.</t>
  </si>
  <si>
    <t xml:space="preserve">12.10. - 18.10.</t>
  </si>
  <si>
    <t xml:space="preserve">19.10. - 25.10.</t>
  </si>
  <si>
    <t xml:space="preserve">26.10. - 01.11.</t>
  </si>
  <si>
    <t xml:space="preserve">02.11. - 08.11.</t>
  </si>
  <si>
    <t xml:space="preserve">09.11. - 15.11.</t>
  </si>
  <si>
    <t xml:space="preserve">16.11. - 22.11.</t>
  </si>
  <si>
    <t xml:space="preserve">23.11. - 29.11.</t>
  </si>
  <si>
    <t xml:space="preserve">30.11. - 06.12.</t>
  </si>
  <si>
    <t xml:space="preserve">07.12. - 13.12.</t>
  </si>
  <si>
    <t xml:space="preserve">14.12. - 20.12.</t>
  </si>
  <si>
    <t xml:space="preserve">21.12. - 27.12.</t>
  </si>
  <si>
    <t xml:space="preserve">28.12. - 03.01.</t>
  </si>
  <si>
    <t xml:space="preserve">04.01. - 10.01.</t>
  </si>
  <si>
    <t xml:space="preserve">11.01. - 17.01.</t>
  </si>
  <si>
    <t xml:space="preserve">18.01. - 24.01.</t>
  </si>
  <si>
    <t xml:space="preserve">25.01. - 31.01.</t>
  </si>
  <si>
    <t xml:space="preserve">01.02. - 07.02.</t>
  </si>
  <si>
    <t xml:space="preserve">08.02. - 14.02.</t>
  </si>
  <si>
    <t xml:space="preserve">15.02. - 21.02.</t>
  </si>
  <si>
    <t xml:space="preserve">22.02. - 28.02.</t>
  </si>
  <si>
    <t xml:space="preserve">01.03. - 07.03.</t>
  </si>
  <si>
    <t xml:space="preserve">08.03. - 14.03.</t>
  </si>
  <si>
    <t xml:space="preserve">15.03. - 21.03.</t>
  </si>
  <si>
    <t xml:space="preserve">22.03. - 28.03.</t>
  </si>
  <si>
    <t xml:space="preserve">29.03. - 04.04.</t>
  </si>
  <si>
    <t xml:space="preserve">05.04. - 11.04.</t>
  </si>
  <si>
    <t xml:space="preserve">12.04. - 18.04.</t>
  </si>
  <si>
    <t xml:space="preserve">19.04. - 25.04.</t>
  </si>
  <si>
    <t xml:space="preserve">26.04. - 02.05.</t>
  </si>
  <si>
    <t xml:space="preserve">03.05. - 09.05.</t>
  </si>
  <si>
    <t xml:space="preserve">10.05. - 16.05.</t>
  </si>
  <si>
    <t xml:space="preserve">17.05. - 23.05.</t>
  </si>
  <si>
    <t xml:space="preserve">Tabuľka A1 Prehľad čerpania podpory cez Prvú pomoc v členení podľa kategórie veľkosti</t>
  </si>
  <si>
    <t xml:space="preserve">Podporené subjekty v rámci projektov prvej pomoci s nárokom za marec 2020</t>
  </si>
  <si>
    <t xml:space="preserve">Členenie podľa kategórie veľkosti</t>
  </si>
  <si>
    <t xml:space="preserve">Celkom</t>
  </si>
  <si>
    <t xml:space="preserve">Kategória veľkosti podniku</t>
  </si>
  <si>
    <t xml:space="preserve">mikro</t>
  </si>
  <si>
    <t xml:space="preserve">malý</t>
  </si>
  <si>
    <t xml:space="preserve">stredný</t>
  </si>
  <si>
    <t xml:space="preserve">veľký</t>
  </si>
  <si>
    <t xml:space="preserve">neurčený</t>
  </si>
  <si>
    <t xml:space="preserve">Počet podporených žiadateľov</t>
  </si>
  <si>
    <t xml:space="preserve">spolu</t>
  </si>
  <si>
    <t xml:space="preserve">Počet podporených zamestnancov, resp. SZČO (mesačný kumulatív)</t>
  </si>
  <si>
    <t xml:space="preserve">Uhrádzaná suma [EUR]</t>
  </si>
  <si>
    <t xml:space="preserve">Podporené subjekty v rámci projektov prvej pomoci s nárokom za apríl 2020</t>
  </si>
  <si>
    <t xml:space="preserve">Podporené subjekty v rámci projektov prvej pomoci s nárokom za máj 2020</t>
  </si>
  <si>
    <t xml:space="preserve">Podporené subjekty v rámci projektov prvej pomoci s nárokom za jún 2020</t>
  </si>
  <si>
    <t xml:space="preserve">Podporené subjekty v rámci projektov prvej pomoci s nárokom za júl 2020</t>
  </si>
  <si>
    <t xml:space="preserve">Podporené subjekty v rámci projektov prvej pomoci s nárokom za august 2020</t>
  </si>
  <si>
    <t xml:space="preserve">Podporené subjekty v rámci projektov prvej pomoci s nárokom za september 2020</t>
  </si>
  <si>
    <t xml:space="preserve">Podporené subjekty v rámci projektov prvej pomoci s nárokom za október 2020</t>
  </si>
  <si>
    <t xml:space="preserve">Podporené subjekty v rámci projektov prvej pomoci s nárokom za november 2020</t>
  </si>
  <si>
    <t xml:space="preserve">Podporené subjekty v rámci projektov prvej pomoci s nárokom za december 2020</t>
  </si>
  <si>
    <t xml:space="preserve">Podporené subjekty v rámci projektov prvej pomoci s nárokom za január 2021</t>
  </si>
  <si>
    <t xml:space="preserve">Podporené subjekty v rámci projektov prvej pomoci s nárokom za február 2021</t>
  </si>
  <si>
    <t xml:space="preserve">Podporené subjekty v rámci projektov prvej pomoci s nárokom za marec 2021</t>
  </si>
  <si>
    <t xml:space="preserve">Podporené subjekty v rámci projektov prvej pomoci s nárokom za apríl 2021</t>
  </si>
  <si>
    <t xml:space="preserve">Tabuľka A2 Prehľad čerpania podpory cez Prvú pomoc v členení podľa odvetvia</t>
  </si>
  <si>
    <t xml:space="preserve">Členenie podľa odvetvia</t>
  </si>
  <si>
    <t xml:space="preserve">Odvetvie (Sekcia SK-NACE)</t>
  </si>
  <si>
    <t xml:space="preserve">A</t>
  </si>
  <si>
    <t xml:space="preserve">B</t>
  </si>
  <si>
    <t xml:space="preserve">C</t>
  </si>
  <si>
    <t xml:space="preserve">D</t>
  </si>
  <si>
    <t xml:space="preserve">E</t>
  </si>
  <si>
    <t xml:space="preserve">F</t>
  </si>
  <si>
    <t xml:space="preserve">G</t>
  </si>
  <si>
    <t xml:space="preserve">H</t>
  </si>
  <si>
    <t xml:space="preserve">I</t>
  </si>
  <si>
    <t xml:space="preserve">J</t>
  </si>
  <si>
    <t xml:space="preserve">K</t>
  </si>
  <si>
    <t xml:space="preserve">L</t>
  </si>
  <si>
    <t xml:space="preserve">M</t>
  </si>
  <si>
    <t xml:space="preserve">N</t>
  </si>
  <si>
    <t xml:space="preserve">O</t>
  </si>
  <si>
    <t xml:space="preserve">P</t>
  </si>
  <si>
    <t xml:space="preserve">Q</t>
  </si>
  <si>
    <t xml:space="preserve">R</t>
  </si>
  <si>
    <t xml:space="preserve">S</t>
  </si>
  <si>
    <t xml:space="preserve">T</t>
  </si>
  <si>
    <t xml:space="preserve">U</t>
  </si>
  <si>
    <t xml:space="preserve">neurčené</t>
  </si>
  <si>
    <t xml:space="preserve">Kategórie veľkosti podniku</t>
  </si>
  <si>
    <t xml:space="preserve">Kategória podniku *</t>
  </si>
  <si>
    <t xml:space="preserve">Počet pracovníkov **</t>
  </si>
  <si>
    <t xml:space="preserve">Ročný obrat ***</t>
  </si>
  <si>
    <t xml:space="preserve">Ročná bilančná suma ****</t>
  </si>
  <si>
    <t xml:space="preserve">Mikro</t>
  </si>
  <si>
    <t xml:space="preserve">0 až 9</t>
  </si>
  <si>
    <t xml:space="preserve">≤ 2 mil. €</t>
  </si>
  <si>
    <t xml:space="preserve">Malý</t>
  </si>
  <si>
    <t xml:space="preserve">10 až 49</t>
  </si>
  <si>
    <t xml:space="preserve">≤ 10 mil. €</t>
  </si>
  <si>
    <t xml:space="preserve">Stredný</t>
  </si>
  <si>
    <t xml:space="preserve">50 až 249</t>
  </si>
  <si>
    <t xml:space="preserve">≤ 50 mil. €</t>
  </si>
  <si>
    <t xml:space="preserve">≤ 43 mil. €</t>
  </si>
  <si>
    <t xml:space="preserve">Veľký</t>
  </si>
  <si>
    <t xml:space="preserve">250 a viac</t>
  </si>
  <si>
    <t xml:space="preserve">* Podnik patrí do danej kategórie veľkosti, ak má príslušný počet pracovníkov a zároveň spĺňa aspoň jedno z obmedzení na obrat alebo bilančnú sumu.</t>
  </si>
  <si>
    <t xml:space="preserve">** Zahŕňa zamestnancov, vlastníkov - manažérov, partnerov, ktorí sa podieľajú na  pravidelnej činnosti v podniku a majú z neho finančné výhody.</t>
  </si>
  <si>
    <t xml:space="preserve">*** Určuje sa na základe výpočtu príjmov po vyplatení všetkých rabatov. Obrat nezahŕňa DPH alebo iné nepriame dane.</t>
  </si>
  <si>
    <t xml:space="preserve">**** Hodnota základných aktív podniku.</t>
  </si>
  <si>
    <t xml:space="preserve">Štatistická klasifikácia ekonomických činností SK NACE</t>
  </si>
  <si>
    <t xml:space="preserve">Sekcia SK NACE</t>
  </si>
  <si>
    <t xml:space="preserve">Odvetvie</t>
  </si>
  <si>
    <t xml:space="preserve">Poľnohospodárstvo, lesníctvo a rybolov</t>
  </si>
  <si>
    <t xml:space="preserve">Ťažba a dobývanie</t>
  </si>
  <si>
    <t xml:space="preserve">Priemyselná výroba</t>
  </si>
  <si>
    <t xml:space="preserve">Dodávka elektriny, plynu, pary a studeného vzduchu</t>
  </si>
  <si>
    <t xml:space="preserve">Dodávka vody; čistenie a odvod odpadových vôd, odpady a služby odstraňovania odpadov</t>
  </si>
  <si>
    <t xml:space="preserve">Stavebníctvo</t>
  </si>
  <si>
    <t xml:space="preserve">Veľkoobchod a maloobchod; oprava motorových vozidiel a motocyklov</t>
  </si>
  <si>
    <t xml:space="preserve">Doprava a skladovanie</t>
  </si>
  <si>
    <t xml:space="preserve">Ubytovacie a stravovacie služby</t>
  </si>
  <si>
    <t xml:space="preserve">Informácie a komunikácia</t>
  </si>
  <si>
    <t xml:space="preserve">Finančné a poisťovacie činnosti</t>
  </si>
  <si>
    <t xml:space="preserve">Činnosti v oblasti nehnuteľností</t>
  </si>
  <si>
    <t xml:space="preserve">Odborné, vedecké a technické činnosti</t>
  </si>
  <si>
    <t xml:space="preserve">Administratívne a podporné služby</t>
  </si>
  <si>
    <t xml:space="preserve">Verejná správa a obrana; povinné sociálne zabezpečenie</t>
  </si>
  <si>
    <t xml:space="preserve">Vzdelávanie</t>
  </si>
  <si>
    <t xml:space="preserve">Zdravotníctvo a sociálna pomoc</t>
  </si>
  <si>
    <t xml:space="preserve">Umenie, zábava a rekreácia</t>
  </si>
  <si>
    <t xml:space="preserve">Ostatné činnosti</t>
  </si>
  <si>
    <t xml:space="preserve">Činnosti domácností ako zamestnávateľov</t>
  </si>
  <si>
    <t xml:space="preserve">Činnosti extrateritoriálnych organizácií a združení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</si>
</sst>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1">
    <numFmt numFmtId="166" formatCode="# ##0"/>
    <numFmt numFmtId="167" formatCode="# ### ##0.00 €"/>
    <numFmt numFmtId="168" formatCode="# ##0"/>
    <numFmt numFmtId="169" formatCode="# ##0.0 %"/>
    <numFmt numFmtId="170" formatCode="# ### ##0.00 €"/>
    <numFmt numFmtId="171" formatCode="# ##0.0 %"/>
    <numFmt numFmtId="172" formatCode="# ##0"/>
    <numFmt numFmtId="173" formatCode="# ##0"/>
    <numFmt numFmtId="174" formatCode="# ##0.0 %"/>
    <numFmt numFmtId="175" formatCode="# ### ##0.00 €"/>
    <numFmt numFmtId="176" formatCode="# ##0.0 %"/>
    <numFmt numFmtId="177" formatCode="# ##0"/>
    <numFmt numFmtId="178" formatCode="# ### ##0.00 €"/>
    <numFmt numFmtId="179" formatCode="mmmm yy"/>
    <numFmt numFmtId="180" formatCode="# ### ##0"/>
    <numFmt numFmtId="181" formatCode="0.0 %"/>
    <numFmt numFmtId="182" formatCode="0.00"/>
    <numFmt numFmtId="183" formatCode="0.00"/>
    <numFmt numFmtId="184" formatCode="# ##0"/>
    <numFmt numFmtId="185" formatCode="# ##0"/>
    <numFmt numFmtId="186" formatCode="# ##0"/>
    <numFmt numFmtId="187" formatCode="0.00"/>
    <numFmt numFmtId="188" formatCode="# ### ##0"/>
    <numFmt numFmtId="189" formatCode="0.00"/>
    <numFmt numFmtId="190" formatCode="# ### ##0"/>
    <numFmt numFmtId="191" formatCode="# ##0"/>
    <numFmt numFmtId="192" formatCode="# ### ##0.00"/>
    <numFmt numFmtId="193" formatCode="# ##0"/>
    <numFmt numFmtId="194" formatCode="# ### ##0.00"/>
    <numFmt numFmtId="195" formatCode="# ##0"/>
    <numFmt numFmtId="196" formatCode="# ### ##0.00"/>
    <numFmt numFmtId="197" formatCode="# ##0"/>
    <numFmt numFmtId="198" formatCode="# ### ##0.00"/>
    <numFmt numFmtId="199" formatCode="# ##0"/>
    <numFmt numFmtId="200" formatCode="# ### ##0.00"/>
    <numFmt numFmtId="201" formatCode="# ##0"/>
    <numFmt numFmtId="202" formatCode="# ### ##0.00"/>
    <numFmt numFmtId="203" formatCode="# ##0"/>
    <numFmt numFmtId="204" formatCode="# ### ##0.00"/>
    <numFmt numFmtId="205" formatCode="# ##0"/>
    <numFmt numFmtId="206" formatCode="# ### ##0.00"/>
    <numFmt numFmtId="207" formatCode="# ##0"/>
    <numFmt numFmtId="208" formatCode="# ### ##0.00"/>
    <numFmt numFmtId="209" formatCode="# ##0"/>
    <numFmt numFmtId="210" formatCode="# ### ##0.00"/>
    <numFmt numFmtId="211" formatCode="# ##0"/>
    <numFmt numFmtId="212" formatCode="# ### ##0.00"/>
    <numFmt numFmtId="213" formatCode="# ##0"/>
    <numFmt numFmtId="214" formatCode="# ### ##0.00"/>
    <numFmt numFmtId="215" formatCode="# ##0"/>
    <numFmt numFmtId="216" formatCode="# ### ##0.00"/>
    <numFmt numFmtId="217" formatCode="# ##0"/>
    <numFmt numFmtId="218" formatCode="# ### ##0.00"/>
    <numFmt numFmtId="219" formatCode="# ##0"/>
    <numFmt numFmtId="220" formatCode="# ### ##0.00"/>
    <numFmt numFmtId="221" formatCode="# ##0"/>
    <numFmt numFmtId="222" formatCode="# ### ##0.00"/>
    <numFmt numFmtId="223" formatCode="# ##0"/>
    <numFmt numFmtId="224" formatCode="# ### ##0.00"/>
    <numFmt numFmtId="225" formatCode="# ##0"/>
    <numFmt numFmtId="226" formatCode="# ### ##0.00"/>
    <numFmt numFmtId="227" formatCode="# ##0"/>
    <numFmt numFmtId="228" formatCode="# ### ##0.00"/>
    <numFmt numFmtId="229" formatCode="# ##0"/>
    <numFmt numFmtId="230" formatCode="# ### ##0.00"/>
    <numFmt numFmtId="231" formatCode="# ##0"/>
    <numFmt numFmtId="232" formatCode="# ### ##0.00"/>
    <numFmt numFmtId="233" formatCode="# ##0"/>
    <numFmt numFmtId="234" formatCode="# ### ##0.00"/>
    <numFmt numFmtId="235" formatCode="# ##0"/>
    <numFmt numFmtId="236" formatCode="# ### ##0.00"/>
    <numFmt numFmtId="237" formatCode="# ##0"/>
    <numFmt numFmtId="238" formatCode="# ### ##0.00"/>
    <numFmt numFmtId="239" formatCode="# ##0"/>
    <numFmt numFmtId="240" formatCode="# ### ##0.00"/>
    <numFmt numFmtId="241" formatCode="# ##0"/>
    <numFmt numFmtId="242" formatCode="# ### ##0.00"/>
    <numFmt numFmtId="243" formatCode="# ##0"/>
    <numFmt numFmtId="244" formatCode="# ### ##0.00"/>
    <numFmt numFmtId="245" formatCode="# ##0"/>
    <numFmt numFmtId="246" formatCode="# ### ##0.00"/>
  </numFmts>
  <fonts count="10">
    <font>
      <sz val="9"/>
      <color rgb="FF000000"/>
      <name val="Arial Narrow"/>
    </font>
    <font>
      <sz val="12"/>
      <color rgb="FFB7194A"/>
      <name val="Arial Narrow"/>
      <b/>
    </font>
    <font>
      <sz val="9"/>
      <color rgb="FFFFFFFF"/>
      <name val="Arial Narrow"/>
      <b/>
    </font>
    <font>
      <sz val="9"/>
      <color rgb="FFB7194A"/>
      <name val="Arial Narrow"/>
      <b/>
    </font>
    <font>
      <sz val="9"/>
      <color rgb="FFB7194A"/>
      <name val="Arial Narrow"/>
      <u val="single"/>
    </font>
    <font>
      <sz val="9"/>
      <color rgb="FFB7194A"/>
      <name val="Arial Narrow"/>
    </font>
    <font>
      <sz val="10"/>
      <color rgb="FF000000"/>
      <name val="Arial Narrow"/>
      <u val="single"/>
    </font>
    <font>
      <sz val="10"/>
      <color rgb="FF000000"/>
      <name val="Arial Narrow"/>
    </font>
    <font>
      <sz val="9"/>
      <color rgb="FF000000"/>
      <name val="Arial Narrow"/>
      <b/>
    </font>
    <font>
      <sz val="10"/>
      <color rgb="FFB7194A"/>
      <name val="Arial Narrow"/>
    </font>
  </fonts>
  <fills count="3">
    <fill>
      <patternFill patternType="none"/>
    </fill>
    <fill>
      <patternFill patternType="gray125"/>
    </fill>
    <fill>
      <patternFill patternType="solid">
        <fgColor rgb="FFB7194A"/>
      </patternFill>
    </fill>
  </fills>
  <borders count="8">
    <border>
      <left/>
      <right/>
      <top/>
      <bottom/>
      <diagonal/>
    </border>
    <border>
      <bottom style="thick">
        <color rgb="FFFADEE7"/>
      </bottom>
    </border>
    <border>
      <bottom style="thin">
        <color rgb="FFB7194A"/>
      </bottom>
    </border>
    <border>
      <bottom style="thin">
        <color rgb="FFFFFFFF"/>
      </bottom>
    </border>
    <border>
      <left style="thin">
        <color rgb="FFFFFFFF"/>
      </left>
    </border>
    <border>
      <left style="thin">
        <color rgb="FFFFFFFF"/>
      </left>
      <bottom style="thin">
        <color rgb="FFFFFFFF"/>
      </bottom>
    </border>
    <border>
      <left style="thin">
        <color rgb="FFE6E6E6"/>
      </left>
    </border>
    <border>
      <left style="thin">
        <color rgb="FFE6E6E6"/>
      </left>
      <bottom style="thin">
        <color rgb="FFB7194A"/>
      </bottom>
    </border>
  </borders>
  <cellStyleXfs count="1">
    <xf numFmtId="0" fontId="0" fillId="0" borderId="0"/>
  </cellStyleXfs>
  <cellXfs count="224">
    <xf numFmtId="0" fontId="0" fillId="0" borderId="0" xfId="0"/>
    <xf numFmtId="0" fontId="1" fillId="0" borderId="1" xfId="0" applyFont="1" applyBorder="1"/>
    <xf numFmtId="0" fontId="0" fillId="0" borderId="0" xfId="0" applyFont="1" applyAlignment="1">
      <alignment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66" fontId="0" fillId="0" borderId="0" xfId="0" applyFont="1" applyNumberFormat="1" applyAlignment="1">
      <alignment horizontal="right" vertical="center"/>
    </xf>
    <xf numFmtId="167" fontId="0" fillId="0" borderId="0" xfId="0" applyFont="1" applyNumberFormat="1" applyAlignment="1">
      <alignment horizontal="right" vertical="center"/>
    </xf>
    <xf numFmtId="166" fontId="3" fillId="0" borderId="0" xfId="0" applyFont="1" applyNumberFormat="1" applyAlignment="1">
      <alignment horizontal="right" vertical="center"/>
    </xf>
    <xf numFmtId="167" fontId="3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166" fontId="0" fillId="0" borderId="2" xfId="0" applyFont="1" applyNumberFormat="1" applyBorder="1" applyAlignment="1">
      <alignment horizontal="right" vertical="center"/>
    </xf>
    <xf numFmtId="167" fontId="0" fillId="0" borderId="2" xfId="0" applyFont="1" applyNumberFormat="1" applyBorder="1" applyAlignment="1">
      <alignment horizontal="right" vertic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2" fillId="2" borderId="0" xfId="0" applyFont="1" applyFill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168" fontId="0" fillId="0" borderId="0" xfId="0" applyFont="1" applyNumberFormat="1" applyAlignment="1">
      <alignment vertical="center"/>
    </xf>
    <xf numFmtId="169" fontId="0" fillId="0" borderId="0" xfId="0" applyFont="1" applyNumberFormat="1" applyAlignment="1">
      <alignment vertical="center"/>
    </xf>
    <xf numFmtId="170" fontId="0" fillId="0" borderId="0" xfId="0" applyFont="1" applyNumberFormat="1" applyAlignment="1">
      <alignment vertical="center"/>
    </xf>
    <xf numFmtId="171" fontId="0" fillId="0" borderId="0" xfId="0" applyFont="1" applyNumberFormat="1" applyAlignment="1">
      <alignment vertical="center"/>
    </xf>
    <xf numFmtId="0" fontId="3" fillId="0" borderId="0" xfId="0" applyFont="1" applyAlignment="1">
      <alignment vertical="center"/>
    </xf>
    <xf numFmtId="168" fontId="3" fillId="0" borderId="0" xfId="0" applyFont="1" applyNumberFormat="1" applyAlignment="1">
      <alignment vertical="center"/>
    </xf>
    <xf numFmtId="169" fontId="3" fillId="0" borderId="0" xfId="0" applyFont="1" applyNumberFormat="1" applyAlignment="1">
      <alignment vertical="center"/>
    </xf>
    <xf numFmtId="0" fontId="3" fillId="0" borderId="0" xfId="0" applyFont="1"/>
    <xf numFmtId="0" fontId="0" fillId="0" borderId="2" xfId="0" applyFont="1" applyBorder="1" applyAlignment="1">
      <alignment vertical="center"/>
    </xf>
    <xf numFmtId="168" fontId="0" fillId="0" borderId="2" xfId="0" applyFont="1" applyNumberFormat="1" applyBorder="1" applyAlignment="1">
      <alignment vertical="center"/>
    </xf>
    <xf numFmtId="169" fontId="0" fillId="0" borderId="2" xfId="0" applyFont="1" applyNumberFormat="1" applyBorder="1" applyAlignment="1">
      <alignment vertical="center"/>
    </xf>
    <xf numFmtId="170" fontId="0" fillId="0" borderId="2" xfId="0" applyFont="1" applyNumberFormat="1" applyBorder="1" applyAlignment="1">
      <alignment vertical="center"/>
    </xf>
    <xf numFmtId="171" fontId="0" fillId="0" borderId="2" xfId="0" applyFont="1" applyNumberFormat="1" applyBorder="1" applyAlignment="1">
      <alignment vertical="center"/>
    </xf>
    <xf numFmtId="168" fontId="0" fillId="0" borderId="6" xfId="0" applyFont="1" applyNumberFormat="1" applyBorder="1" applyAlignment="1">
      <alignment vertical="center"/>
    </xf>
    <xf numFmtId="169" fontId="0" fillId="0" borderId="6" xfId="0" applyFont="1" applyNumberFormat="1" applyBorder="1" applyAlignment="1">
      <alignment vertical="center"/>
    </xf>
    <xf numFmtId="170" fontId="0" fillId="0" borderId="6" xfId="0" applyFont="1" applyNumberFormat="1" applyBorder="1" applyAlignment="1">
      <alignment vertical="center"/>
    </xf>
    <xf numFmtId="171" fontId="0" fillId="0" borderId="6" xfId="0" applyFont="1" applyNumberFormat="1" applyBorder="1" applyAlignment="1">
      <alignment vertical="center"/>
    </xf>
    <xf numFmtId="168" fontId="3" fillId="0" borderId="6" xfId="0" applyFont="1" applyNumberFormat="1" applyBorder="1" applyAlignment="1">
      <alignment vertical="center"/>
    </xf>
    <xf numFmtId="169" fontId="3" fillId="0" borderId="6" xfId="0" applyFont="1" applyNumberFormat="1" applyBorder="1" applyAlignment="1">
      <alignment vertical="center"/>
    </xf>
    <xf numFmtId="0" fontId="3" fillId="0" borderId="6" xfId="0" applyFont="1" applyBorder="1"/>
    <xf numFmtId="168" fontId="0" fillId="0" borderId="7" xfId="0" applyFont="1" applyNumberFormat="1" applyBorder="1" applyAlignment="1">
      <alignment vertical="center"/>
    </xf>
    <xf numFmtId="169" fontId="0" fillId="0" borderId="7" xfId="0" applyFont="1" applyNumberFormat="1" applyBorder="1" applyAlignment="1">
      <alignment vertical="center"/>
    </xf>
    <xf numFmtId="170" fontId="0" fillId="0" borderId="7" xfId="0" applyFont="1" applyNumberFormat="1" applyBorder="1" applyAlignment="1">
      <alignment vertical="center"/>
    </xf>
    <xf numFmtId="171" fontId="0" fillId="0" borderId="7" xfId="0" applyFont="1" applyNumberFormat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172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horizontal="center" vertical="center"/>
    </xf>
    <xf numFmtId="172" fontId="0" fillId="0" borderId="2" xfId="0" applyFont="1" applyNumberFormat="1" applyBorder="1" applyAlignment="1">
      <alignment vertical="center"/>
    </xf>
    <xf numFmtId="173" fontId="0" fillId="0" borderId="0" xfId="0" applyFont="1" applyNumberFormat="1" applyAlignment="1">
      <alignment vertical="center"/>
    </xf>
    <xf numFmtId="174" fontId="0" fillId="0" borderId="0" xfId="0" applyFont="1" applyNumberFormat="1" applyAlignment="1">
      <alignment vertical="center"/>
    </xf>
    <xf numFmtId="175" fontId="0" fillId="0" borderId="0" xfId="0" applyFont="1" applyNumberFormat="1" applyAlignment="1">
      <alignment vertical="center"/>
    </xf>
    <xf numFmtId="176" fontId="0" fillId="0" borderId="0" xfId="0" applyFont="1" applyNumberFormat="1" applyAlignment="1">
      <alignment vertical="center"/>
    </xf>
    <xf numFmtId="173" fontId="3" fillId="0" borderId="0" xfId="0" applyFont="1" applyNumberFormat="1" applyAlignment="1">
      <alignment vertical="center"/>
    </xf>
    <xf numFmtId="174" fontId="3" fillId="0" borderId="0" xfId="0" applyFont="1" applyNumberFormat="1" applyAlignment="1">
      <alignment vertical="center"/>
    </xf>
    <xf numFmtId="173" fontId="0" fillId="0" borderId="2" xfId="0" applyFont="1" applyNumberFormat="1" applyBorder="1" applyAlignment="1">
      <alignment vertical="center"/>
    </xf>
    <xf numFmtId="174" fontId="0" fillId="0" borderId="2" xfId="0" applyFont="1" applyNumberFormat="1" applyBorder="1" applyAlignment="1">
      <alignment vertical="center"/>
    </xf>
    <xf numFmtId="175" fontId="0" fillId="0" borderId="2" xfId="0" applyFont="1" applyNumberFormat="1" applyBorder="1" applyAlignment="1">
      <alignment vertical="center"/>
    </xf>
    <xf numFmtId="176" fontId="0" fillId="0" borderId="2" xfId="0" applyFont="1" applyNumberFormat="1" applyBorder="1" applyAlignment="1">
      <alignment vertical="center"/>
    </xf>
    <xf numFmtId="173" fontId="0" fillId="0" borderId="6" xfId="0" applyFont="1" applyNumberFormat="1" applyBorder="1" applyAlignment="1">
      <alignment vertical="center"/>
    </xf>
    <xf numFmtId="174" fontId="0" fillId="0" borderId="6" xfId="0" applyFont="1" applyNumberFormat="1" applyBorder="1" applyAlignment="1">
      <alignment vertical="center"/>
    </xf>
    <xf numFmtId="175" fontId="0" fillId="0" borderId="6" xfId="0" applyFont="1" applyNumberFormat="1" applyBorder="1" applyAlignment="1">
      <alignment vertical="center"/>
    </xf>
    <xf numFmtId="176" fontId="0" fillId="0" borderId="6" xfId="0" applyFont="1" applyNumberFormat="1" applyBorder="1" applyAlignment="1">
      <alignment vertical="center"/>
    </xf>
    <xf numFmtId="173" fontId="3" fillId="0" borderId="6" xfId="0" applyFont="1" applyNumberFormat="1" applyBorder="1" applyAlignment="1">
      <alignment vertical="center"/>
    </xf>
    <xf numFmtId="174" fontId="3" fillId="0" borderId="6" xfId="0" applyFont="1" applyNumberFormat="1" applyBorder="1" applyAlignment="1">
      <alignment vertical="center"/>
    </xf>
    <xf numFmtId="173" fontId="0" fillId="0" borderId="7" xfId="0" applyFont="1" applyNumberFormat="1" applyBorder="1" applyAlignment="1">
      <alignment vertical="center"/>
    </xf>
    <xf numFmtId="174" fontId="0" fillId="0" borderId="7" xfId="0" applyFont="1" applyNumberFormat="1" applyBorder="1" applyAlignment="1">
      <alignment vertical="center"/>
    </xf>
    <xf numFmtId="175" fontId="0" fillId="0" borderId="7" xfId="0" applyFont="1" applyNumberFormat="1" applyBorder="1" applyAlignment="1">
      <alignment vertical="center"/>
    </xf>
    <xf numFmtId="176" fontId="0" fillId="0" borderId="7" xfId="0" applyFont="1" applyNumberFormat="1" applyBorder="1" applyAlignment="1">
      <alignment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0" fontId="2" fillId="2" borderId="3" xfId="0" applyFont="1" applyFill="1" applyBorder="1" applyAlignment="1">
      <alignment horizontal="center" vertical="center"/>
    </xf>
    <xf numFmtId="177" fontId="0" fillId="0" borderId="0" xfId="0" applyFont="1" applyNumberFormat="1" applyAlignment="1">
      <alignment vertical="center"/>
    </xf>
    <xf numFmtId="178" fontId="0" fillId="0" borderId="0" xfId="0" applyFont="1" applyNumberFormat="1" applyAlignment="1">
      <alignment vertical="center"/>
    </xf>
    <xf numFmtId="177" fontId="3" fillId="0" borderId="0" xfId="0" applyFont="1" applyNumberFormat="1" applyAlignment="1">
      <alignment vertical="center"/>
    </xf>
    <xf numFmtId="177" fontId="0" fillId="0" borderId="2" xfId="0" applyFont="1" applyNumberFormat="1" applyBorder="1" applyAlignment="1">
      <alignment vertical="center"/>
    </xf>
    <xf numFmtId="178" fontId="0" fillId="0" borderId="2" xfId="0" applyFont="1" applyNumberFormat="1" applyBorder="1" applyAlignment="1">
      <alignment vertical="center"/>
    </xf>
    <xf numFmtId="0" fontId="0" fillId="0" borderId="0" xfId="0" applyFont="1" applyAlignment="1">
      <alignment vertical="center" wrapText="1"/>
    </xf>
    <xf numFmtId="178" fontId="0" fillId="0" borderId="0" xfId="0" applyFont="1" applyNumberFormat="1" applyAlignment="1">
      <alignment vertical="center" wrapText="1"/>
    </xf>
    <xf numFmtId="179" fontId="2" fillId="2" borderId="0" xfId="0" applyFont="1" applyNumberFormat="1" applyFill="1" applyAlignment="1">
      <alignment horizontal="right" vertical="center"/>
    </xf>
    <xf numFmtId="180" fontId="0" fillId="0" borderId="0" xfId="0" applyFont="1" applyNumberFormat="1" applyAlignment="1">
      <alignment vertical="center"/>
    </xf>
    <xf numFmtId="181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vertical="center"/>
    </xf>
    <xf numFmtId="180" fontId="8" fillId="0" borderId="2" xfId="0" applyFont="1" applyNumberFormat="1" applyBorder="1" applyAlignment="1">
      <alignment vertical="center"/>
    </xf>
    <xf numFmtId="181" fontId="8" fillId="0" borderId="2" xfId="0" applyFont="1" applyNumberFormat="1" applyBorder="1" applyAlignment="1">
      <alignment vertical="center"/>
    </xf>
    <xf numFmtId="182" fontId="0" fillId="0" borderId="0" xfId="0" applyFont="1" applyNumberFormat="1" applyAlignment="1">
      <alignment vertical="center"/>
    </xf>
    <xf numFmtId="182" fontId="0" fillId="0" borderId="2" xfId="0" applyFont="1" applyNumberFormat="1" applyBorder="1" applyAlignment="1">
      <alignment vertical="center"/>
    </xf>
    <xf numFmtId="183" fontId="0" fillId="0" borderId="0" xfId="0" applyFont="1" applyNumberFormat="1" applyAlignment="1">
      <alignment vertical="center"/>
    </xf>
    <xf numFmtId="183" fontId="0" fillId="0" borderId="2" xfId="0" applyFont="1" applyNumberFormat="1" applyBorder="1" applyAlignment="1">
      <alignment vertical="center"/>
    </xf>
    <xf numFmtId="184" fontId="0" fillId="0" borderId="0" xfId="0" applyFont="1" applyNumberFormat="1" applyAlignment="1">
      <alignment vertical="center"/>
    </xf>
    <xf numFmtId="184" fontId="0" fillId="0" borderId="2" xfId="0" applyFont="1" applyNumberFormat="1" applyBorder="1" applyAlignment="1">
      <alignment vertical="center"/>
    </xf>
    <xf numFmtId="185" fontId="0" fillId="0" borderId="0" xfId="0" applyFont="1" applyNumberFormat="1" applyAlignment="1">
      <alignment vertical="center"/>
    </xf>
    <xf numFmtId="185" fontId="0" fillId="0" borderId="2" xfId="0" applyFont="1" applyNumberFormat="1" applyBorder="1" applyAlignment="1">
      <alignment vertical="center"/>
    </xf>
    <xf numFmtId="186" fontId="0" fillId="0" borderId="0" xfId="0" applyFont="1" applyNumberFormat="1" applyAlignment="1">
      <alignment vertical="center"/>
    </xf>
    <xf numFmtId="186" fontId="0" fillId="0" borderId="2" xfId="0" applyFont="1" applyNumberFormat="1" applyBorder="1" applyAlignment="1">
      <alignment vertical="center"/>
    </xf>
    <xf numFmtId="187" fontId="0" fillId="0" borderId="0" xfId="0" applyFont="1" applyNumberFormat="1" applyAlignment="1">
      <alignment horizontal="center" vertical="center"/>
    </xf>
    <xf numFmtId="188" fontId="0" fillId="0" borderId="0" xfId="0" applyFont="1" applyNumberFormat="1" applyAlignment="1">
      <alignment horizontal="right" vertical="center" indent="4"/>
    </xf>
    <xf numFmtId="187" fontId="8" fillId="0" borderId="2" xfId="0" applyFont="1" applyNumberFormat="1" applyBorder="1" applyAlignment="1">
      <alignment horizontal="center" vertical="center"/>
    </xf>
    <xf numFmtId="188" fontId="8" fillId="0" borderId="2" xfId="0" applyFont="1" applyNumberFormat="1" applyBorder="1" applyAlignment="1">
      <alignment horizontal="right" vertical="center" indent="4"/>
    </xf>
    <xf numFmtId="189" fontId="0" fillId="0" borderId="0" xfId="0" applyFont="1" applyNumberFormat="1" applyAlignment="1">
      <alignment horizontal="center" vertical="center"/>
    </xf>
    <xf numFmtId="190" fontId="0" fillId="0" borderId="0" xfId="0" applyFont="1" applyNumberFormat="1" applyAlignment="1">
      <alignment horizontal="right" vertical="center" indent="4"/>
    </xf>
    <xf numFmtId="189" fontId="8" fillId="0" borderId="2" xfId="0" applyFont="1" applyNumberFormat="1" applyBorder="1" applyAlignment="1">
      <alignment horizontal="center" vertical="center"/>
    </xf>
    <xf numFmtId="190" fontId="8" fillId="0" borderId="2" xfId="0" applyFont="1" applyNumberFormat="1" applyBorder="1" applyAlignment="1">
      <alignment horizontal="right" vertical="center" indent="4"/>
    </xf>
    <xf numFmtId="0" fontId="9" fillId="0" borderId="0" xfId="0" applyFont="1"/>
    <xf numFmtId="0" fontId="8" fillId="0" borderId="0" xfId="0" applyFont="1"/>
    <xf numFmtId="0" fontId="0" fillId="0" borderId="0" xfId="0" applyFont="1" applyAlignment="1">
      <alignment horizontal="right" vertical="center"/>
    </xf>
    <xf numFmtId="191" fontId="0" fillId="0" borderId="0" xfId="0" applyFont="1" applyNumberFormat="1" applyAlignment="1">
      <alignment horizontal="right" vertical="center"/>
    </xf>
    <xf numFmtId="192" fontId="0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center" vertical="center"/>
    </xf>
    <xf numFmtId="191" fontId="8" fillId="0" borderId="2" xfId="0" applyFont="1" applyNumberFormat="1" applyBorder="1" applyAlignment="1">
      <alignment horizontal="right" vertical="center"/>
    </xf>
    <xf numFmtId="192" fontId="8" fillId="0" borderId="2" xfId="0" applyFont="1" applyNumberFormat="1" applyBorder="1" applyAlignment="1">
      <alignment horizontal="right" vertical="center"/>
    </xf>
    <xf numFmtId="193" fontId="0" fillId="0" borderId="0" xfId="0" applyFont="1" applyNumberFormat="1" applyAlignment="1">
      <alignment horizontal="right" vertical="center"/>
    </xf>
    <xf numFmtId="194" fontId="0" fillId="0" borderId="0" xfId="0" applyFont="1" applyNumberFormat="1" applyAlignment="1">
      <alignment horizontal="right" vertical="center"/>
    </xf>
    <xf numFmtId="193" fontId="8" fillId="0" borderId="2" xfId="0" applyFont="1" applyNumberFormat="1" applyBorder="1" applyAlignment="1">
      <alignment horizontal="right" vertical="center"/>
    </xf>
    <xf numFmtId="194" fontId="8" fillId="0" borderId="2" xfId="0" applyFont="1" applyNumberFormat="1" applyBorder="1" applyAlignment="1">
      <alignment horizontal="right" vertical="center"/>
    </xf>
    <xf numFmtId="195" fontId="0" fillId="0" borderId="0" xfId="0" applyFont="1" applyNumberFormat="1" applyAlignment="1">
      <alignment horizontal="right" vertical="center"/>
    </xf>
    <xf numFmtId="196" fontId="0" fillId="0" borderId="0" xfId="0" applyFont="1" applyNumberFormat="1" applyAlignment="1">
      <alignment horizontal="right" vertical="center"/>
    </xf>
    <xf numFmtId="195" fontId="8" fillId="0" borderId="2" xfId="0" applyFont="1" applyNumberFormat="1" applyBorder="1" applyAlignment="1">
      <alignment horizontal="right" vertical="center"/>
    </xf>
    <xf numFmtId="196" fontId="8" fillId="0" borderId="2" xfId="0" applyFont="1" applyNumberFormat="1" applyBorder="1" applyAlignment="1">
      <alignment horizontal="right" vertical="center"/>
    </xf>
    <xf numFmtId="197" fontId="0" fillId="0" borderId="0" xfId="0" applyFont="1" applyNumberFormat="1" applyAlignment="1">
      <alignment horizontal="right" vertical="center"/>
    </xf>
    <xf numFmtId="198" fontId="0" fillId="0" borderId="0" xfId="0" applyFont="1" applyNumberFormat="1" applyAlignment="1">
      <alignment horizontal="right" vertical="center"/>
    </xf>
    <xf numFmtId="197" fontId="8" fillId="0" borderId="2" xfId="0" applyFont="1" applyNumberFormat="1" applyBorder="1" applyAlignment="1">
      <alignment horizontal="right" vertical="center"/>
    </xf>
    <xf numFmtId="198" fontId="8" fillId="0" borderId="2" xfId="0" applyFont="1" applyNumberFormat="1" applyBorder="1" applyAlignment="1">
      <alignment horizontal="right" vertical="center"/>
    </xf>
    <xf numFmtId="199" fontId="0" fillId="0" borderId="0" xfId="0" applyFont="1" applyNumberFormat="1" applyAlignment="1">
      <alignment horizontal="right" vertical="center"/>
    </xf>
    <xf numFmtId="200" fontId="0" fillId="0" borderId="0" xfId="0" applyFont="1" applyNumberFormat="1" applyAlignment="1">
      <alignment horizontal="right" vertical="center"/>
    </xf>
    <xf numFmtId="199" fontId="8" fillId="0" borderId="2" xfId="0" applyFont="1" applyNumberFormat="1" applyBorder="1" applyAlignment="1">
      <alignment horizontal="right" vertical="center"/>
    </xf>
    <xf numFmtId="200" fontId="8" fillId="0" borderId="2" xfId="0" applyFont="1" applyNumberFormat="1" applyBorder="1" applyAlignment="1">
      <alignment horizontal="right" vertical="center"/>
    </xf>
    <xf numFmtId="201" fontId="0" fillId="0" borderId="0" xfId="0" applyFont="1" applyNumberFormat="1" applyAlignment="1">
      <alignment horizontal="right" vertical="center"/>
    </xf>
    <xf numFmtId="202" fontId="0" fillId="0" borderId="0" xfId="0" applyFont="1" applyNumberFormat="1" applyAlignment="1">
      <alignment horizontal="right" vertical="center"/>
    </xf>
    <xf numFmtId="201" fontId="8" fillId="0" borderId="2" xfId="0" applyFont="1" applyNumberFormat="1" applyBorder="1" applyAlignment="1">
      <alignment horizontal="right" vertical="center"/>
    </xf>
    <xf numFmtId="202" fontId="8" fillId="0" borderId="2" xfId="0" applyFont="1" applyNumberFormat="1" applyBorder="1" applyAlignment="1">
      <alignment horizontal="right" vertical="center"/>
    </xf>
    <xf numFmtId="203" fontId="0" fillId="0" borderId="0" xfId="0" applyFont="1" applyNumberFormat="1" applyAlignment="1">
      <alignment horizontal="right" vertical="center"/>
    </xf>
    <xf numFmtId="204" fontId="0" fillId="0" borderId="0" xfId="0" applyFont="1" applyNumberFormat="1" applyAlignment="1">
      <alignment horizontal="right" vertical="center"/>
    </xf>
    <xf numFmtId="203" fontId="8" fillId="0" borderId="2" xfId="0" applyFont="1" applyNumberFormat="1" applyBorder="1" applyAlignment="1">
      <alignment horizontal="right" vertical="center"/>
    </xf>
    <xf numFmtId="204" fontId="8" fillId="0" borderId="2" xfId="0" applyFont="1" applyNumberFormat="1" applyBorder="1" applyAlignment="1">
      <alignment horizontal="right" vertical="center"/>
    </xf>
    <xf numFmtId="205" fontId="0" fillId="0" borderId="0" xfId="0" applyFont="1" applyNumberFormat="1" applyAlignment="1">
      <alignment horizontal="right" vertical="center"/>
    </xf>
    <xf numFmtId="206" fontId="0" fillId="0" borderId="0" xfId="0" applyFont="1" applyNumberFormat="1" applyAlignment="1">
      <alignment horizontal="right" vertical="center"/>
    </xf>
    <xf numFmtId="205" fontId="8" fillId="0" borderId="2" xfId="0" applyFont="1" applyNumberFormat="1" applyBorder="1" applyAlignment="1">
      <alignment horizontal="right" vertical="center"/>
    </xf>
    <xf numFmtId="206" fontId="8" fillId="0" borderId="2" xfId="0" applyFont="1" applyNumberFormat="1" applyBorder="1" applyAlignment="1">
      <alignment horizontal="right" vertical="center"/>
    </xf>
    <xf numFmtId="207" fontId="0" fillId="0" borderId="0" xfId="0" applyFont="1" applyNumberFormat="1" applyAlignment="1">
      <alignment horizontal="right" vertical="center"/>
    </xf>
    <xf numFmtId="208" fontId="0" fillId="0" borderId="0" xfId="0" applyFont="1" applyNumberFormat="1" applyAlignment="1">
      <alignment horizontal="right" vertical="center"/>
    </xf>
    <xf numFmtId="207" fontId="8" fillId="0" borderId="2" xfId="0" applyFont="1" applyNumberFormat="1" applyBorder="1" applyAlignment="1">
      <alignment horizontal="right" vertical="center"/>
    </xf>
    <xf numFmtId="208" fontId="8" fillId="0" borderId="2" xfId="0" applyFont="1" applyNumberFormat="1" applyBorder="1" applyAlignment="1">
      <alignment horizontal="right" vertical="center"/>
    </xf>
    <xf numFmtId="209" fontId="0" fillId="0" borderId="0" xfId="0" applyFont="1" applyNumberFormat="1" applyAlignment="1">
      <alignment horizontal="right" vertical="center"/>
    </xf>
    <xf numFmtId="210" fontId="0" fillId="0" borderId="0" xfId="0" applyFont="1" applyNumberFormat="1" applyAlignment="1">
      <alignment horizontal="right" vertical="center"/>
    </xf>
    <xf numFmtId="209" fontId="8" fillId="0" borderId="2" xfId="0" applyFont="1" applyNumberFormat="1" applyBorder="1" applyAlignment="1">
      <alignment horizontal="right" vertical="center"/>
    </xf>
    <xf numFmtId="210" fontId="8" fillId="0" borderId="2" xfId="0" applyFont="1" applyNumberFormat="1" applyBorder="1" applyAlignment="1">
      <alignment horizontal="right" vertical="center"/>
    </xf>
    <xf numFmtId="211" fontId="0" fillId="0" borderId="0" xfId="0" applyFont="1" applyNumberFormat="1" applyAlignment="1">
      <alignment horizontal="right" vertical="center"/>
    </xf>
    <xf numFmtId="212" fontId="0" fillId="0" borderId="0" xfId="0" applyFont="1" applyNumberFormat="1" applyAlignment="1">
      <alignment horizontal="right" vertical="center"/>
    </xf>
    <xf numFmtId="211" fontId="8" fillId="0" borderId="2" xfId="0" applyFont="1" applyNumberFormat="1" applyBorder="1" applyAlignment="1">
      <alignment horizontal="right" vertical="center"/>
    </xf>
    <xf numFmtId="212" fontId="8" fillId="0" borderId="2" xfId="0" applyFont="1" applyNumberFormat="1" applyBorder="1" applyAlignment="1">
      <alignment horizontal="right" vertical="center"/>
    </xf>
    <xf numFmtId="213" fontId="0" fillId="0" borderId="0" xfId="0" applyFont="1" applyNumberFormat="1" applyAlignment="1">
      <alignment horizontal="right" vertical="center"/>
    </xf>
    <xf numFmtId="214" fontId="0" fillId="0" borderId="0" xfId="0" applyFont="1" applyNumberFormat="1" applyAlignment="1">
      <alignment horizontal="right" vertical="center"/>
    </xf>
    <xf numFmtId="213" fontId="8" fillId="0" borderId="2" xfId="0" applyFont="1" applyNumberFormat="1" applyBorder="1" applyAlignment="1">
      <alignment horizontal="right" vertical="center"/>
    </xf>
    <xf numFmtId="214" fontId="8" fillId="0" borderId="2" xfId="0" applyFont="1" applyNumberFormat="1" applyBorder="1" applyAlignment="1">
      <alignment horizontal="right" vertical="center"/>
    </xf>
    <xf numFmtId="215" fontId="0" fillId="0" borderId="0" xfId="0" applyFont="1" applyNumberFormat="1" applyAlignment="1">
      <alignment horizontal="right" vertical="center"/>
    </xf>
    <xf numFmtId="216" fontId="0" fillId="0" borderId="0" xfId="0" applyFont="1" applyNumberFormat="1" applyAlignment="1">
      <alignment horizontal="right" vertical="center"/>
    </xf>
    <xf numFmtId="215" fontId="8" fillId="0" borderId="2" xfId="0" applyFont="1" applyNumberFormat="1" applyBorder="1" applyAlignment="1">
      <alignment horizontal="right" vertical="center"/>
    </xf>
    <xf numFmtId="216" fontId="8" fillId="0" borderId="2" xfId="0" applyFont="1" applyNumberFormat="1" applyBorder="1" applyAlignment="1">
      <alignment horizontal="right" vertical="center"/>
    </xf>
    <xf numFmtId="217" fontId="0" fillId="0" borderId="0" xfId="0" applyFont="1" applyNumberFormat="1" applyAlignment="1">
      <alignment horizontal="right" vertical="center"/>
    </xf>
    <xf numFmtId="218" fontId="0" fillId="0" borderId="0" xfId="0" applyFont="1" applyNumberFormat="1" applyAlignment="1">
      <alignment horizontal="right" vertical="center"/>
    </xf>
    <xf numFmtId="217" fontId="8" fillId="0" borderId="2" xfId="0" applyFont="1" applyNumberFormat="1" applyBorder="1" applyAlignment="1">
      <alignment horizontal="right" vertical="center"/>
    </xf>
    <xf numFmtId="218" fontId="8" fillId="0" borderId="2" xfId="0" applyFont="1" applyNumberFormat="1" applyBorder="1" applyAlignment="1">
      <alignment horizontal="right" vertical="center"/>
    </xf>
    <xf numFmtId="219" fontId="0" fillId="0" borderId="0" xfId="0" applyFont="1" applyNumberFormat="1" applyAlignment="1">
      <alignment horizontal="right" vertical="center"/>
    </xf>
    <xf numFmtId="220" fontId="0" fillId="0" borderId="0" xfId="0" applyFont="1" applyNumberFormat="1" applyAlignment="1">
      <alignment horizontal="right" vertical="center"/>
    </xf>
    <xf numFmtId="219" fontId="8" fillId="0" borderId="2" xfId="0" applyFont="1" applyNumberFormat="1" applyBorder="1" applyAlignment="1">
      <alignment horizontal="right" vertical="center"/>
    </xf>
    <xf numFmtId="220" fontId="8" fillId="0" borderId="2" xfId="0" applyFont="1" applyNumberFormat="1" applyBorder="1" applyAlignment="1">
      <alignment horizontal="right" vertical="center"/>
    </xf>
    <xf numFmtId="221" fontId="0" fillId="0" borderId="0" xfId="0" applyFont="1" applyNumberFormat="1" applyAlignment="1">
      <alignment horizontal="right" vertical="center"/>
    </xf>
    <xf numFmtId="222" fontId="0" fillId="0" borderId="0" xfId="0" applyFont="1" applyNumberFormat="1" applyAlignment="1">
      <alignment horizontal="right" vertical="center"/>
    </xf>
    <xf numFmtId="221" fontId="8" fillId="0" borderId="2" xfId="0" applyFont="1" applyNumberFormat="1" applyBorder="1" applyAlignment="1">
      <alignment horizontal="right" vertical="center"/>
    </xf>
    <xf numFmtId="222" fontId="8" fillId="0" borderId="2" xfId="0" applyFont="1" applyNumberFormat="1" applyBorder="1" applyAlignment="1">
      <alignment horizontal="right" vertical="center"/>
    </xf>
    <xf numFmtId="223" fontId="0" fillId="0" borderId="0" xfId="0" applyFont="1" applyNumberFormat="1" applyAlignment="1">
      <alignment horizontal="right" vertical="center"/>
    </xf>
    <xf numFmtId="224" fontId="0" fillId="0" borderId="0" xfId="0" applyFont="1" applyNumberFormat="1" applyAlignment="1">
      <alignment horizontal="right" vertical="center"/>
    </xf>
    <xf numFmtId="223" fontId="8" fillId="0" borderId="2" xfId="0" applyFont="1" applyNumberFormat="1" applyBorder="1" applyAlignment="1">
      <alignment horizontal="right" vertical="center"/>
    </xf>
    <xf numFmtId="224" fontId="8" fillId="0" borderId="2" xfId="0" applyFont="1" applyNumberFormat="1" applyBorder="1" applyAlignment="1">
      <alignment horizontal="right" vertical="center"/>
    </xf>
    <xf numFmtId="225" fontId="0" fillId="0" borderId="0" xfId="0" applyFont="1" applyNumberFormat="1" applyAlignment="1">
      <alignment horizontal="right" vertical="center"/>
    </xf>
    <xf numFmtId="226" fontId="0" fillId="0" borderId="0" xfId="0" applyFont="1" applyNumberFormat="1" applyAlignment="1">
      <alignment horizontal="right" vertical="center"/>
    </xf>
    <xf numFmtId="225" fontId="8" fillId="0" borderId="2" xfId="0" applyFont="1" applyNumberFormat="1" applyBorder="1" applyAlignment="1">
      <alignment horizontal="right" vertical="center"/>
    </xf>
    <xf numFmtId="226" fontId="8" fillId="0" borderId="2" xfId="0" applyFont="1" applyNumberFormat="1" applyBorder="1" applyAlignment="1">
      <alignment horizontal="right" vertical="center"/>
    </xf>
    <xf numFmtId="227" fontId="0" fillId="0" borderId="0" xfId="0" applyFont="1" applyNumberFormat="1" applyAlignment="1">
      <alignment horizontal="right" vertical="center"/>
    </xf>
    <xf numFmtId="228" fontId="0" fillId="0" borderId="0" xfId="0" applyFont="1" applyNumberFormat="1" applyAlignment="1">
      <alignment horizontal="right" vertical="center"/>
    </xf>
    <xf numFmtId="227" fontId="8" fillId="0" borderId="2" xfId="0" applyFont="1" applyNumberFormat="1" applyBorder="1" applyAlignment="1">
      <alignment horizontal="right" vertical="center"/>
    </xf>
    <xf numFmtId="228" fontId="8" fillId="0" borderId="2" xfId="0" applyFont="1" applyNumberFormat="1" applyBorder="1" applyAlignment="1">
      <alignment horizontal="right" vertical="center"/>
    </xf>
    <xf numFmtId="229" fontId="0" fillId="0" borderId="0" xfId="0" applyFont="1" applyNumberFormat="1" applyAlignment="1">
      <alignment horizontal="right" vertical="center"/>
    </xf>
    <xf numFmtId="230" fontId="0" fillId="0" borderId="0" xfId="0" applyFont="1" applyNumberFormat="1" applyAlignment="1">
      <alignment horizontal="right" vertical="center"/>
    </xf>
    <xf numFmtId="229" fontId="8" fillId="0" borderId="2" xfId="0" applyFont="1" applyNumberFormat="1" applyBorder="1" applyAlignment="1">
      <alignment horizontal="right" vertical="center"/>
    </xf>
    <xf numFmtId="230" fontId="8" fillId="0" borderId="2" xfId="0" applyFont="1" applyNumberFormat="1" applyBorder="1" applyAlignment="1">
      <alignment horizontal="right" vertical="center"/>
    </xf>
    <xf numFmtId="231" fontId="0" fillId="0" borderId="0" xfId="0" applyFont="1" applyNumberFormat="1" applyAlignment="1">
      <alignment horizontal="right" vertical="center"/>
    </xf>
    <xf numFmtId="232" fontId="0" fillId="0" borderId="0" xfId="0" applyFont="1" applyNumberFormat="1" applyAlignment="1">
      <alignment horizontal="right" vertical="center"/>
    </xf>
    <xf numFmtId="231" fontId="8" fillId="0" borderId="2" xfId="0" applyFont="1" applyNumberFormat="1" applyBorder="1" applyAlignment="1">
      <alignment horizontal="right" vertical="center"/>
    </xf>
    <xf numFmtId="232" fontId="8" fillId="0" borderId="2" xfId="0" applyFont="1" applyNumberFormat="1" applyBorder="1" applyAlignment="1">
      <alignment horizontal="right" vertical="center"/>
    </xf>
    <xf numFmtId="233" fontId="0" fillId="0" borderId="0" xfId="0" applyFont="1" applyNumberFormat="1" applyAlignment="1">
      <alignment horizontal="right" vertical="center"/>
    </xf>
    <xf numFmtId="234" fontId="0" fillId="0" borderId="0" xfId="0" applyFont="1" applyNumberFormat="1" applyAlignment="1">
      <alignment horizontal="right" vertical="center"/>
    </xf>
    <xf numFmtId="233" fontId="8" fillId="0" borderId="2" xfId="0" applyFont="1" applyNumberFormat="1" applyBorder="1" applyAlignment="1">
      <alignment horizontal="right" vertical="center"/>
    </xf>
    <xf numFmtId="234" fontId="8" fillId="0" borderId="2" xfId="0" applyFont="1" applyNumberFormat="1" applyBorder="1" applyAlignment="1">
      <alignment horizontal="right" vertical="center"/>
    </xf>
    <xf numFmtId="235" fontId="0" fillId="0" borderId="0" xfId="0" applyFont="1" applyNumberFormat="1" applyAlignment="1">
      <alignment horizontal="right" vertical="center"/>
    </xf>
    <xf numFmtId="236" fontId="0" fillId="0" borderId="0" xfId="0" applyFont="1" applyNumberFormat="1" applyAlignment="1">
      <alignment horizontal="right" vertical="center"/>
    </xf>
    <xf numFmtId="235" fontId="8" fillId="0" borderId="2" xfId="0" applyFont="1" applyNumberFormat="1" applyBorder="1" applyAlignment="1">
      <alignment horizontal="right" vertical="center"/>
    </xf>
    <xf numFmtId="236" fontId="8" fillId="0" borderId="2" xfId="0" applyFont="1" applyNumberFormat="1" applyBorder="1" applyAlignment="1">
      <alignment horizontal="right" vertical="center"/>
    </xf>
    <xf numFmtId="237" fontId="0" fillId="0" borderId="0" xfId="0" applyFont="1" applyNumberFormat="1" applyAlignment="1">
      <alignment horizontal="right" vertical="center"/>
    </xf>
    <xf numFmtId="238" fontId="0" fillId="0" borderId="0" xfId="0" applyFont="1" applyNumberFormat="1" applyAlignment="1">
      <alignment horizontal="right" vertical="center"/>
    </xf>
    <xf numFmtId="237" fontId="8" fillId="0" borderId="2" xfId="0" applyFont="1" applyNumberFormat="1" applyBorder="1" applyAlignment="1">
      <alignment horizontal="right" vertical="center"/>
    </xf>
    <xf numFmtId="238" fontId="8" fillId="0" borderId="2" xfId="0" applyFont="1" applyNumberFormat="1" applyBorder="1" applyAlignment="1">
      <alignment horizontal="right" vertical="center"/>
    </xf>
    <xf numFmtId="239" fontId="0" fillId="0" borderId="0" xfId="0" applyFont="1" applyNumberFormat="1" applyAlignment="1">
      <alignment horizontal="right" vertical="center"/>
    </xf>
    <xf numFmtId="240" fontId="0" fillId="0" borderId="0" xfId="0" applyFont="1" applyNumberFormat="1" applyAlignment="1">
      <alignment horizontal="right" vertical="center"/>
    </xf>
    <xf numFmtId="239" fontId="8" fillId="0" borderId="2" xfId="0" applyFont="1" applyNumberFormat="1" applyBorder="1" applyAlignment="1">
      <alignment horizontal="right" vertical="center"/>
    </xf>
    <xf numFmtId="240" fontId="8" fillId="0" borderId="2" xfId="0" applyFont="1" applyNumberFormat="1" applyBorder="1" applyAlignment="1">
      <alignment horizontal="right" vertical="center"/>
    </xf>
    <xf numFmtId="241" fontId="0" fillId="0" borderId="0" xfId="0" applyFont="1" applyNumberFormat="1" applyAlignment="1">
      <alignment horizontal="right" vertical="center"/>
    </xf>
    <xf numFmtId="242" fontId="0" fillId="0" borderId="0" xfId="0" applyFont="1" applyNumberFormat="1" applyAlignment="1">
      <alignment horizontal="right" vertical="center"/>
    </xf>
    <xf numFmtId="241" fontId="8" fillId="0" borderId="2" xfId="0" applyFont="1" applyNumberFormat="1" applyBorder="1" applyAlignment="1">
      <alignment horizontal="right" vertical="center"/>
    </xf>
    <xf numFmtId="242" fontId="8" fillId="0" borderId="2" xfId="0" applyFont="1" applyNumberFormat="1" applyBorder="1" applyAlignment="1">
      <alignment horizontal="right" vertical="center"/>
    </xf>
    <xf numFmtId="243" fontId="0" fillId="0" borderId="0" xfId="0" applyFont="1" applyNumberFormat="1" applyAlignment="1">
      <alignment horizontal="right" vertical="center"/>
    </xf>
    <xf numFmtId="244" fontId="0" fillId="0" borderId="0" xfId="0" applyFont="1" applyNumberFormat="1" applyAlignment="1">
      <alignment horizontal="right" vertical="center"/>
    </xf>
    <xf numFmtId="243" fontId="8" fillId="0" borderId="2" xfId="0" applyFont="1" applyNumberFormat="1" applyBorder="1" applyAlignment="1">
      <alignment horizontal="right" vertical="center"/>
    </xf>
    <xf numFmtId="244" fontId="8" fillId="0" borderId="2" xfId="0" applyFont="1" applyNumberFormat="1" applyBorder="1" applyAlignment="1">
      <alignment horizontal="right" vertical="center"/>
    </xf>
    <xf numFmtId="245" fontId="0" fillId="0" borderId="0" xfId="0" applyFont="1" applyNumberFormat="1" applyAlignment="1">
      <alignment horizontal="right" vertical="center"/>
    </xf>
    <xf numFmtId="246" fontId="0" fillId="0" borderId="0" xfId="0" applyFont="1" applyNumberFormat="1" applyAlignment="1">
      <alignment horizontal="right" vertical="center"/>
    </xf>
    <xf numFmtId="245" fontId="8" fillId="0" borderId="2" xfId="0" applyFont="1" applyNumberFormat="1" applyBorder="1" applyAlignment="1">
      <alignment horizontal="right" vertical="center"/>
    </xf>
    <xf numFmtId="246" fontId="8" fillId="0" borderId="2" xfId="0" applyFont="1" applyNumberFormat="1" applyBorder="1" applyAlignment="1">
      <alignment horizontal="right" vertical="center"/>
    </xf>
    <xf numFmtId="0" fontId="0" fillId="0" borderId="0" xfId="0" applyFont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theme" Target="theme/theme1.xml"/><Relationship Id="rId41" Type="http://schemas.openxmlformats.org/officeDocument/2006/relationships/styles" Target="styles.xml"/><Relationship Id="rId4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/><Relationship Id="rId2" Type="http://schemas.openxmlformats.org/officeDocument/2006/relationships/printerSettings" Target="../printerSettings/printerSettings34.bin"/><Relationship Id="rIdvml" Type="http://schemas.openxmlformats.org/officeDocument/2006/relationships/vmlDrawing" Target="../drawings/vmlDrawing34.vml"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/><Relationship Id="rId2" Type="http://schemas.openxmlformats.org/officeDocument/2006/relationships/printerSettings" Target="../printerSettings/printerSettings35.bin"/><Relationship Id="rIdvml" Type="http://schemas.openxmlformats.org/officeDocument/2006/relationships/vmlDrawing" Target="../drawings/vmlDrawing35.vml"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printerSettings" Target="../printerSettings/printerSettings36.bin"/><Relationship Id="rIdvml" Type="http://schemas.openxmlformats.org/officeDocument/2006/relationships/vmlDrawing" Target="../drawings/vmlDrawing36.vml"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/><Relationship Id="rId2" Type="http://schemas.openxmlformats.org/officeDocument/2006/relationships/printerSettings" Target="../printerSettings/printerSettings37.bin"/><Relationship Id="rIdvml" Type="http://schemas.openxmlformats.org/officeDocument/2006/relationships/vmlDrawing" Target="../drawings/vmlDrawing37.vml"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printerSettings" Target="../printerSettings/printerSettings38.bin"/><Relationship Id="rIdvml" Type="http://schemas.openxmlformats.org/officeDocument/2006/relationships/vmlDrawing" Target="../drawings/vmlDrawing38.vml"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/><Relationship Id="rId2" Type="http://schemas.openxmlformats.org/officeDocument/2006/relationships/printerSettings" Target="../printerSettings/printerSettings39.bin"/><Relationship Id="rIdvml" Type="http://schemas.openxmlformats.org/officeDocument/2006/relationships/vmlDrawing" Target="../drawings/vmlDrawing39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1"/>
  </sheetViews>
  <sheetFormatPr defaultRowHeight="15.0" baseColWidth="10"/>
  <cols>
    <col min="1" max="1" width="2.71" hidden="0" customWidth="1"/>
    <col min="2" max="2" width="2.71" hidden="0" customWidth="1"/>
    <col min="3" max="3" width="96.71" hidden="0" customWidth="1"/>
  </cols>
  <sheetData>
    <row r="1">
      <c r="B1" s="1" t="s">
        <v>0</v>
      </c>
      <c r="C1" s="1"/>
    </row>
    <row r="3">
      <c r="B3" s="15" t="str">
        <f>=HYPERLINK("#'Tab2'!A1", "Tabuľka 2 Čerpanie finančných príspevkov za jednotlivé mesiace z projektov prvej pomoci")</f>
      </c>
      <c r="C3" s="16"/>
    </row>
    <row r="4">
      <c r="B4" s="15" t="str">
        <f>=HYPERLINK("#'Tab3'!A1", "Tabuľka 3 Vyplatené dávky „ošetrovné“")</f>
      </c>
      <c r="C4" s="16"/>
    </row>
    <row r="5">
      <c r="B5" s="15" t="str">
        <f>=HYPERLINK("#'Tab4'!A1", "Tabuľka 4 Počet novohlásených prípadov DPN s dôvodom vzniku „karanténne opatrenie“")</f>
      </c>
      <c r="C5" s="16"/>
    </row>
    <row r="6">
      <c r="B6" s="15" t="str">
        <f>=HYPERLINK("#'Tab5'!A1", "Tabuľka 5 Vyplatené dávky „nemocenské“")</f>
      </c>
      <c r="C6" s="16"/>
    </row>
    <row r="7">
      <c r="B7" s="15" t="str">
        <f>=HYPERLINK("#'Tab6'!A1", "Tabuľka 6 Odklad a odpustenie odvodov na sociálne poistenie")</f>
      </c>
      <c r="C7" s="16"/>
    </row>
    <row r="8">
      <c r="B8" s="15" t="str">
        <f>=HYPERLINK("#'Tab7'!A1", "Tabuľka 7 Vývoj počtu poistencov z registra Sociálnej poisťovne")</f>
      </c>
      <c r="C8" s="16"/>
    </row>
    <row r="9">
      <c r="B9" s="15" t="str">
        <f>=HYPERLINK("#'nezamestnanosť'!A1", "Vývoj nezamestnanosti")</f>
      </c>
      <c r="C9" s="16"/>
    </row>
    <row r="11">
      <c r="B11" s="15" t="str">
        <f>=HYPERLINK("#'TabB1'!A1", "Tabuľka B1 Trvanie vybavenia pomoci (od prijatia žiadosti alebo výkazu po spracovanie úradom práce)")</f>
      </c>
      <c r="C11" s="16"/>
    </row>
    <row r="12">
      <c r="B12" s="15" t="str">
        <f>=HYPERLINK("#'GrafB2'!A1", "Graf B2 Vybavenie pomoci sa postupne zrýchľuje")</f>
      </c>
      <c r="C12" s="16"/>
    </row>
    <row r="14">
      <c r="A14" s="105"/>
      <c r="B14" s="105" t="s">
        <v>199</v>
      </c>
      <c r="C14" s="105"/>
    </row>
    <row r="15">
      <c r="C15" s="15" t="str">
        <f>=HYPERLINK("#'TabA1mar20'!A1", "marec 2020")</f>
      </c>
    </row>
    <row r="16">
      <c r="C16" s="15" t="str">
        <f>=HYPERLINK("#'TabA1apr20'!A1", "apríl 2020")</f>
      </c>
    </row>
    <row r="17">
      <c r="C17" s="15" t="str">
        <f>=HYPERLINK("#'TabA1máj20'!A1", "máj 2020")</f>
      </c>
    </row>
    <row r="18">
      <c r="C18" s="15" t="str">
        <f>=HYPERLINK("#'TabA1jún20'!A1", "jún 2020")</f>
      </c>
    </row>
    <row r="19">
      <c r="C19" s="15" t="str">
        <f>=HYPERLINK("#'TabA1júl20'!A1", "júl 2020")</f>
      </c>
    </row>
    <row r="20">
      <c r="C20" s="15" t="str">
        <f>=HYPERLINK("#'TabA1aug20'!A1", "august 2020")</f>
      </c>
    </row>
    <row r="21">
      <c r="C21" s="15" t="str">
        <f>=HYPERLINK("#'TabA1sep20'!A1", "september 2020")</f>
      </c>
    </row>
    <row r="22">
      <c r="C22" s="15" t="str">
        <f>=HYPERLINK("#'TabA1okt20'!A1", "október 2020")</f>
      </c>
    </row>
    <row r="23">
      <c r="C23" s="15" t="str">
        <f>=HYPERLINK("#'TabA1nov20'!A1", "november 2020")</f>
      </c>
    </row>
    <row r="24">
      <c r="C24" s="15" t="str">
        <f>=HYPERLINK("#'TabA1dec20'!A1", "december 2020")</f>
      </c>
    </row>
    <row r="25">
      <c r="C25" s="15" t="str">
        <f>=HYPERLINK("#'TabA1jan21'!A1", "január 2021")</f>
      </c>
    </row>
    <row r="26">
      <c r="C26" s="15" t="str">
        <f>=HYPERLINK("#'TabA1feb21'!A1", "február 2021")</f>
      </c>
    </row>
    <row r="27">
      <c r="C27" s="15" t="str">
        <f>=HYPERLINK("#'TabA1mar21'!A1", "marec 2021")</f>
      </c>
    </row>
    <row r="28">
      <c r="C28" s="15" t="str">
        <f>=HYPERLINK("#'TabA1apr21'!A1", "apríl 2021")</f>
      </c>
    </row>
    <row r="30">
      <c r="A30" s="105"/>
      <c r="B30" s="105" t="s">
        <v>226</v>
      </c>
      <c r="C30" s="105"/>
    </row>
    <row r="31">
      <c r="C31" s="15" t="str">
        <f>=HYPERLINK("#'TabA2mar20'!A1", "marec 2020")</f>
      </c>
    </row>
    <row r="32">
      <c r="C32" s="15" t="str">
        <f>=HYPERLINK("#'TabA2apr20'!A1", "apríl 2020")</f>
      </c>
    </row>
    <row r="33">
      <c r="C33" s="15" t="str">
        <f>=HYPERLINK("#'TabA2máj20'!A1", "máj 2020")</f>
      </c>
    </row>
    <row r="34">
      <c r="C34" s="15" t="str">
        <f>=HYPERLINK("#'TabA2jún20'!A1", "jún 2020")</f>
      </c>
    </row>
    <row r="35">
      <c r="C35" s="15" t="str">
        <f>=HYPERLINK("#'TabA2júl20'!A1", "júl 2020")</f>
      </c>
    </row>
    <row r="36">
      <c r="C36" s="15" t="str">
        <f>=HYPERLINK("#'TabA2aug20'!A1", "august 2020")</f>
      </c>
    </row>
    <row r="37">
      <c r="C37" s="15" t="str">
        <f>=HYPERLINK("#'TabA2sep20'!A1", "september 2020")</f>
      </c>
    </row>
    <row r="38">
      <c r="C38" s="15" t="str">
        <f>=HYPERLINK("#'TabA2okt20'!A1", "október 2020")</f>
      </c>
    </row>
    <row r="39">
      <c r="C39" s="15" t="str">
        <f>=HYPERLINK("#'TabA2nov20'!A1", "november 2020")</f>
      </c>
    </row>
    <row r="40">
      <c r="C40" s="15" t="str">
        <f>=HYPERLINK("#'TabA2dec20'!A1", "december 2020")</f>
      </c>
    </row>
    <row r="41">
      <c r="C41" s="15" t="str">
        <f>=HYPERLINK("#'TabA2jan21'!A1", "január 2021")</f>
      </c>
    </row>
    <row r="42">
      <c r="C42" s="15" t="str">
        <f>=HYPERLINK("#'TabA2feb21'!A1", "február 2021")</f>
      </c>
    </row>
    <row r="43">
      <c r="C43" s="15" t="str">
        <f>=HYPERLINK("#'TabA2mar21'!A1", "marec 2021")</f>
      </c>
    </row>
    <row r="44">
      <c r="C44" s="15" t="str">
        <f>=HYPERLINK("#'TabA2apr21'!A1", "apríl 2021")</f>
      </c>
    </row>
    <row r="46">
      <c r="B46" s="15" t="str">
        <f>=HYPERLINK("#'Vysvetlivky'!A1", "Vysvetlivky k tabuľkám")</f>
      </c>
      <c r="C46" s="16"/>
    </row>
  </sheetData>
  <mergeCells count="41">
    <mergeCell ref="B1:C1"/>
    <mergeCell ref="B3:C3"/>
    <mergeCell ref="B4:C4"/>
    <mergeCell ref="B5:C5"/>
    <mergeCell ref="B6:C6"/>
    <mergeCell ref="B7:C7"/>
    <mergeCell ref="B8:C8"/>
    <mergeCell ref="B9:C9"/>
    <mergeCell ref="B11:C11"/>
    <mergeCell ref="B12:C12"/>
    <mergeCell ref="B14:C14"/>
    <mergeCell ref="C15:C15"/>
    <mergeCell ref="C16:C16"/>
    <mergeCell ref="C17:C17"/>
    <mergeCell ref="C18:C18"/>
    <mergeCell ref="C19:C19"/>
    <mergeCell ref="C20:C20"/>
    <mergeCell ref="C21:C21"/>
    <mergeCell ref="C22:C22"/>
    <mergeCell ref="C23:C23"/>
    <mergeCell ref="C24:C24"/>
    <mergeCell ref="C25:C25"/>
    <mergeCell ref="C26:C26"/>
    <mergeCell ref="C27:C27"/>
    <mergeCell ref="C28:C28"/>
    <mergeCell ref="B30:C30"/>
    <mergeCell ref="C31:C31"/>
    <mergeCell ref="C32:C32"/>
    <mergeCell ref="C33:C33"/>
    <mergeCell ref="C34:C34"/>
    <mergeCell ref="C35:C35"/>
    <mergeCell ref="C36:C36"/>
    <mergeCell ref="C37:C37"/>
    <mergeCell ref="C38:C38"/>
    <mergeCell ref="C39:C39"/>
    <mergeCell ref="C40:C40"/>
    <mergeCell ref="C41:C41"/>
    <mergeCell ref="C42:C42"/>
    <mergeCell ref="C43:C43"/>
    <mergeCell ref="C44:C44"/>
    <mergeCell ref="B46:C46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4.71" hidden="0" customWidth="1"/>
    <col min="2" max="2" width="24.71" hidden="0" customWidth="1"/>
    <col min="3" max="3" width="24.71" hidden="0" customWidth="1"/>
    <col min="4" max="4" width="24.71" hidden="0" customWidth="1"/>
  </cols>
  <sheetData>
    <row r="2">
      <c r="A2" s="1" t="s">
        <v>139</v>
      </c>
      <c r="B2" s="1"/>
      <c r="C2" s="1"/>
      <c r="D2" s="1"/>
    </row>
    <row r="4" ht="25" customHeight="1">
      <c r="A4" s="2" t="s">
        <v>2</v>
      </c>
      <c r="B4" s="2"/>
      <c r="C4" s="2"/>
      <c r="D4" s="2"/>
    </row>
    <row r="6">
      <c r="A6" s="3" t="s">
        <v>4</v>
      </c>
      <c r="B6" s="18" t="s">
        <v>135</v>
      </c>
      <c r="C6" s="18" t="s">
        <v>75</v>
      </c>
      <c r="D6" s="3" t="s">
        <v>136</v>
      </c>
    </row>
    <row r="7">
      <c r="A7" s="3"/>
      <c r="B7" s="3" t="s">
        <v>137</v>
      </c>
      <c r="C7" s="3" t="s">
        <v>138</v>
      </c>
      <c r="D7" s="3"/>
    </row>
    <row r="8">
      <c r="A8" s="4" t="s">
        <v>140</v>
      </c>
      <c r="B8" s="101" t="n">
        <v>19.0848654925489</v>
      </c>
      <c r="C8" s="101" t="n">
        <v>11.3390748983936</v>
      </c>
      <c r="D8" s="102" t="n">
        <v>10334</v>
      </c>
    </row>
    <row r="9">
      <c r="A9" s="4" t="s">
        <v>141</v>
      </c>
      <c r="B9" s="101" t="n">
        <v>15.3049584026622</v>
      </c>
      <c r="C9" s="101" t="n">
        <v>10.3639267886855</v>
      </c>
      <c r="D9" s="102" t="n">
        <v>15025</v>
      </c>
    </row>
    <row r="10">
      <c r="A10" s="4" t="s">
        <v>142</v>
      </c>
      <c r="B10" s="101" t="n">
        <v>16.16820542412</v>
      </c>
      <c r="C10" s="101" t="n">
        <v>10.2868580496249</v>
      </c>
      <c r="D10" s="102" t="n">
        <v>13864</v>
      </c>
    </row>
    <row r="11">
      <c r="A11" s="4" t="s">
        <v>143</v>
      </c>
      <c r="B11" s="101" t="n">
        <v>16.3128826278718</v>
      </c>
      <c r="C11" s="101" t="n">
        <v>10.0246856691462</v>
      </c>
      <c r="D11" s="102" t="n">
        <v>15191</v>
      </c>
    </row>
    <row r="12">
      <c r="A12" s="4" t="s">
        <v>144</v>
      </c>
      <c r="B12" s="101" t="n">
        <v>13.9150663886755</v>
      </c>
      <c r="C12" s="101" t="n">
        <v>9.14440908592121</v>
      </c>
      <c r="D12" s="102" t="n">
        <v>9113</v>
      </c>
    </row>
    <row r="13">
      <c r="A13" s="4" t="s">
        <v>145</v>
      </c>
      <c r="B13" s="101" t="n">
        <v>11.3249028194656</v>
      </c>
      <c r="C13" s="101" t="n">
        <v>7.93249028194656</v>
      </c>
      <c r="D13" s="102" t="n">
        <v>20323</v>
      </c>
    </row>
    <row r="14">
      <c r="A14" s="4" t="s">
        <v>146</v>
      </c>
      <c r="B14" s="101" t="n">
        <v>6.40897671568627</v>
      </c>
      <c r="C14" s="101" t="n">
        <v>4.63422181372549</v>
      </c>
      <c r="D14" s="102" t="n">
        <v>32640</v>
      </c>
    </row>
    <row r="15">
      <c r="A15" s="4" t="s">
        <v>147</v>
      </c>
      <c r="B15" s="101" t="n">
        <v>7.94864098256823</v>
      </c>
      <c r="C15" s="101" t="n">
        <v>5.64172610359926</v>
      </c>
      <c r="D15" s="102" t="n">
        <v>36313</v>
      </c>
    </row>
    <row r="16">
      <c r="A16" s="4" t="s">
        <v>148</v>
      </c>
      <c r="B16" s="101" t="n">
        <v>4.30019540791402</v>
      </c>
      <c r="C16" s="101" t="n">
        <v>3.11077186126038</v>
      </c>
      <c r="D16" s="102" t="n">
        <v>16376</v>
      </c>
    </row>
    <row r="17">
      <c r="A17" s="4" t="s">
        <v>149</v>
      </c>
      <c r="B17" s="101" t="n">
        <v>4.47525530243519</v>
      </c>
      <c r="C17" s="101" t="n">
        <v>3.26309746812496</v>
      </c>
      <c r="D17" s="102" t="n">
        <v>16549</v>
      </c>
    </row>
    <row r="18">
      <c r="A18" s="4" t="s">
        <v>150</v>
      </c>
      <c r="B18" s="101" t="n">
        <v>4.93637941006362</v>
      </c>
      <c r="C18" s="101" t="n">
        <v>3.51847567637041</v>
      </c>
      <c r="D18" s="102" t="n">
        <v>15561</v>
      </c>
    </row>
    <row r="19">
      <c r="A19" s="4" t="s">
        <v>151</v>
      </c>
      <c r="B19" s="101" t="n">
        <v>6.09891696750902</v>
      </c>
      <c r="C19" s="101" t="n">
        <v>4.2226714801444</v>
      </c>
      <c r="D19" s="102" t="n">
        <v>13850</v>
      </c>
    </row>
    <row r="20">
      <c r="A20" s="4" t="s">
        <v>152</v>
      </c>
      <c r="B20" s="101" t="n">
        <v>5.51336041654746</v>
      </c>
      <c r="C20" s="101" t="n">
        <v>3.87148824168908</v>
      </c>
      <c r="D20" s="102" t="n">
        <v>17477</v>
      </c>
    </row>
    <row r="21">
      <c r="A21" s="4" t="s">
        <v>153</v>
      </c>
      <c r="B21" s="101" t="n">
        <v>3.29444541180568</v>
      </c>
      <c r="C21" s="101" t="n">
        <v>2.43653142956643</v>
      </c>
      <c r="D21" s="102" t="n">
        <v>11486</v>
      </c>
    </row>
    <row r="22">
      <c r="A22" s="4" t="s">
        <v>154</v>
      </c>
      <c r="B22" s="101" t="n">
        <v>4.63700509604077</v>
      </c>
      <c r="C22" s="101" t="n">
        <v>3.33467267738142</v>
      </c>
      <c r="D22" s="102" t="n">
        <v>10204</v>
      </c>
    </row>
    <row r="23">
      <c r="A23" s="4" t="s">
        <v>155</v>
      </c>
      <c r="B23" s="101" t="n">
        <v>4.93765392093325</v>
      </c>
      <c r="C23" s="101" t="n">
        <v>3.60129617627997</v>
      </c>
      <c r="D23" s="102" t="n">
        <v>7715</v>
      </c>
    </row>
    <row r="24">
      <c r="A24" s="4" t="s">
        <v>156</v>
      </c>
      <c r="B24" s="101" t="n">
        <v>6.09937065253395</v>
      </c>
      <c r="C24" s="101" t="n">
        <v>4.25463729711825</v>
      </c>
      <c r="D24" s="102" t="n">
        <v>12076</v>
      </c>
    </row>
    <row r="25">
      <c r="A25" s="4" t="s">
        <v>157</v>
      </c>
      <c r="B25" s="101" t="n">
        <v>2.43220902612827</v>
      </c>
      <c r="C25" s="101" t="n">
        <v>1.87353919239905</v>
      </c>
      <c r="D25" s="102" t="n">
        <v>10525</v>
      </c>
    </row>
    <row r="26">
      <c r="A26" s="4" t="s">
        <v>158</v>
      </c>
      <c r="B26" s="101" t="n">
        <v>3.05215265516773</v>
      </c>
      <c r="C26" s="101" t="n">
        <v>2.2713567839196</v>
      </c>
      <c r="D26" s="102" t="n">
        <v>7363</v>
      </c>
    </row>
    <row r="27">
      <c r="A27" s="4" t="s">
        <v>159</v>
      </c>
      <c r="B27" s="101" t="n">
        <v>3.51218782712726</v>
      </c>
      <c r="C27" s="101" t="n">
        <v>2.52086137281292</v>
      </c>
      <c r="D27" s="102" t="n">
        <v>6687</v>
      </c>
    </row>
    <row r="28">
      <c r="A28" s="4" t="s">
        <v>160</v>
      </c>
      <c r="B28" s="101" t="n">
        <v>4.55243123772102</v>
      </c>
      <c r="C28" s="101" t="n">
        <v>3.0588163064833</v>
      </c>
      <c r="D28" s="102" t="n">
        <v>8144</v>
      </c>
    </row>
    <row r="29">
      <c r="A29" s="4" t="s">
        <v>161</v>
      </c>
      <c r="B29" s="101" t="n">
        <v>3.62401729559748</v>
      </c>
      <c r="C29" s="101" t="n">
        <v>2.57478380503145</v>
      </c>
      <c r="D29" s="102" t="n">
        <v>10176</v>
      </c>
    </row>
    <row r="30">
      <c r="A30" s="4" t="s">
        <v>162</v>
      </c>
      <c r="B30" s="101" t="n">
        <v>2.46598465473146</v>
      </c>
      <c r="C30" s="101" t="n">
        <v>1.88132992327366</v>
      </c>
      <c r="D30" s="102" t="n">
        <v>7820</v>
      </c>
    </row>
    <row r="31">
      <c r="A31" s="4" t="s">
        <v>163</v>
      </c>
      <c r="B31" s="101" t="n">
        <v>2.74511250461084</v>
      </c>
      <c r="C31" s="101" t="n">
        <v>1.97215049797123</v>
      </c>
      <c r="D31" s="102" t="n">
        <v>5422</v>
      </c>
    </row>
    <row r="32">
      <c r="A32" s="4" t="s">
        <v>164</v>
      </c>
      <c r="B32" s="101" t="n">
        <v>2.84331455677438</v>
      </c>
      <c r="C32" s="101" t="n">
        <v>2.11932997331752</v>
      </c>
      <c r="D32" s="102" t="n">
        <v>6746</v>
      </c>
    </row>
    <row r="33">
      <c r="A33" s="4" t="s">
        <v>165</v>
      </c>
      <c r="B33" s="101" t="n">
        <v>3.27936117936118</v>
      </c>
      <c r="C33" s="101" t="n">
        <v>2.48149058149058</v>
      </c>
      <c r="D33" s="102" t="n">
        <v>12210</v>
      </c>
    </row>
    <row r="34">
      <c r="A34" s="4" t="s">
        <v>166</v>
      </c>
      <c r="B34" s="101" t="n">
        <v>2.35753624817354</v>
      </c>
      <c r="C34" s="101" t="n">
        <v>1.8426435877262</v>
      </c>
      <c r="D34" s="102" t="n">
        <v>8897</v>
      </c>
    </row>
    <row r="35">
      <c r="A35" s="4" t="s">
        <v>167</v>
      </c>
      <c r="B35" s="101" t="n">
        <v>3.90512383698074</v>
      </c>
      <c r="C35" s="101" t="n">
        <v>2.87550779714323</v>
      </c>
      <c r="D35" s="102" t="n">
        <v>7631</v>
      </c>
    </row>
    <row r="36">
      <c r="A36" s="4" t="s">
        <v>168</v>
      </c>
      <c r="B36" s="101" t="n">
        <v>4.54863244112915</v>
      </c>
      <c r="C36" s="101" t="n">
        <v>3.33991516747111</v>
      </c>
      <c r="D36" s="102" t="n">
        <v>6837</v>
      </c>
    </row>
    <row r="37">
      <c r="A37" s="4" t="s">
        <v>169</v>
      </c>
      <c r="B37" s="101" t="n">
        <v>6.939302416212</v>
      </c>
      <c r="C37" s="101" t="n">
        <v>4.89896726422447</v>
      </c>
      <c r="D37" s="102" t="n">
        <v>10264</v>
      </c>
    </row>
    <row r="38">
      <c r="A38" s="4" t="s">
        <v>170</v>
      </c>
      <c r="B38" s="101" t="n">
        <v>4.04072188801481</v>
      </c>
      <c r="C38" s="101" t="n">
        <v>3.02452568255437</v>
      </c>
      <c r="D38" s="102" t="n">
        <v>2161</v>
      </c>
    </row>
    <row r="39">
      <c r="A39" s="4" t="s">
        <v>171</v>
      </c>
      <c r="B39" s="101" t="n">
        <v>15.8009945491059</v>
      </c>
      <c r="C39" s="101" t="n">
        <v>10.6472219565841</v>
      </c>
      <c r="D39" s="102" t="n">
        <v>10457</v>
      </c>
    </row>
    <row r="40">
      <c r="A40" s="4" t="s">
        <v>172</v>
      </c>
      <c r="B40" s="101" t="n">
        <v>15.1585382420867</v>
      </c>
      <c r="C40" s="101" t="n">
        <v>10.338676810216</v>
      </c>
      <c r="D40" s="102" t="n">
        <v>7361</v>
      </c>
    </row>
    <row r="41">
      <c r="A41" s="4" t="s">
        <v>173</v>
      </c>
      <c r="B41" s="101" t="n">
        <v>12.577460876007</v>
      </c>
      <c r="C41" s="101" t="n">
        <v>8.51652930826928</v>
      </c>
      <c r="D41" s="102" t="n">
        <v>10799</v>
      </c>
    </row>
    <row r="42">
      <c r="A42" s="4" t="s">
        <v>174</v>
      </c>
      <c r="B42" s="101" t="n">
        <v>8.96693181249687</v>
      </c>
      <c r="C42" s="101" t="n">
        <v>6.09800390214618</v>
      </c>
      <c r="D42" s="102" t="n">
        <v>19989</v>
      </c>
    </row>
    <row r="43">
      <c r="A43" s="4" t="s">
        <v>175</v>
      </c>
      <c r="B43" s="101" t="n">
        <v>8.23078746503579</v>
      </c>
      <c r="C43" s="101" t="n">
        <v>5.45806665718485</v>
      </c>
      <c r="D43" s="102" t="n">
        <v>21093</v>
      </c>
    </row>
    <row r="44">
      <c r="A44" s="4" t="s">
        <v>176</v>
      </c>
      <c r="B44" s="101" t="n">
        <v>8.43157481088516</v>
      </c>
      <c r="C44" s="101" t="n">
        <v>5.35396404361922</v>
      </c>
      <c r="D44" s="102" t="n">
        <v>20358</v>
      </c>
    </row>
    <row r="45">
      <c r="A45" s="4" t="s">
        <v>177</v>
      </c>
      <c r="B45" s="101" t="n">
        <v>9.12742770824342</v>
      </c>
      <c r="C45" s="101" t="n">
        <v>5.59333189469141</v>
      </c>
      <c r="D45" s="102" t="n">
        <v>9268</v>
      </c>
    </row>
    <row r="46">
      <c r="A46" s="4" t="s">
        <v>178</v>
      </c>
      <c r="B46" s="101" t="n">
        <v>8.14977294147888</v>
      </c>
      <c r="C46" s="101" t="n">
        <v>5.51538000171365</v>
      </c>
      <c r="D46" s="102" t="n">
        <v>11671</v>
      </c>
    </row>
    <row r="47">
      <c r="A47" s="4" t="s">
        <v>179</v>
      </c>
      <c r="B47" s="101" t="n">
        <v>6.69267006655718</v>
      </c>
      <c r="C47" s="101" t="n">
        <v>4.7866712766877</v>
      </c>
      <c r="D47" s="102" t="n">
        <v>23138</v>
      </c>
    </row>
    <row r="48">
      <c r="A48" s="4" t="s">
        <v>180</v>
      </c>
      <c r="B48" s="101" t="n">
        <v>6.39290780141844</v>
      </c>
      <c r="C48" s="101" t="n">
        <v>4.77888100866824</v>
      </c>
      <c r="D48" s="102" t="n">
        <v>25380</v>
      </c>
    </row>
    <row r="49">
      <c r="A49" s="4" t="s">
        <v>181</v>
      </c>
      <c r="B49" s="101" t="n">
        <v>7.81819127359717</v>
      </c>
      <c r="C49" s="101" t="n">
        <v>5.83561287638463</v>
      </c>
      <c r="D49" s="102" t="n">
        <v>19229</v>
      </c>
    </row>
    <row r="50">
      <c r="A50" s="4" t="s">
        <v>182</v>
      </c>
      <c r="B50" s="101" t="n">
        <v>10.5036256669859</v>
      </c>
      <c r="C50" s="101" t="n">
        <v>7.69062115200438</v>
      </c>
      <c r="D50" s="102" t="n">
        <v>29236</v>
      </c>
    </row>
    <row r="51">
      <c r="A51" s="4" t="s">
        <v>183</v>
      </c>
      <c r="B51" s="101" t="n">
        <v>9.55348609239064</v>
      </c>
      <c r="C51" s="101" t="n">
        <v>7.10145815463791</v>
      </c>
      <c r="D51" s="102" t="n">
        <v>8161</v>
      </c>
    </row>
    <row r="52">
      <c r="A52" s="4" t="s">
        <v>184</v>
      </c>
      <c r="B52" s="101" t="n">
        <v>5.06929904163254</v>
      </c>
      <c r="C52" s="101" t="n">
        <v>3.73435736260818</v>
      </c>
      <c r="D52" s="102" t="n">
        <v>45181</v>
      </c>
    </row>
    <row r="53">
      <c r="A53" s="4" t="s">
        <v>185</v>
      </c>
      <c r="B53" s="101" t="n">
        <v>6.7593682594231</v>
      </c>
      <c r="C53" s="101" t="n">
        <v>4.99078711658685</v>
      </c>
      <c r="D53" s="102" t="n">
        <v>27353</v>
      </c>
    </row>
    <row r="54">
      <c r="A54" s="4" t="s">
        <v>186</v>
      </c>
      <c r="B54" s="101" t="n">
        <v>9.48018142378229</v>
      </c>
      <c r="C54" s="101" t="n">
        <v>6.83155853546309</v>
      </c>
      <c r="D54" s="102" t="n">
        <v>30426</v>
      </c>
    </row>
    <row r="55">
      <c r="A55" s="4" t="s">
        <v>187</v>
      </c>
      <c r="B55" s="101" t="n">
        <v>5.59089608531669</v>
      </c>
      <c r="C55" s="101" t="n">
        <v>4.13348940044219</v>
      </c>
      <c r="D55" s="102" t="n">
        <v>38445</v>
      </c>
    </row>
    <row r="56">
      <c r="A56" s="4" t="s">
        <v>188</v>
      </c>
      <c r="B56" s="101" t="n">
        <v>6.20908650441653</v>
      </c>
      <c r="C56" s="101" t="n">
        <v>4.60586634862659</v>
      </c>
      <c r="D56" s="102" t="n">
        <v>26831</v>
      </c>
    </row>
    <row r="57">
      <c r="A57" s="4" t="s">
        <v>189</v>
      </c>
      <c r="B57" s="101" t="n">
        <v>6.9823167903525</v>
      </c>
      <c r="C57" s="101" t="n">
        <v>5.1665120593692</v>
      </c>
      <c r="D57" s="102" t="n">
        <v>17248</v>
      </c>
    </row>
    <row r="58">
      <c r="A58" s="4" t="s">
        <v>190</v>
      </c>
      <c r="B58" s="101" t="n">
        <v>5.82013950847595</v>
      </c>
      <c r="C58" s="101" t="n">
        <v>4.23947603211939</v>
      </c>
      <c r="D58" s="102" t="n">
        <v>24658</v>
      </c>
    </row>
    <row r="59">
      <c r="A59" s="4" t="s">
        <v>191</v>
      </c>
      <c r="B59" s="101" t="n">
        <v>5.92224406054964</v>
      </c>
      <c r="C59" s="101" t="n">
        <v>4.42253715389124</v>
      </c>
      <c r="D59" s="102" t="n">
        <v>29001</v>
      </c>
    </row>
    <row r="60">
      <c r="A60" s="4" t="s">
        <v>192</v>
      </c>
      <c r="B60" s="101" t="n">
        <v>3.22422150237628</v>
      </c>
      <c r="C60" s="101" t="n">
        <v>2.43420897075166</v>
      </c>
      <c r="D60" s="102" t="n">
        <v>42293</v>
      </c>
    </row>
    <row r="61">
      <c r="A61" s="4" t="s">
        <v>193</v>
      </c>
      <c r="B61" s="101" t="n">
        <v>3.63430939965236</v>
      </c>
      <c r="C61" s="101" t="n">
        <v>2.78055221286268</v>
      </c>
      <c r="D61" s="102" t="n">
        <v>29916</v>
      </c>
    </row>
    <row r="62">
      <c r="A62" s="4" t="s">
        <v>194</v>
      </c>
      <c r="B62" s="101" t="n">
        <v>3.76292559899117</v>
      </c>
      <c r="C62" s="101" t="n">
        <v>2.86291509037411</v>
      </c>
      <c r="D62" s="102" t="n">
        <v>19032</v>
      </c>
    </row>
    <row r="63">
      <c r="A63" s="4" t="s">
        <v>195</v>
      </c>
      <c r="B63" s="101" t="n">
        <v>3.84233455749982</v>
      </c>
      <c r="C63" s="101" t="n">
        <v>2.81777921797364</v>
      </c>
      <c r="D63" s="102" t="n">
        <v>27774</v>
      </c>
    </row>
    <row r="64">
      <c r="A64" s="4" t="s">
        <v>196</v>
      </c>
      <c r="B64" s="101" t="n">
        <v>2.05367947977604</v>
      </c>
      <c r="C64" s="101" t="n">
        <v>1.64234602927515</v>
      </c>
      <c r="D64" s="102" t="n">
        <v>39829</v>
      </c>
    </row>
    <row r="65">
      <c r="A65" s="4" t="s">
        <v>197</v>
      </c>
      <c r="B65" s="101" t="n">
        <v>2.10721615630901</v>
      </c>
      <c r="C65" s="101" t="n">
        <v>1.64321484278795</v>
      </c>
      <c r="D65" s="102" t="n">
        <v>24362</v>
      </c>
    </row>
    <row r="66">
      <c r="A66" s="4" t="s">
        <v>198</v>
      </c>
      <c r="B66" s="101" t="n">
        <v>1.95262317383332</v>
      </c>
      <c r="C66" s="101" t="n">
        <v>1.57396344709292</v>
      </c>
      <c r="D66" s="102" t="n">
        <v>16907</v>
      </c>
    </row>
    <row r="67">
      <c r="A67" s="49" t="s">
        <v>76</v>
      </c>
      <c r="B67" s="103" t="n">
        <v>6.56705364214473</v>
      </c>
      <c r="C67" s="103" t="n">
        <v>4.63775500396009</v>
      </c>
      <c r="D67" s="104" t="n">
        <v>1040376</v>
      </c>
    </row>
    <row r="68" ht="25" customHeight="1">
      <c r="A68" s="2" t="s">
        <v>134</v>
      </c>
      <c r="B68" s="2"/>
      <c r="C68" s="2"/>
      <c r="D68" s="2"/>
    </row>
    <row r="70">
      <c r="A70" s="13" t="str">
        <f>=HYPERLINK("#'Obsah'!A1", "Späť na obsah dátovej prílohy")</f>
      </c>
      <c r="B70" s="14"/>
    </row>
  </sheetData>
  <mergeCells count="7">
    <mergeCell ref="A2:D2"/>
    <mergeCell ref="A4:D4"/>
    <mergeCell ref="A68:D68"/>
    <mergeCell ref="A6:A7"/>
    <mergeCell ref="B6:C6"/>
    <mergeCell ref="D6:D7"/>
    <mergeCell ref="A70:B70"/>
  </mergeCells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200</v>
      </c>
      <c r="B2" s="1"/>
      <c r="C2" s="1"/>
      <c r="D2" s="1"/>
      <c r="E2" s="1"/>
      <c r="F2" s="1"/>
      <c r="G2" s="1"/>
    </row>
    <row r="3">
      <c r="A3" s="106" t="s">
        <v>201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202</v>
      </c>
      <c r="C7" s="18" t="s">
        <v>203</v>
      </c>
      <c r="D7" s="18"/>
      <c r="E7" s="18"/>
      <c r="F7" s="18"/>
      <c r="G7" s="18"/>
    </row>
    <row r="8">
      <c r="A8" s="3"/>
      <c r="B8" s="3"/>
      <c r="C8" s="3" t="s">
        <v>204</v>
      </c>
      <c r="D8" s="3" t="s">
        <v>205</v>
      </c>
      <c r="E8" s="3" t="s">
        <v>206</v>
      </c>
      <c r="F8" s="3" t="s">
        <v>207</v>
      </c>
      <c r="G8" s="3" t="s">
        <v>208</v>
      </c>
    </row>
    <row r="9">
      <c r="A9" s="110" t="s">
        <v>209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08" t="n">
        <v>13693</v>
      </c>
      <c r="C10" s="108" t="n">
        <v>10518</v>
      </c>
      <c r="D10" s="108" t="n">
        <v>2384</v>
      </c>
      <c r="E10" s="108" t="n">
        <v>248</v>
      </c>
      <c r="F10" s="108" t="n">
        <v>44</v>
      </c>
      <c r="G10" s="108" t="n">
        <v>499</v>
      </c>
    </row>
    <row r="11">
      <c r="A11" s="4" t="s">
        <v>12</v>
      </c>
      <c r="B11" s="108" t="n">
        <v>39594</v>
      </c>
      <c r="C11" s="108" t="n">
        <v>37772</v>
      </c>
      <c r="D11" s="108" t="n">
        <v>304</v>
      </c>
      <c r="E11" s="108" t="n">
        <v>9</v>
      </c>
      <c r="F11" s="108" t="n">
        <v>0</v>
      </c>
      <c r="G11" s="108" t="n">
        <v>1509</v>
      </c>
    </row>
    <row r="12">
      <c r="A12" s="4" t="s">
        <v>13</v>
      </c>
      <c r="B12" s="108" t="n">
        <v>2648</v>
      </c>
      <c r="C12" s="108" t="n">
        <v>1878</v>
      </c>
      <c r="D12" s="108" t="n">
        <v>493</v>
      </c>
      <c r="E12" s="108" t="n">
        <v>123</v>
      </c>
      <c r="F12" s="108" t="n">
        <v>90</v>
      </c>
      <c r="G12" s="108" t="n">
        <v>64</v>
      </c>
    </row>
    <row r="13">
      <c r="A13" s="4" t="s">
        <v>14</v>
      </c>
      <c r="B13" s="108" t="n">
        <v>12588</v>
      </c>
      <c r="C13" s="108" t="n">
        <v>8660</v>
      </c>
      <c r="D13" s="108" t="n">
        <v>2769</v>
      </c>
      <c r="E13" s="108" t="n">
        <v>640</v>
      </c>
      <c r="F13" s="108" t="n">
        <v>186</v>
      </c>
      <c r="G13" s="108" t="n">
        <v>333</v>
      </c>
    </row>
    <row r="14">
      <c r="A14" s="4" t="s">
        <v>15</v>
      </c>
      <c r="B14" s="108" t="n">
        <v>10580</v>
      </c>
      <c r="C14" s="108" t="n">
        <v>10116</v>
      </c>
      <c r="D14" s="108" t="n">
        <v>18</v>
      </c>
      <c r="E14" s="108" t="n">
        <v>0</v>
      </c>
      <c r="F14" s="108" t="n">
        <v>0</v>
      </c>
      <c r="G14" s="108" t="n">
        <v>446</v>
      </c>
    </row>
    <row r="15">
      <c r="A15" s="4" t="s">
        <v>16</v>
      </c>
      <c r="B15" s="108" t="n">
        <v>967</v>
      </c>
      <c r="C15" s="108" t="n">
        <v>137</v>
      </c>
      <c r="D15" s="108" t="n">
        <v>2</v>
      </c>
      <c r="E15" s="108" t="n">
        <v>0</v>
      </c>
      <c r="F15" s="108" t="n">
        <v>0</v>
      </c>
      <c r="G15" s="108" t="n">
        <v>828</v>
      </c>
    </row>
    <row r="16">
      <c r="A16" s="49" t="s">
        <v>210</v>
      </c>
      <c r="B16" s="111" t="n">
        <v>80070</v>
      </c>
      <c r="C16" s="111" t="n">
        <v>69081</v>
      </c>
      <c r="D16" s="111" t="n">
        <v>5970</v>
      </c>
      <c r="E16" s="111" t="n">
        <v>1020</v>
      </c>
      <c r="F16" s="111" t="n">
        <v>320</v>
      </c>
      <c r="G16" s="111" t="n">
        <v>3679</v>
      </c>
    </row>
    <row r="17">
      <c r="A17" s="110" t="s">
        <v>211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08" t="n">
        <v>65586</v>
      </c>
      <c r="C18" s="108" t="n">
        <v>24329</v>
      </c>
      <c r="D18" s="108" t="n">
        <v>19545</v>
      </c>
      <c r="E18" s="108" t="n">
        <v>9515</v>
      </c>
      <c r="F18" s="108" t="n">
        <v>9768</v>
      </c>
      <c r="G18" s="108" t="n">
        <v>2429</v>
      </c>
    </row>
    <row r="19">
      <c r="A19" s="4" t="s">
        <v>12</v>
      </c>
      <c r="B19" s="108" t="n">
        <v>39577</v>
      </c>
      <c r="C19" s="108" t="n">
        <v>37755</v>
      </c>
      <c r="D19" s="108" t="n">
        <v>304</v>
      </c>
      <c r="E19" s="108" t="n">
        <v>9</v>
      </c>
      <c r="F19" s="108" t="n">
        <v>0</v>
      </c>
      <c r="G19" s="108" t="n">
        <v>1509</v>
      </c>
    </row>
    <row r="20">
      <c r="A20" s="4" t="s">
        <v>13</v>
      </c>
      <c r="B20" s="108" t="n">
        <v>68111</v>
      </c>
      <c r="C20" s="108" t="n">
        <v>4297</v>
      </c>
      <c r="D20" s="108" t="n">
        <v>4554</v>
      </c>
      <c r="E20" s="108" t="n">
        <v>5506</v>
      </c>
      <c r="F20" s="108" t="n">
        <v>53286</v>
      </c>
      <c r="G20" s="108" t="n">
        <v>468</v>
      </c>
    </row>
    <row r="21">
      <c r="A21" s="4" t="s">
        <v>14</v>
      </c>
      <c r="B21" s="108" t="n">
        <v>185642</v>
      </c>
      <c r="C21" s="108" t="n">
        <v>23730</v>
      </c>
      <c r="D21" s="108" t="n">
        <v>35433</v>
      </c>
      <c r="E21" s="108" t="n">
        <v>43543</v>
      </c>
      <c r="F21" s="108" t="n">
        <v>76901</v>
      </c>
      <c r="G21" s="108" t="n">
        <v>6035</v>
      </c>
    </row>
    <row r="22">
      <c r="A22" s="4" t="s">
        <v>15</v>
      </c>
      <c r="B22" s="108" t="n">
        <v>10573</v>
      </c>
      <c r="C22" s="108" t="n">
        <v>10109</v>
      </c>
      <c r="D22" s="108" t="n">
        <v>18</v>
      </c>
      <c r="E22" s="108" t="n">
        <v>0</v>
      </c>
      <c r="F22" s="108" t="n">
        <v>0</v>
      </c>
      <c r="G22" s="108" t="n">
        <v>446</v>
      </c>
    </row>
    <row r="23">
      <c r="A23" s="4" t="s">
        <v>16</v>
      </c>
      <c r="B23" s="108" t="n">
        <v>966</v>
      </c>
      <c r="C23" s="108" t="n">
        <v>137</v>
      </c>
      <c r="D23" s="108" t="n">
        <v>2</v>
      </c>
      <c r="E23" s="108" t="n">
        <v>0</v>
      </c>
      <c r="F23" s="108" t="n">
        <v>0</v>
      </c>
      <c r="G23" s="108" t="n">
        <v>827</v>
      </c>
    </row>
    <row r="24">
      <c r="A24" s="49" t="s">
        <v>210</v>
      </c>
      <c r="B24" s="111" t="n">
        <v>370455</v>
      </c>
      <c r="C24" s="111" t="n">
        <v>100357</v>
      </c>
      <c r="D24" s="111" t="n">
        <v>59856</v>
      </c>
      <c r="E24" s="111" t="n">
        <v>58573</v>
      </c>
      <c r="F24" s="111" t="n">
        <v>139955</v>
      </c>
      <c r="G24" s="111" t="n">
        <v>11714</v>
      </c>
    </row>
    <row r="25">
      <c r="A25" s="110" t="s">
        <v>212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09" t="n">
        <v>18720905.66</v>
      </c>
      <c r="C26" s="109" t="n">
        <v>5932917.15</v>
      </c>
      <c r="D26" s="109" t="n">
        <v>5922467.68</v>
      </c>
      <c r="E26" s="109" t="n">
        <v>3205174.99</v>
      </c>
      <c r="F26" s="109" t="n">
        <v>2999084.6</v>
      </c>
      <c r="G26" s="109" t="n">
        <v>661261.24</v>
      </c>
    </row>
    <row r="27">
      <c r="A27" s="4" t="s">
        <v>12</v>
      </c>
      <c r="B27" s="109" t="n">
        <v>9923158.57</v>
      </c>
      <c r="C27" s="109" t="n">
        <v>9465778.57</v>
      </c>
      <c r="D27" s="109" t="n">
        <v>76020</v>
      </c>
      <c r="E27" s="109" t="n">
        <v>2010</v>
      </c>
      <c r="F27" s="109" t="n">
        <v>0</v>
      </c>
      <c r="G27" s="109" t="n">
        <v>379350</v>
      </c>
    </row>
    <row r="28">
      <c r="A28" s="4" t="s">
        <v>13</v>
      </c>
      <c r="B28" s="109" t="n">
        <v>18367703.09</v>
      </c>
      <c r="C28" s="109" t="n">
        <v>1239950.11</v>
      </c>
      <c r="D28" s="109" t="n">
        <v>1407001.55</v>
      </c>
      <c r="E28" s="109" t="n">
        <v>1372749.44</v>
      </c>
      <c r="F28" s="109" t="n">
        <v>14253308.5</v>
      </c>
      <c r="G28" s="109" t="n">
        <v>94693.49</v>
      </c>
    </row>
    <row r="29">
      <c r="A29" s="4" t="s">
        <v>14</v>
      </c>
      <c r="B29" s="109" t="n">
        <v>34770178.75</v>
      </c>
      <c r="C29" s="109" t="n">
        <v>4982625.97</v>
      </c>
      <c r="D29" s="109" t="n">
        <v>7305335.15</v>
      </c>
      <c r="E29" s="109" t="n">
        <v>8074323.14</v>
      </c>
      <c r="F29" s="109" t="n">
        <v>13545638.3</v>
      </c>
      <c r="G29" s="109" t="n">
        <v>862256.19</v>
      </c>
    </row>
    <row r="30">
      <c r="A30" s="4" t="s">
        <v>15</v>
      </c>
      <c r="B30" s="109" t="n">
        <v>1112025</v>
      </c>
      <c r="C30" s="109" t="n">
        <v>1063200</v>
      </c>
      <c r="D30" s="109" t="n">
        <v>1890</v>
      </c>
      <c r="E30" s="109" t="n">
        <v>0</v>
      </c>
      <c r="F30" s="109" t="n">
        <v>0</v>
      </c>
      <c r="G30" s="109" t="n">
        <v>46935</v>
      </c>
    </row>
    <row r="31">
      <c r="A31" s="4" t="s">
        <v>16</v>
      </c>
      <c r="B31" s="109" t="n">
        <v>101535</v>
      </c>
      <c r="C31" s="109" t="n">
        <v>14385</v>
      </c>
      <c r="D31" s="109" t="n">
        <v>210</v>
      </c>
      <c r="E31" s="109" t="n">
        <v>0</v>
      </c>
      <c r="F31" s="109" t="n">
        <v>0</v>
      </c>
      <c r="G31" s="109" t="n">
        <v>86940</v>
      </c>
    </row>
    <row r="32">
      <c r="A32" s="49" t="s">
        <v>210</v>
      </c>
      <c r="B32" s="112" t="n">
        <v>82995506.07</v>
      </c>
      <c r="C32" s="112" t="n">
        <v>22698856.8</v>
      </c>
      <c r="D32" s="112" t="n">
        <v>14712924.38</v>
      </c>
      <c r="E32" s="112" t="n">
        <v>12654257.57</v>
      </c>
      <c r="F32" s="112" t="n">
        <v>30798031.4</v>
      </c>
      <c r="G32" s="112" t="n">
        <v>2131435.92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213</v>
      </c>
      <c r="B2" s="1"/>
      <c r="C2" s="1"/>
      <c r="D2" s="1"/>
      <c r="E2" s="1"/>
      <c r="F2" s="1"/>
      <c r="G2" s="1"/>
    </row>
    <row r="3">
      <c r="A3" s="106" t="s">
        <v>201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202</v>
      </c>
      <c r="C7" s="18" t="s">
        <v>203</v>
      </c>
      <c r="D7" s="18"/>
      <c r="E7" s="18"/>
      <c r="F7" s="18"/>
      <c r="G7" s="18"/>
    </row>
    <row r="8">
      <c r="A8" s="3"/>
      <c r="B8" s="3"/>
      <c r="C8" s="3" t="s">
        <v>204</v>
      </c>
      <c r="D8" s="3" t="s">
        <v>205</v>
      </c>
      <c r="E8" s="3" t="s">
        <v>206</v>
      </c>
      <c r="F8" s="3" t="s">
        <v>207</v>
      </c>
      <c r="G8" s="3" t="s">
        <v>208</v>
      </c>
    </row>
    <row r="9">
      <c r="A9" s="110" t="s">
        <v>209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13" t="n">
        <v>11265</v>
      </c>
      <c r="C10" s="113" t="n">
        <v>8584</v>
      </c>
      <c r="D10" s="113" t="n">
        <v>1996</v>
      </c>
      <c r="E10" s="113" t="n">
        <v>249</v>
      </c>
      <c r="F10" s="113" t="n">
        <v>44</v>
      </c>
      <c r="G10" s="113" t="n">
        <v>392</v>
      </c>
    </row>
    <row r="11">
      <c r="A11" s="4" t="s">
        <v>12</v>
      </c>
      <c r="B11" s="113" t="n">
        <v>47542</v>
      </c>
      <c r="C11" s="113" t="n">
        <v>45501</v>
      </c>
      <c r="D11" s="113" t="n">
        <v>317</v>
      </c>
      <c r="E11" s="113" t="n">
        <v>10</v>
      </c>
      <c r="F11" s="113" t="n">
        <v>0</v>
      </c>
      <c r="G11" s="113" t="n">
        <v>1714</v>
      </c>
    </row>
    <row r="12">
      <c r="A12" s="4" t="s">
        <v>13</v>
      </c>
      <c r="B12" s="113" t="n">
        <v>4547</v>
      </c>
      <c r="C12" s="113" t="n">
        <v>3142</v>
      </c>
      <c r="D12" s="113" t="n">
        <v>925</v>
      </c>
      <c r="E12" s="113" t="n">
        <v>247</v>
      </c>
      <c r="F12" s="113" t="n">
        <v>136</v>
      </c>
      <c r="G12" s="113" t="n">
        <v>97</v>
      </c>
    </row>
    <row r="13">
      <c r="A13" s="4" t="s">
        <v>14</v>
      </c>
      <c r="B13" s="113" t="n">
        <v>17826</v>
      </c>
      <c r="C13" s="113" t="n">
        <v>12425</v>
      </c>
      <c r="D13" s="113" t="n">
        <v>3842</v>
      </c>
      <c r="E13" s="113" t="n">
        <v>899</v>
      </c>
      <c r="F13" s="113" t="n">
        <v>250</v>
      </c>
      <c r="G13" s="113" t="n">
        <v>410</v>
      </c>
    </row>
    <row r="14">
      <c r="A14" s="4" t="s">
        <v>15</v>
      </c>
      <c r="B14" s="113" t="n">
        <v>12276</v>
      </c>
      <c r="C14" s="113" t="n">
        <v>11748</v>
      </c>
      <c r="D14" s="113" t="n">
        <v>18</v>
      </c>
      <c r="E14" s="113" t="n">
        <v>0</v>
      </c>
      <c r="F14" s="113" t="n">
        <v>0</v>
      </c>
      <c r="G14" s="113" t="n">
        <v>510</v>
      </c>
    </row>
    <row r="15">
      <c r="A15" s="4" t="s">
        <v>16</v>
      </c>
      <c r="B15" s="113" t="n">
        <v>1128</v>
      </c>
      <c r="C15" s="113" t="n">
        <v>156</v>
      </c>
      <c r="D15" s="113" t="n">
        <v>2</v>
      </c>
      <c r="E15" s="113" t="n">
        <v>0</v>
      </c>
      <c r="F15" s="113" t="n">
        <v>0</v>
      </c>
      <c r="G15" s="113" t="n">
        <v>970</v>
      </c>
    </row>
    <row r="16">
      <c r="A16" s="49" t="s">
        <v>210</v>
      </c>
      <c r="B16" s="115" t="n">
        <v>94584</v>
      </c>
      <c r="C16" s="115" t="n">
        <v>81556</v>
      </c>
      <c r="D16" s="115" t="n">
        <v>7100</v>
      </c>
      <c r="E16" s="115" t="n">
        <v>1405</v>
      </c>
      <c r="F16" s="115" t="n">
        <v>430</v>
      </c>
      <c r="G16" s="115" t="n">
        <v>4093</v>
      </c>
    </row>
    <row r="17">
      <c r="A17" s="110" t="s">
        <v>211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13" t="n">
        <v>56505</v>
      </c>
      <c r="C18" s="113" t="n">
        <v>19245</v>
      </c>
      <c r="D18" s="113" t="n">
        <v>16077</v>
      </c>
      <c r="E18" s="113" t="n">
        <v>9234</v>
      </c>
      <c r="F18" s="113" t="n">
        <v>9985</v>
      </c>
      <c r="G18" s="113" t="n">
        <v>1964</v>
      </c>
    </row>
    <row r="19">
      <c r="A19" s="4" t="s">
        <v>12</v>
      </c>
      <c r="B19" s="113" t="n">
        <v>47460</v>
      </c>
      <c r="C19" s="113" t="n">
        <v>45421</v>
      </c>
      <c r="D19" s="113" t="n">
        <v>316</v>
      </c>
      <c r="E19" s="113" t="n">
        <v>10</v>
      </c>
      <c r="F19" s="113" t="n">
        <v>0</v>
      </c>
      <c r="G19" s="113" t="n">
        <v>1713</v>
      </c>
    </row>
    <row r="20">
      <c r="A20" s="4" t="s">
        <v>13</v>
      </c>
      <c r="B20" s="113" t="n">
        <v>103181</v>
      </c>
      <c r="C20" s="113" t="n">
        <v>7238</v>
      </c>
      <c r="D20" s="113" t="n">
        <v>8301</v>
      </c>
      <c r="E20" s="113" t="n">
        <v>11878</v>
      </c>
      <c r="F20" s="113" t="n">
        <v>74834</v>
      </c>
      <c r="G20" s="113" t="n">
        <v>930</v>
      </c>
    </row>
    <row r="21">
      <c r="A21" s="4" t="s">
        <v>14</v>
      </c>
      <c r="B21" s="113" t="n">
        <v>245228</v>
      </c>
      <c r="C21" s="113" t="n">
        <v>33058</v>
      </c>
      <c r="D21" s="113" t="n">
        <v>48979</v>
      </c>
      <c r="E21" s="113" t="n">
        <v>62386</v>
      </c>
      <c r="F21" s="113" t="n">
        <v>93960</v>
      </c>
      <c r="G21" s="113" t="n">
        <v>6845</v>
      </c>
    </row>
    <row r="22">
      <c r="A22" s="4" t="s">
        <v>15</v>
      </c>
      <c r="B22" s="113" t="n">
        <v>12266</v>
      </c>
      <c r="C22" s="113" t="n">
        <v>11738</v>
      </c>
      <c r="D22" s="113" t="n">
        <v>18</v>
      </c>
      <c r="E22" s="113" t="n">
        <v>0</v>
      </c>
      <c r="F22" s="113" t="n">
        <v>0</v>
      </c>
      <c r="G22" s="113" t="n">
        <v>510</v>
      </c>
    </row>
    <row r="23">
      <c r="A23" s="4" t="s">
        <v>16</v>
      </c>
      <c r="B23" s="113" t="n">
        <v>1127</v>
      </c>
      <c r="C23" s="113" t="n">
        <v>156</v>
      </c>
      <c r="D23" s="113" t="n">
        <v>2</v>
      </c>
      <c r="E23" s="113" t="n">
        <v>0</v>
      </c>
      <c r="F23" s="113" t="n">
        <v>0</v>
      </c>
      <c r="G23" s="113" t="n">
        <v>969</v>
      </c>
    </row>
    <row r="24">
      <c r="A24" s="49" t="s">
        <v>210</v>
      </c>
      <c r="B24" s="115" t="n">
        <v>465767</v>
      </c>
      <c r="C24" s="115" t="n">
        <v>116856</v>
      </c>
      <c r="D24" s="115" t="n">
        <v>73693</v>
      </c>
      <c r="E24" s="115" t="n">
        <v>83508</v>
      </c>
      <c r="F24" s="115" t="n">
        <v>178779</v>
      </c>
      <c r="G24" s="115" t="n">
        <v>12931</v>
      </c>
    </row>
    <row r="25">
      <c r="A25" s="110" t="s">
        <v>212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14" t="n">
        <v>28026570.02</v>
      </c>
      <c r="C26" s="114" t="n">
        <v>7578260.66</v>
      </c>
      <c r="D26" s="114" t="n">
        <v>8349089.33</v>
      </c>
      <c r="E26" s="114" t="n">
        <v>5582073.69</v>
      </c>
      <c r="F26" s="114" t="n">
        <v>5588600.52</v>
      </c>
      <c r="G26" s="114" t="n">
        <v>928545.82</v>
      </c>
    </row>
    <row r="27">
      <c r="A27" s="4" t="s">
        <v>12</v>
      </c>
      <c r="B27" s="114" t="n">
        <v>22364623.26</v>
      </c>
      <c r="C27" s="114" t="n">
        <v>21397801.85</v>
      </c>
      <c r="D27" s="114" t="n">
        <v>146471.41</v>
      </c>
      <c r="E27" s="114" t="n">
        <v>4320</v>
      </c>
      <c r="F27" s="114" t="n">
        <v>0</v>
      </c>
      <c r="G27" s="114" t="n">
        <v>816030</v>
      </c>
    </row>
    <row r="28">
      <c r="A28" s="4" t="s">
        <v>13</v>
      </c>
      <c r="B28" s="114" t="n">
        <v>44086520.02</v>
      </c>
      <c r="C28" s="114" t="n">
        <v>3197216.39</v>
      </c>
      <c r="D28" s="114" t="n">
        <v>3944364.16</v>
      </c>
      <c r="E28" s="114" t="n">
        <v>5204040.04</v>
      </c>
      <c r="F28" s="114" t="n">
        <v>31328180.67</v>
      </c>
      <c r="G28" s="114" t="n">
        <v>412718.76</v>
      </c>
    </row>
    <row r="29">
      <c r="A29" s="4" t="s">
        <v>14</v>
      </c>
      <c r="B29" s="114" t="n">
        <v>79676343.15</v>
      </c>
      <c r="C29" s="114" t="n">
        <v>10142896.54</v>
      </c>
      <c r="D29" s="114" t="n">
        <v>15525244.37</v>
      </c>
      <c r="E29" s="114" t="n">
        <v>18872774.91</v>
      </c>
      <c r="F29" s="114" t="n">
        <v>32682416.1</v>
      </c>
      <c r="G29" s="114" t="n">
        <v>2453011.23</v>
      </c>
    </row>
    <row r="30">
      <c r="A30" s="4" t="s">
        <v>15</v>
      </c>
      <c r="B30" s="114" t="n">
        <v>2580285</v>
      </c>
      <c r="C30" s="114" t="n">
        <v>2468970</v>
      </c>
      <c r="D30" s="114" t="n">
        <v>3780</v>
      </c>
      <c r="E30" s="114" t="n">
        <v>0</v>
      </c>
      <c r="F30" s="114" t="n">
        <v>0</v>
      </c>
      <c r="G30" s="114" t="n">
        <v>107535</v>
      </c>
    </row>
    <row r="31">
      <c r="A31" s="4" t="s">
        <v>16</v>
      </c>
      <c r="B31" s="114" t="n">
        <v>236985</v>
      </c>
      <c r="C31" s="114" t="n">
        <v>32760</v>
      </c>
      <c r="D31" s="114" t="n">
        <v>420</v>
      </c>
      <c r="E31" s="114" t="n">
        <v>0</v>
      </c>
      <c r="F31" s="114" t="n">
        <v>0</v>
      </c>
      <c r="G31" s="114" t="n">
        <v>203805</v>
      </c>
    </row>
    <row r="32">
      <c r="A32" s="49" t="s">
        <v>210</v>
      </c>
      <c r="B32" s="116" t="n">
        <v>176971326.45</v>
      </c>
      <c r="C32" s="116" t="n">
        <v>44817905.44</v>
      </c>
      <c r="D32" s="116" t="n">
        <v>27969369.27</v>
      </c>
      <c r="E32" s="116" t="n">
        <v>29663208.64</v>
      </c>
      <c r="F32" s="116" t="n">
        <v>69599197.29</v>
      </c>
      <c r="G32" s="116" t="n">
        <v>4921645.81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214</v>
      </c>
      <c r="B2" s="1"/>
      <c r="C2" s="1"/>
      <c r="D2" s="1"/>
      <c r="E2" s="1"/>
      <c r="F2" s="1"/>
      <c r="G2" s="1"/>
    </row>
    <row r="3">
      <c r="A3" s="106" t="s">
        <v>201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202</v>
      </c>
      <c r="C7" s="18" t="s">
        <v>203</v>
      </c>
      <c r="D7" s="18"/>
      <c r="E7" s="18"/>
      <c r="F7" s="18"/>
      <c r="G7" s="18"/>
    </row>
    <row r="8">
      <c r="A8" s="3"/>
      <c r="B8" s="3"/>
      <c r="C8" s="3" t="s">
        <v>204</v>
      </c>
      <c r="D8" s="3" t="s">
        <v>205</v>
      </c>
      <c r="E8" s="3" t="s">
        <v>206</v>
      </c>
      <c r="F8" s="3" t="s">
        <v>207</v>
      </c>
      <c r="G8" s="3" t="s">
        <v>208</v>
      </c>
    </row>
    <row r="9">
      <c r="A9" s="110" t="s">
        <v>209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17" t="n">
        <v>4049</v>
      </c>
      <c r="C10" s="117" t="n">
        <v>2873</v>
      </c>
      <c r="D10" s="117" t="n">
        <v>853</v>
      </c>
      <c r="E10" s="117" t="n">
        <v>141</v>
      </c>
      <c r="F10" s="117" t="n">
        <v>33</v>
      </c>
      <c r="G10" s="117" t="n">
        <v>149</v>
      </c>
    </row>
    <row r="11">
      <c r="A11" s="4" t="s">
        <v>12</v>
      </c>
      <c r="B11" s="117" t="n">
        <v>41496</v>
      </c>
      <c r="C11" s="117" t="n">
        <v>39773</v>
      </c>
      <c r="D11" s="117" t="n">
        <v>271</v>
      </c>
      <c r="E11" s="117" t="n">
        <v>11</v>
      </c>
      <c r="F11" s="117" t="n">
        <v>1</v>
      </c>
      <c r="G11" s="117" t="n">
        <v>1440</v>
      </c>
    </row>
    <row r="12">
      <c r="A12" s="4" t="s">
        <v>13</v>
      </c>
      <c r="B12" s="117" t="n">
        <v>4477</v>
      </c>
      <c r="C12" s="117" t="n">
        <v>2961</v>
      </c>
      <c r="D12" s="117" t="n">
        <v>977</v>
      </c>
      <c r="E12" s="117" t="n">
        <v>301</v>
      </c>
      <c r="F12" s="117" t="n">
        <v>162</v>
      </c>
      <c r="G12" s="117" t="n">
        <v>76</v>
      </c>
    </row>
    <row r="13">
      <c r="A13" s="4" t="s">
        <v>14</v>
      </c>
      <c r="B13" s="117" t="n">
        <v>17602</v>
      </c>
      <c r="C13" s="117" t="n">
        <v>12284</v>
      </c>
      <c r="D13" s="117" t="n">
        <v>3842</v>
      </c>
      <c r="E13" s="117" t="n">
        <v>876</v>
      </c>
      <c r="F13" s="117" t="n">
        <v>253</v>
      </c>
      <c r="G13" s="117" t="n">
        <v>347</v>
      </c>
    </row>
    <row r="14">
      <c r="A14" s="4" t="s">
        <v>15</v>
      </c>
      <c r="B14" s="117" t="n">
        <v>8649</v>
      </c>
      <c r="C14" s="117" t="n">
        <v>8298</v>
      </c>
      <c r="D14" s="117" t="n">
        <v>12</v>
      </c>
      <c r="E14" s="117" t="n">
        <v>0</v>
      </c>
      <c r="F14" s="117" t="n">
        <v>1</v>
      </c>
      <c r="G14" s="117" t="n">
        <v>338</v>
      </c>
    </row>
    <row r="15">
      <c r="A15" s="4" t="s">
        <v>16</v>
      </c>
      <c r="B15" s="117" t="n">
        <v>967</v>
      </c>
      <c r="C15" s="117" t="n">
        <v>112</v>
      </c>
      <c r="D15" s="117" t="n">
        <v>2</v>
      </c>
      <c r="E15" s="117" t="n">
        <v>0</v>
      </c>
      <c r="F15" s="117" t="n">
        <v>0</v>
      </c>
      <c r="G15" s="117" t="n">
        <v>853</v>
      </c>
    </row>
    <row r="16">
      <c r="A16" s="49" t="s">
        <v>210</v>
      </c>
      <c r="B16" s="119" t="n">
        <v>77240</v>
      </c>
      <c r="C16" s="119" t="n">
        <v>66301</v>
      </c>
      <c r="D16" s="119" t="n">
        <v>5957</v>
      </c>
      <c r="E16" s="119" t="n">
        <v>1329</v>
      </c>
      <c r="F16" s="119" t="n">
        <v>450</v>
      </c>
      <c r="G16" s="119" t="n">
        <v>3203</v>
      </c>
    </row>
    <row r="17">
      <c r="A17" s="110" t="s">
        <v>211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17" t="n">
        <v>24742</v>
      </c>
      <c r="C18" s="117" t="n">
        <v>6805</v>
      </c>
      <c r="D18" s="117" t="n">
        <v>6934</v>
      </c>
      <c r="E18" s="117" t="n">
        <v>5107</v>
      </c>
      <c r="F18" s="117" t="n">
        <v>4943</v>
      </c>
      <c r="G18" s="117" t="n">
        <v>953</v>
      </c>
    </row>
    <row r="19">
      <c r="A19" s="4" t="s">
        <v>12</v>
      </c>
      <c r="B19" s="117" t="n">
        <v>41428</v>
      </c>
      <c r="C19" s="117" t="n">
        <v>39705</v>
      </c>
      <c r="D19" s="117" t="n">
        <v>271</v>
      </c>
      <c r="E19" s="117" t="n">
        <v>11</v>
      </c>
      <c r="F19" s="117" t="n">
        <v>1</v>
      </c>
      <c r="G19" s="117" t="n">
        <v>1440</v>
      </c>
    </row>
    <row r="20">
      <c r="A20" s="4" t="s">
        <v>13</v>
      </c>
      <c r="B20" s="117" t="n">
        <v>109465</v>
      </c>
      <c r="C20" s="117" t="n">
        <v>6950</v>
      </c>
      <c r="D20" s="117" t="n">
        <v>9019</v>
      </c>
      <c r="E20" s="117" t="n">
        <v>15435</v>
      </c>
      <c r="F20" s="117" t="n">
        <v>77083</v>
      </c>
      <c r="G20" s="117" t="n">
        <v>978</v>
      </c>
    </row>
    <row r="21">
      <c r="A21" s="4" t="s">
        <v>14</v>
      </c>
      <c r="B21" s="117" t="n">
        <v>273727</v>
      </c>
      <c r="C21" s="117" t="n">
        <v>36770</v>
      </c>
      <c r="D21" s="117" t="n">
        <v>73113</v>
      </c>
      <c r="E21" s="117" t="n">
        <v>59157</v>
      </c>
      <c r="F21" s="117" t="n">
        <v>97982</v>
      </c>
      <c r="G21" s="117" t="n">
        <v>6705</v>
      </c>
    </row>
    <row r="22">
      <c r="A22" s="4" t="s">
        <v>15</v>
      </c>
      <c r="B22" s="117" t="n">
        <v>8646</v>
      </c>
      <c r="C22" s="117" t="n">
        <v>8295</v>
      </c>
      <c r="D22" s="117" t="n">
        <v>12</v>
      </c>
      <c r="E22" s="117" t="n">
        <v>0</v>
      </c>
      <c r="F22" s="117" t="n">
        <v>1</v>
      </c>
      <c r="G22" s="117" t="n">
        <v>338</v>
      </c>
    </row>
    <row r="23">
      <c r="A23" s="4" t="s">
        <v>16</v>
      </c>
      <c r="B23" s="117" t="n">
        <v>967</v>
      </c>
      <c r="C23" s="117" t="n">
        <v>112</v>
      </c>
      <c r="D23" s="117" t="n">
        <v>2</v>
      </c>
      <c r="E23" s="117" t="n">
        <v>0</v>
      </c>
      <c r="F23" s="117" t="n">
        <v>0</v>
      </c>
      <c r="G23" s="117" t="n">
        <v>853</v>
      </c>
    </row>
    <row r="24">
      <c r="A24" s="49" t="s">
        <v>210</v>
      </c>
      <c r="B24" s="119" t="n">
        <v>458975</v>
      </c>
      <c r="C24" s="119" t="n">
        <v>98637</v>
      </c>
      <c r="D24" s="119" t="n">
        <v>89351</v>
      </c>
      <c r="E24" s="119" t="n">
        <v>79710</v>
      </c>
      <c r="F24" s="119" t="n">
        <v>180010</v>
      </c>
      <c r="G24" s="119" t="n">
        <v>11267</v>
      </c>
    </row>
    <row r="25">
      <c r="A25" s="110" t="s">
        <v>212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18" t="n">
        <v>10342797.55</v>
      </c>
      <c r="C26" s="118" t="n">
        <v>2423376.84</v>
      </c>
      <c r="D26" s="118" t="n">
        <v>3148526.52</v>
      </c>
      <c r="E26" s="118" t="n">
        <v>2421205.88</v>
      </c>
      <c r="F26" s="118" t="n">
        <v>1980722.33</v>
      </c>
      <c r="G26" s="118" t="n">
        <v>368965.98</v>
      </c>
    </row>
    <row r="27">
      <c r="A27" s="4" t="s">
        <v>12</v>
      </c>
      <c r="B27" s="118" t="n">
        <v>18566101.85</v>
      </c>
      <c r="C27" s="118" t="n">
        <v>17817241.85</v>
      </c>
      <c r="D27" s="118" t="n">
        <v>102300</v>
      </c>
      <c r="E27" s="118" t="n">
        <v>4020</v>
      </c>
      <c r="F27" s="118" t="n">
        <v>540</v>
      </c>
      <c r="G27" s="118" t="n">
        <v>642000</v>
      </c>
    </row>
    <row r="28">
      <c r="A28" s="4" t="s">
        <v>13</v>
      </c>
      <c r="B28" s="118" t="n">
        <v>41461897.96</v>
      </c>
      <c r="C28" s="118" t="n">
        <v>2734657.03</v>
      </c>
      <c r="D28" s="118" t="n">
        <v>3882657.91</v>
      </c>
      <c r="E28" s="118" t="n">
        <v>6127483.08</v>
      </c>
      <c r="F28" s="118" t="n">
        <v>28459414.82</v>
      </c>
      <c r="G28" s="118" t="n">
        <v>257685.12</v>
      </c>
    </row>
    <row r="29">
      <c r="A29" s="4" t="s">
        <v>14</v>
      </c>
      <c r="B29" s="118" t="n">
        <v>73593539.9</v>
      </c>
      <c r="C29" s="118" t="n">
        <v>9777236.7</v>
      </c>
      <c r="D29" s="118" t="n">
        <v>15207567.73</v>
      </c>
      <c r="E29" s="118" t="n">
        <v>17433842.6</v>
      </c>
      <c r="F29" s="118" t="n">
        <v>28902259.55</v>
      </c>
      <c r="G29" s="118" t="n">
        <v>2272633.32</v>
      </c>
    </row>
    <row r="30">
      <c r="A30" s="4" t="s">
        <v>15</v>
      </c>
      <c r="B30" s="118" t="n">
        <v>1816500</v>
      </c>
      <c r="C30" s="118" t="n">
        <v>1742790</v>
      </c>
      <c r="D30" s="118" t="n">
        <v>2520</v>
      </c>
      <c r="E30" s="118" t="n">
        <v>0</v>
      </c>
      <c r="F30" s="118" t="n">
        <v>210</v>
      </c>
      <c r="G30" s="118" t="n">
        <v>70980</v>
      </c>
    </row>
    <row r="31">
      <c r="A31" s="4" t="s">
        <v>16</v>
      </c>
      <c r="B31" s="118" t="n">
        <v>203025</v>
      </c>
      <c r="C31" s="118" t="n">
        <v>23520</v>
      </c>
      <c r="D31" s="118" t="n">
        <v>420</v>
      </c>
      <c r="E31" s="118" t="n">
        <v>0</v>
      </c>
      <c r="F31" s="118" t="n">
        <v>0</v>
      </c>
      <c r="G31" s="118" t="n">
        <v>179085</v>
      </c>
    </row>
    <row r="32">
      <c r="A32" s="49" t="s">
        <v>210</v>
      </c>
      <c r="B32" s="120" t="n">
        <v>145983862.26</v>
      </c>
      <c r="C32" s="120" t="n">
        <v>34518822.42</v>
      </c>
      <c r="D32" s="120" t="n">
        <v>22343992.16</v>
      </c>
      <c r="E32" s="120" t="n">
        <v>25986551.56</v>
      </c>
      <c r="F32" s="120" t="n">
        <v>59343146.7</v>
      </c>
      <c r="G32" s="120" t="n">
        <v>3791349.42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215</v>
      </c>
      <c r="B2" s="1"/>
      <c r="C2" s="1"/>
      <c r="D2" s="1"/>
      <c r="E2" s="1"/>
      <c r="F2" s="1"/>
      <c r="G2" s="1"/>
    </row>
    <row r="3">
      <c r="A3" s="106" t="s">
        <v>201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202</v>
      </c>
      <c r="C7" s="18" t="s">
        <v>203</v>
      </c>
      <c r="D7" s="18"/>
      <c r="E7" s="18"/>
      <c r="F7" s="18"/>
      <c r="G7" s="18"/>
    </row>
    <row r="8">
      <c r="A8" s="3"/>
      <c r="B8" s="3"/>
      <c r="C8" s="3" t="s">
        <v>204</v>
      </c>
      <c r="D8" s="3" t="s">
        <v>205</v>
      </c>
      <c r="E8" s="3" t="s">
        <v>206</v>
      </c>
      <c r="F8" s="3" t="s">
        <v>207</v>
      </c>
      <c r="G8" s="3" t="s">
        <v>208</v>
      </c>
    </row>
    <row r="9">
      <c r="A9" s="110" t="s">
        <v>209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1" t="n">
        <v>350</v>
      </c>
      <c r="C10" s="121" t="n">
        <v>247</v>
      </c>
      <c r="D10" s="121" t="n">
        <v>66</v>
      </c>
      <c r="E10" s="121" t="n">
        <v>18</v>
      </c>
      <c r="F10" s="121" t="n">
        <v>3</v>
      </c>
      <c r="G10" s="121" t="n">
        <v>16</v>
      </c>
    </row>
    <row r="11">
      <c r="A11" s="4" t="s">
        <v>12</v>
      </c>
      <c r="B11" s="121" t="n">
        <v>30006</v>
      </c>
      <c r="C11" s="121" t="n">
        <v>28827</v>
      </c>
      <c r="D11" s="121" t="n">
        <v>152</v>
      </c>
      <c r="E11" s="121" t="n">
        <v>6</v>
      </c>
      <c r="F11" s="121" t="n">
        <v>1</v>
      </c>
      <c r="G11" s="121" t="n">
        <v>1020</v>
      </c>
    </row>
    <row r="12">
      <c r="A12" s="4" t="s">
        <v>13</v>
      </c>
      <c r="B12" s="121" t="n">
        <v>3247</v>
      </c>
      <c r="C12" s="121" t="n">
        <v>2075</v>
      </c>
      <c r="D12" s="121" t="n">
        <v>732</v>
      </c>
      <c r="E12" s="121" t="n">
        <v>242</v>
      </c>
      <c r="F12" s="121" t="n">
        <v>148</v>
      </c>
      <c r="G12" s="121" t="n">
        <v>50</v>
      </c>
    </row>
    <row r="13">
      <c r="A13" s="4" t="s">
        <v>14</v>
      </c>
      <c r="B13" s="121" t="n">
        <v>12210</v>
      </c>
      <c r="C13" s="121" t="n">
        <v>8535</v>
      </c>
      <c r="D13" s="121" t="n">
        <v>2688</v>
      </c>
      <c r="E13" s="121" t="n">
        <v>593</v>
      </c>
      <c r="F13" s="121" t="n">
        <v>162</v>
      </c>
      <c r="G13" s="121" t="n">
        <v>232</v>
      </c>
    </row>
    <row r="14">
      <c r="A14" s="4" t="s">
        <v>15</v>
      </c>
      <c r="B14" s="121" t="n">
        <v>5980</v>
      </c>
      <c r="C14" s="121" t="n">
        <v>5743</v>
      </c>
      <c r="D14" s="121" t="n">
        <v>13</v>
      </c>
      <c r="E14" s="121" t="n">
        <v>0</v>
      </c>
      <c r="F14" s="121" t="n">
        <v>1</v>
      </c>
      <c r="G14" s="121" t="n">
        <v>223</v>
      </c>
    </row>
    <row r="15">
      <c r="A15" s="4" t="s">
        <v>16</v>
      </c>
      <c r="B15" s="121" t="n">
        <v>681</v>
      </c>
      <c r="C15" s="121" t="n">
        <v>70</v>
      </c>
      <c r="D15" s="121" t="n">
        <v>2</v>
      </c>
      <c r="E15" s="121" t="n">
        <v>0</v>
      </c>
      <c r="F15" s="121" t="n">
        <v>0</v>
      </c>
      <c r="G15" s="121" t="n">
        <v>609</v>
      </c>
    </row>
    <row r="16">
      <c r="A16" s="49" t="s">
        <v>210</v>
      </c>
      <c r="B16" s="123" t="n">
        <v>52474</v>
      </c>
      <c r="C16" s="123" t="n">
        <v>45497</v>
      </c>
      <c r="D16" s="123" t="n">
        <v>3653</v>
      </c>
      <c r="E16" s="123" t="n">
        <v>859</v>
      </c>
      <c r="F16" s="123" t="n">
        <v>315</v>
      </c>
      <c r="G16" s="123" t="n">
        <v>2150</v>
      </c>
    </row>
    <row r="17">
      <c r="A17" s="110" t="s">
        <v>211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1" t="n">
        <v>2106</v>
      </c>
      <c r="C18" s="121" t="n">
        <v>553</v>
      </c>
      <c r="D18" s="121" t="n">
        <v>420</v>
      </c>
      <c r="E18" s="121" t="n">
        <v>427</v>
      </c>
      <c r="F18" s="121" t="n">
        <v>263</v>
      </c>
      <c r="G18" s="121" t="n">
        <v>443</v>
      </c>
    </row>
    <row r="19">
      <c r="A19" s="4" t="s">
        <v>12</v>
      </c>
      <c r="B19" s="121" t="n">
        <v>29936</v>
      </c>
      <c r="C19" s="121" t="n">
        <v>28761</v>
      </c>
      <c r="D19" s="121" t="n">
        <v>152</v>
      </c>
      <c r="E19" s="121" t="n">
        <v>6</v>
      </c>
      <c r="F19" s="121" t="n">
        <v>1</v>
      </c>
      <c r="G19" s="121" t="n">
        <v>1016</v>
      </c>
    </row>
    <row r="20">
      <c r="A20" s="4" t="s">
        <v>13</v>
      </c>
      <c r="B20" s="121" t="n">
        <v>79413</v>
      </c>
      <c r="C20" s="121" t="n">
        <v>5189</v>
      </c>
      <c r="D20" s="121" t="n">
        <v>7148</v>
      </c>
      <c r="E20" s="121" t="n">
        <v>11733</v>
      </c>
      <c r="F20" s="121" t="n">
        <v>54457</v>
      </c>
      <c r="G20" s="121" t="n">
        <v>886</v>
      </c>
    </row>
    <row r="21">
      <c r="A21" s="4" t="s">
        <v>14</v>
      </c>
      <c r="B21" s="121" t="n">
        <v>159549</v>
      </c>
      <c r="C21" s="121" t="n">
        <v>22936</v>
      </c>
      <c r="D21" s="121" t="n">
        <v>34802</v>
      </c>
      <c r="E21" s="121" t="n">
        <v>40159</v>
      </c>
      <c r="F21" s="121" t="n">
        <v>59032</v>
      </c>
      <c r="G21" s="121" t="n">
        <v>2620</v>
      </c>
    </row>
    <row r="22">
      <c r="A22" s="4" t="s">
        <v>15</v>
      </c>
      <c r="B22" s="121" t="n">
        <v>5977</v>
      </c>
      <c r="C22" s="121" t="n">
        <v>5740</v>
      </c>
      <c r="D22" s="121" t="n">
        <v>13</v>
      </c>
      <c r="E22" s="121" t="n">
        <v>0</v>
      </c>
      <c r="F22" s="121" t="n">
        <v>1</v>
      </c>
      <c r="G22" s="121" t="n">
        <v>223</v>
      </c>
    </row>
    <row r="23">
      <c r="A23" s="4" t="s">
        <v>16</v>
      </c>
      <c r="B23" s="121" t="n">
        <v>681</v>
      </c>
      <c r="C23" s="121" t="n">
        <v>70</v>
      </c>
      <c r="D23" s="121" t="n">
        <v>2</v>
      </c>
      <c r="E23" s="121" t="n">
        <v>0</v>
      </c>
      <c r="F23" s="121" t="n">
        <v>0</v>
      </c>
      <c r="G23" s="121" t="n">
        <v>609</v>
      </c>
    </row>
    <row r="24">
      <c r="A24" s="49" t="s">
        <v>210</v>
      </c>
      <c r="B24" s="123" t="n">
        <v>277662</v>
      </c>
      <c r="C24" s="123" t="n">
        <v>63249</v>
      </c>
      <c r="D24" s="123" t="n">
        <v>42537</v>
      </c>
      <c r="E24" s="123" t="n">
        <v>52325</v>
      </c>
      <c r="F24" s="123" t="n">
        <v>113754</v>
      </c>
      <c r="G24" s="123" t="n">
        <v>5797</v>
      </c>
    </row>
    <row r="25">
      <c r="A25" s="110" t="s">
        <v>212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22" t="n">
        <v>809073.32</v>
      </c>
      <c r="C26" s="122" t="n">
        <v>219973.12</v>
      </c>
      <c r="D26" s="122" t="n">
        <v>160961.13</v>
      </c>
      <c r="E26" s="122" t="n">
        <v>263178.07</v>
      </c>
      <c r="F26" s="122" t="n">
        <v>63501.09</v>
      </c>
      <c r="G26" s="122" t="n">
        <v>101459.91</v>
      </c>
    </row>
    <row r="27">
      <c r="A27" s="4" t="s">
        <v>12</v>
      </c>
      <c r="B27" s="122" t="n">
        <v>13096624.17</v>
      </c>
      <c r="C27" s="122" t="n">
        <v>12599224.17</v>
      </c>
      <c r="D27" s="122" t="n">
        <v>49200</v>
      </c>
      <c r="E27" s="122" t="n">
        <v>2280</v>
      </c>
      <c r="F27" s="122" t="n">
        <v>420</v>
      </c>
      <c r="G27" s="122" t="n">
        <v>445500</v>
      </c>
    </row>
    <row r="28">
      <c r="A28" s="4" t="s">
        <v>13</v>
      </c>
      <c r="B28" s="122" t="n">
        <v>24685093.16</v>
      </c>
      <c r="C28" s="122" t="n">
        <v>2275250.22</v>
      </c>
      <c r="D28" s="122" t="n">
        <v>3114652.88</v>
      </c>
      <c r="E28" s="122" t="n">
        <v>4121249.71</v>
      </c>
      <c r="F28" s="122" t="n">
        <v>14910654.43</v>
      </c>
      <c r="G28" s="122" t="n">
        <v>263285.92</v>
      </c>
    </row>
    <row r="29">
      <c r="A29" s="4" t="s">
        <v>14</v>
      </c>
      <c r="B29" s="122" t="n">
        <v>40903064.77</v>
      </c>
      <c r="C29" s="122" t="n">
        <v>6527730.73</v>
      </c>
      <c r="D29" s="122" t="n">
        <v>9986619.04</v>
      </c>
      <c r="E29" s="122" t="n">
        <v>10372589.39</v>
      </c>
      <c r="F29" s="122" t="n">
        <v>13323890.21</v>
      </c>
      <c r="G29" s="122" t="n">
        <v>692235.4</v>
      </c>
    </row>
    <row r="30">
      <c r="A30" s="4" t="s">
        <v>15</v>
      </c>
      <c r="B30" s="122" t="n">
        <v>1256760</v>
      </c>
      <c r="C30" s="122" t="n">
        <v>1206660</v>
      </c>
      <c r="D30" s="122" t="n">
        <v>2730</v>
      </c>
      <c r="E30" s="122" t="n">
        <v>0</v>
      </c>
      <c r="F30" s="122" t="n">
        <v>210</v>
      </c>
      <c r="G30" s="122" t="n">
        <v>47160</v>
      </c>
    </row>
    <row r="31">
      <c r="A31" s="4" t="s">
        <v>16</v>
      </c>
      <c r="B31" s="122" t="n">
        <v>143010</v>
      </c>
      <c r="C31" s="122" t="n">
        <v>14700</v>
      </c>
      <c r="D31" s="122" t="n">
        <v>420</v>
      </c>
      <c r="E31" s="122" t="n">
        <v>0</v>
      </c>
      <c r="F31" s="122" t="n">
        <v>0</v>
      </c>
      <c r="G31" s="122" t="n">
        <v>127890</v>
      </c>
    </row>
    <row r="32">
      <c r="A32" s="49" t="s">
        <v>210</v>
      </c>
      <c r="B32" s="124" t="n">
        <v>80893625.42</v>
      </c>
      <c r="C32" s="124" t="n">
        <v>22843538.24</v>
      </c>
      <c r="D32" s="124" t="n">
        <v>13314583.05</v>
      </c>
      <c r="E32" s="124" t="n">
        <v>14759297.17</v>
      </c>
      <c r="F32" s="124" t="n">
        <v>28298675.73</v>
      </c>
      <c r="G32" s="124" t="n">
        <v>1677531.23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216</v>
      </c>
      <c r="B2" s="1"/>
      <c r="C2" s="1"/>
      <c r="D2" s="1"/>
      <c r="E2" s="1"/>
      <c r="F2" s="1"/>
      <c r="G2" s="1"/>
    </row>
    <row r="3">
      <c r="A3" s="106" t="s">
        <v>201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202</v>
      </c>
      <c r="C7" s="18" t="s">
        <v>203</v>
      </c>
      <c r="D7" s="18"/>
      <c r="E7" s="18"/>
      <c r="F7" s="18"/>
      <c r="G7" s="18"/>
    </row>
    <row r="8">
      <c r="A8" s="3"/>
      <c r="B8" s="3"/>
      <c r="C8" s="3" t="s">
        <v>204</v>
      </c>
      <c r="D8" s="3" t="s">
        <v>205</v>
      </c>
      <c r="E8" s="3" t="s">
        <v>206</v>
      </c>
      <c r="F8" s="3" t="s">
        <v>207</v>
      </c>
      <c r="G8" s="3" t="s">
        <v>208</v>
      </c>
    </row>
    <row r="9">
      <c r="A9" s="110" t="s">
        <v>209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5" t="n">
        <v>78</v>
      </c>
      <c r="C10" s="125" t="n">
        <v>65</v>
      </c>
      <c r="D10" s="125" t="n">
        <v>4</v>
      </c>
      <c r="E10" s="125" t="n">
        <v>6</v>
      </c>
      <c r="F10" s="125" t="n">
        <v>0</v>
      </c>
      <c r="G10" s="125" t="n">
        <v>3</v>
      </c>
    </row>
    <row r="11">
      <c r="A11" s="4" t="s">
        <v>12</v>
      </c>
      <c r="B11" s="125" t="n">
        <v>23857</v>
      </c>
      <c r="C11" s="125" t="n">
        <v>22960</v>
      </c>
      <c r="D11" s="125" t="n">
        <v>103</v>
      </c>
      <c r="E11" s="125" t="n">
        <v>5</v>
      </c>
      <c r="F11" s="125" t="n">
        <v>1</v>
      </c>
      <c r="G11" s="125" t="n">
        <v>788</v>
      </c>
    </row>
    <row r="12">
      <c r="A12" s="4" t="s">
        <v>13</v>
      </c>
      <c r="B12" s="125" t="n">
        <v>2703</v>
      </c>
      <c r="C12" s="125" t="n">
        <v>1768</v>
      </c>
      <c r="D12" s="125" t="n">
        <v>581</v>
      </c>
      <c r="E12" s="125" t="n">
        <v>187</v>
      </c>
      <c r="F12" s="125" t="n">
        <v>126</v>
      </c>
      <c r="G12" s="125" t="n">
        <v>41</v>
      </c>
    </row>
    <row r="13">
      <c r="A13" s="4" t="s">
        <v>14</v>
      </c>
      <c r="B13" s="125" t="n">
        <v>9754</v>
      </c>
      <c r="C13" s="125" t="n">
        <v>6902</v>
      </c>
      <c r="D13" s="125" t="n">
        <v>2068</v>
      </c>
      <c r="E13" s="125" t="n">
        <v>479</v>
      </c>
      <c r="F13" s="125" t="n">
        <v>131</v>
      </c>
      <c r="G13" s="125" t="n">
        <v>174</v>
      </c>
    </row>
    <row r="14">
      <c r="A14" s="4" t="s">
        <v>15</v>
      </c>
      <c r="B14" s="125" t="n">
        <v>4863</v>
      </c>
      <c r="C14" s="125" t="n">
        <v>4687</v>
      </c>
      <c r="D14" s="125" t="n">
        <v>10</v>
      </c>
      <c r="E14" s="125" t="n">
        <v>0</v>
      </c>
      <c r="F14" s="125" t="n">
        <v>1</v>
      </c>
      <c r="G14" s="125" t="n">
        <v>165</v>
      </c>
    </row>
    <row r="15">
      <c r="A15" s="4" t="s">
        <v>16</v>
      </c>
      <c r="B15" s="125" t="n">
        <v>558</v>
      </c>
      <c r="C15" s="125" t="n">
        <v>54</v>
      </c>
      <c r="D15" s="125" t="n">
        <v>2</v>
      </c>
      <c r="E15" s="125" t="n">
        <v>0</v>
      </c>
      <c r="F15" s="125" t="n">
        <v>0</v>
      </c>
      <c r="G15" s="125" t="n">
        <v>502</v>
      </c>
    </row>
    <row r="16">
      <c r="A16" s="49" t="s">
        <v>210</v>
      </c>
      <c r="B16" s="127" t="n">
        <v>41813</v>
      </c>
      <c r="C16" s="127" t="n">
        <v>36436</v>
      </c>
      <c r="D16" s="127" t="n">
        <v>2768</v>
      </c>
      <c r="E16" s="127" t="n">
        <v>677</v>
      </c>
      <c r="F16" s="127" t="n">
        <v>259</v>
      </c>
      <c r="G16" s="127" t="n">
        <v>1673</v>
      </c>
    </row>
    <row r="17">
      <c r="A17" s="110" t="s">
        <v>211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5" t="n">
        <v>471</v>
      </c>
      <c r="C18" s="125" t="n">
        <v>164</v>
      </c>
      <c r="D18" s="125" t="n">
        <v>19</v>
      </c>
      <c r="E18" s="125" t="n">
        <v>282</v>
      </c>
      <c r="F18" s="125" t="n">
        <v>0</v>
      </c>
      <c r="G18" s="125" t="n">
        <v>6</v>
      </c>
    </row>
    <row r="19">
      <c r="A19" s="4" t="s">
        <v>12</v>
      </c>
      <c r="B19" s="125" t="n">
        <v>23815</v>
      </c>
      <c r="C19" s="125" t="n">
        <v>22919</v>
      </c>
      <c r="D19" s="125" t="n">
        <v>103</v>
      </c>
      <c r="E19" s="125" t="n">
        <v>5</v>
      </c>
      <c r="F19" s="125" t="n">
        <v>1</v>
      </c>
      <c r="G19" s="125" t="n">
        <v>787</v>
      </c>
    </row>
    <row r="20">
      <c r="A20" s="4" t="s">
        <v>13</v>
      </c>
      <c r="B20" s="125" t="n">
        <v>73735</v>
      </c>
      <c r="C20" s="125" t="n">
        <v>4301</v>
      </c>
      <c r="D20" s="125" t="n">
        <v>5592</v>
      </c>
      <c r="E20" s="125" t="n">
        <v>8235</v>
      </c>
      <c r="F20" s="125" t="n">
        <v>55202</v>
      </c>
      <c r="G20" s="125" t="n">
        <v>405</v>
      </c>
    </row>
    <row r="21">
      <c r="A21" s="4" t="s">
        <v>14</v>
      </c>
      <c r="B21" s="125" t="n">
        <v>121814</v>
      </c>
      <c r="C21" s="125" t="n">
        <v>18274</v>
      </c>
      <c r="D21" s="125" t="n">
        <v>26672</v>
      </c>
      <c r="E21" s="125" t="n">
        <v>31786</v>
      </c>
      <c r="F21" s="125" t="n">
        <v>43197</v>
      </c>
      <c r="G21" s="125" t="n">
        <v>1885</v>
      </c>
    </row>
    <row r="22">
      <c r="A22" s="4" t="s">
        <v>15</v>
      </c>
      <c r="B22" s="125" t="n">
        <v>4853</v>
      </c>
      <c r="C22" s="125" t="n">
        <v>4678</v>
      </c>
      <c r="D22" s="125" t="n">
        <v>10</v>
      </c>
      <c r="E22" s="125" t="n">
        <v>0</v>
      </c>
      <c r="F22" s="125" t="n">
        <v>1</v>
      </c>
      <c r="G22" s="125" t="n">
        <v>164</v>
      </c>
    </row>
    <row r="23">
      <c r="A23" s="4" t="s">
        <v>16</v>
      </c>
      <c r="B23" s="125" t="n">
        <v>558</v>
      </c>
      <c r="C23" s="125" t="n">
        <v>54</v>
      </c>
      <c r="D23" s="125" t="n">
        <v>2</v>
      </c>
      <c r="E23" s="125" t="n">
        <v>0</v>
      </c>
      <c r="F23" s="125" t="n">
        <v>0</v>
      </c>
      <c r="G23" s="125" t="n">
        <v>502</v>
      </c>
    </row>
    <row r="24">
      <c r="A24" s="49" t="s">
        <v>210</v>
      </c>
      <c r="B24" s="127" t="n">
        <v>225246</v>
      </c>
      <c r="C24" s="127" t="n">
        <v>50390</v>
      </c>
      <c r="D24" s="127" t="n">
        <v>32398</v>
      </c>
      <c r="E24" s="127" t="n">
        <v>40308</v>
      </c>
      <c r="F24" s="127" t="n">
        <v>98401</v>
      </c>
      <c r="G24" s="127" t="n">
        <v>3749</v>
      </c>
    </row>
    <row r="25">
      <c r="A25" s="110" t="s">
        <v>212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26" t="n">
        <v>291817.64</v>
      </c>
      <c r="C26" s="126" t="n">
        <v>77915.36</v>
      </c>
      <c r="D26" s="126" t="n">
        <v>11181.33</v>
      </c>
      <c r="E26" s="126" t="n">
        <v>199911.17</v>
      </c>
      <c r="F26" s="126" t="n">
        <v>0</v>
      </c>
      <c r="G26" s="126" t="n">
        <v>2809.78</v>
      </c>
    </row>
    <row r="27">
      <c r="A27" s="4" t="s">
        <v>12</v>
      </c>
      <c r="B27" s="126" t="n">
        <v>10427971.98</v>
      </c>
      <c r="C27" s="126" t="n">
        <v>10046791.98</v>
      </c>
      <c r="D27" s="126" t="n">
        <v>33420</v>
      </c>
      <c r="E27" s="126" t="n">
        <v>1740</v>
      </c>
      <c r="F27" s="126" t="n">
        <v>540</v>
      </c>
      <c r="G27" s="126" t="n">
        <v>345480</v>
      </c>
    </row>
    <row r="28">
      <c r="A28" s="4" t="s">
        <v>13</v>
      </c>
      <c r="B28" s="126" t="n">
        <v>20115677.46</v>
      </c>
      <c r="C28" s="126" t="n">
        <v>2010258.29</v>
      </c>
      <c r="D28" s="126" t="n">
        <v>2459125.55</v>
      </c>
      <c r="E28" s="126" t="n">
        <v>2784487.01</v>
      </c>
      <c r="F28" s="126" t="n">
        <v>12747422.92</v>
      </c>
      <c r="G28" s="126" t="n">
        <v>114383.69</v>
      </c>
    </row>
    <row r="29">
      <c r="A29" s="4" t="s">
        <v>14</v>
      </c>
      <c r="B29" s="126" t="n">
        <v>31421703.89</v>
      </c>
      <c r="C29" s="126" t="n">
        <v>5220376.97</v>
      </c>
      <c r="D29" s="126" t="n">
        <v>7642330.06</v>
      </c>
      <c r="E29" s="126" t="n">
        <v>8201429.44</v>
      </c>
      <c r="F29" s="126" t="n">
        <v>9878456.62</v>
      </c>
      <c r="G29" s="126" t="n">
        <v>479110.8</v>
      </c>
    </row>
    <row r="30">
      <c r="A30" s="4" t="s">
        <v>15</v>
      </c>
      <c r="B30" s="126" t="n">
        <v>1021335</v>
      </c>
      <c r="C30" s="126" t="n">
        <v>984165</v>
      </c>
      <c r="D30" s="126" t="n">
        <v>2100</v>
      </c>
      <c r="E30" s="126" t="n">
        <v>0</v>
      </c>
      <c r="F30" s="126" t="n">
        <v>210</v>
      </c>
      <c r="G30" s="126" t="n">
        <v>34860</v>
      </c>
    </row>
    <row r="31">
      <c r="A31" s="4" t="s">
        <v>16</v>
      </c>
      <c r="B31" s="126" t="n">
        <v>116760</v>
      </c>
      <c r="C31" s="126" t="n">
        <v>11340</v>
      </c>
      <c r="D31" s="126" t="n">
        <v>420</v>
      </c>
      <c r="E31" s="126" t="n">
        <v>0</v>
      </c>
      <c r="F31" s="126" t="n">
        <v>0</v>
      </c>
      <c r="G31" s="126" t="n">
        <v>105000</v>
      </c>
    </row>
    <row r="32">
      <c r="A32" s="49" t="s">
        <v>210</v>
      </c>
      <c r="B32" s="128" t="n">
        <v>63395265.97</v>
      </c>
      <c r="C32" s="128" t="n">
        <v>18350847.6</v>
      </c>
      <c r="D32" s="128" t="n">
        <v>10148576.94</v>
      </c>
      <c r="E32" s="128" t="n">
        <v>11187567.62</v>
      </c>
      <c r="F32" s="128" t="n">
        <v>22626629.54</v>
      </c>
      <c r="G32" s="128" t="n">
        <v>1081644.27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217</v>
      </c>
      <c r="B2" s="1"/>
      <c r="C2" s="1"/>
      <c r="D2" s="1"/>
      <c r="E2" s="1"/>
      <c r="F2" s="1"/>
      <c r="G2" s="1"/>
    </row>
    <row r="3">
      <c r="A3" s="106" t="s">
        <v>201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202</v>
      </c>
      <c r="C7" s="18" t="s">
        <v>203</v>
      </c>
      <c r="D7" s="18"/>
      <c r="E7" s="18"/>
      <c r="F7" s="18"/>
      <c r="G7" s="18"/>
    </row>
    <row r="8">
      <c r="A8" s="3"/>
      <c r="B8" s="3"/>
      <c r="C8" s="3" t="s">
        <v>204</v>
      </c>
      <c r="D8" s="3" t="s">
        <v>205</v>
      </c>
      <c r="E8" s="3" t="s">
        <v>206</v>
      </c>
      <c r="F8" s="3" t="s">
        <v>207</v>
      </c>
      <c r="G8" s="3" t="s">
        <v>208</v>
      </c>
    </row>
    <row r="9">
      <c r="A9" s="110" t="s">
        <v>209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9" t="n">
        <v>53</v>
      </c>
      <c r="C10" s="129" t="n">
        <v>45</v>
      </c>
      <c r="D10" s="129" t="n">
        <v>5</v>
      </c>
      <c r="E10" s="129" t="n">
        <v>0</v>
      </c>
      <c r="F10" s="129" t="n">
        <v>0</v>
      </c>
      <c r="G10" s="129" t="n">
        <v>3</v>
      </c>
    </row>
    <row r="11">
      <c r="A11" s="4" t="s">
        <v>12</v>
      </c>
      <c r="B11" s="129" t="n">
        <v>22656</v>
      </c>
      <c r="C11" s="129" t="n">
        <v>21792</v>
      </c>
      <c r="D11" s="129" t="n">
        <v>99</v>
      </c>
      <c r="E11" s="129" t="n">
        <v>3</v>
      </c>
      <c r="F11" s="129" t="n">
        <v>1</v>
      </c>
      <c r="G11" s="129" t="n">
        <v>761</v>
      </c>
    </row>
    <row r="12">
      <c r="A12" s="4" t="s">
        <v>13</v>
      </c>
      <c r="B12" s="129" t="n">
        <v>2561</v>
      </c>
      <c r="C12" s="129" t="n">
        <v>1732</v>
      </c>
      <c r="D12" s="129" t="n">
        <v>528</v>
      </c>
      <c r="E12" s="129" t="n">
        <v>157</v>
      </c>
      <c r="F12" s="129" t="n">
        <v>106</v>
      </c>
      <c r="G12" s="129" t="n">
        <v>38</v>
      </c>
    </row>
    <row r="13">
      <c r="A13" s="4" t="s">
        <v>14</v>
      </c>
      <c r="B13" s="129" t="n">
        <v>10364</v>
      </c>
      <c r="C13" s="129" t="n">
        <v>7329</v>
      </c>
      <c r="D13" s="129" t="n">
        <v>2230</v>
      </c>
      <c r="E13" s="129" t="n">
        <v>492</v>
      </c>
      <c r="F13" s="129" t="n">
        <v>125</v>
      </c>
      <c r="G13" s="129" t="n">
        <v>188</v>
      </c>
    </row>
    <row r="14">
      <c r="A14" s="4" t="s">
        <v>15</v>
      </c>
      <c r="B14" s="129" t="n">
        <v>4405</v>
      </c>
      <c r="C14" s="129" t="n">
        <v>4244</v>
      </c>
      <c r="D14" s="129" t="n">
        <v>11</v>
      </c>
      <c r="E14" s="129" t="n">
        <v>0</v>
      </c>
      <c r="F14" s="129" t="n">
        <v>0</v>
      </c>
      <c r="G14" s="129" t="n">
        <v>150</v>
      </c>
    </row>
    <row r="15">
      <c r="A15" s="4" t="s">
        <v>16</v>
      </c>
      <c r="B15" s="129" t="n">
        <v>523</v>
      </c>
      <c r="C15" s="129" t="n">
        <v>52</v>
      </c>
      <c r="D15" s="129" t="n">
        <v>2</v>
      </c>
      <c r="E15" s="129" t="n">
        <v>0</v>
      </c>
      <c r="F15" s="129" t="n">
        <v>0</v>
      </c>
      <c r="G15" s="129" t="n">
        <v>469</v>
      </c>
    </row>
    <row r="16">
      <c r="A16" s="49" t="s">
        <v>210</v>
      </c>
      <c r="B16" s="131" t="n">
        <v>40562</v>
      </c>
      <c r="C16" s="131" t="n">
        <v>35194</v>
      </c>
      <c r="D16" s="131" t="n">
        <v>2875</v>
      </c>
      <c r="E16" s="131" t="n">
        <v>652</v>
      </c>
      <c r="F16" s="131" t="n">
        <v>232</v>
      </c>
      <c r="G16" s="131" t="n">
        <v>1609</v>
      </c>
    </row>
    <row r="17">
      <c r="A17" s="110" t="s">
        <v>211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9" t="n">
        <v>135</v>
      </c>
      <c r="C18" s="129" t="n">
        <v>112</v>
      </c>
      <c r="D18" s="129" t="n">
        <v>17</v>
      </c>
      <c r="E18" s="129" t="n">
        <v>0</v>
      </c>
      <c r="F18" s="129" t="n">
        <v>0</v>
      </c>
      <c r="G18" s="129" t="n">
        <v>6</v>
      </c>
    </row>
    <row r="19">
      <c r="A19" s="4" t="s">
        <v>12</v>
      </c>
      <c r="B19" s="129" t="n">
        <v>22618</v>
      </c>
      <c r="C19" s="129" t="n">
        <v>21754</v>
      </c>
      <c r="D19" s="129" t="n">
        <v>99</v>
      </c>
      <c r="E19" s="129" t="n">
        <v>3</v>
      </c>
      <c r="F19" s="129" t="n">
        <v>1</v>
      </c>
      <c r="G19" s="129" t="n">
        <v>761</v>
      </c>
    </row>
    <row r="20">
      <c r="A20" s="4" t="s">
        <v>13</v>
      </c>
      <c r="B20" s="129" t="n">
        <v>52836</v>
      </c>
      <c r="C20" s="129" t="n">
        <v>4324</v>
      </c>
      <c r="D20" s="129" t="n">
        <v>4795</v>
      </c>
      <c r="E20" s="129" t="n">
        <v>6501</v>
      </c>
      <c r="F20" s="129" t="n">
        <v>36954</v>
      </c>
      <c r="G20" s="129" t="n">
        <v>262</v>
      </c>
    </row>
    <row r="21">
      <c r="A21" s="4" t="s">
        <v>14</v>
      </c>
      <c r="B21" s="129" t="n">
        <v>120740</v>
      </c>
      <c r="C21" s="129" t="n">
        <v>19267</v>
      </c>
      <c r="D21" s="129" t="n">
        <v>27387</v>
      </c>
      <c r="E21" s="129" t="n">
        <v>31178</v>
      </c>
      <c r="F21" s="129" t="n">
        <v>40994</v>
      </c>
      <c r="G21" s="129" t="n">
        <v>1914</v>
      </c>
    </row>
    <row r="22">
      <c r="A22" s="4" t="s">
        <v>15</v>
      </c>
      <c r="B22" s="129" t="n">
        <v>4395</v>
      </c>
      <c r="C22" s="129" t="n">
        <v>4234</v>
      </c>
      <c r="D22" s="129" t="n">
        <v>11</v>
      </c>
      <c r="E22" s="129" t="n">
        <v>0</v>
      </c>
      <c r="F22" s="129" t="n">
        <v>0</v>
      </c>
      <c r="G22" s="129" t="n">
        <v>150</v>
      </c>
    </row>
    <row r="23">
      <c r="A23" s="4" t="s">
        <v>16</v>
      </c>
      <c r="B23" s="129" t="n">
        <v>523</v>
      </c>
      <c r="C23" s="129" t="n">
        <v>52</v>
      </c>
      <c r="D23" s="129" t="n">
        <v>2</v>
      </c>
      <c r="E23" s="129" t="n">
        <v>0</v>
      </c>
      <c r="F23" s="129" t="n">
        <v>0</v>
      </c>
      <c r="G23" s="129" t="n">
        <v>469</v>
      </c>
    </row>
    <row r="24">
      <c r="A24" s="49" t="s">
        <v>210</v>
      </c>
      <c r="B24" s="131" t="n">
        <v>201247</v>
      </c>
      <c r="C24" s="131" t="n">
        <v>49743</v>
      </c>
      <c r="D24" s="131" t="n">
        <v>32311</v>
      </c>
      <c r="E24" s="131" t="n">
        <v>37682</v>
      </c>
      <c r="F24" s="131" t="n">
        <v>77949</v>
      </c>
      <c r="G24" s="131" t="n">
        <v>3562</v>
      </c>
    </row>
    <row r="25">
      <c r="A25" s="110" t="s">
        <v>212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0" t="n">
        <v>61734.02</v>
      </c>
      <c r="C26" s="130" t="n">
        <v>49803.17</v>
      </c>
      <c r="D26" s="130" t="n">
        <v>8779.4</v>
      </c>
      <c r="E26" s="130" t="n">
        <v>0</v>
      </c>
      <c r="F26" s="130" t="n">
        <v>0</v>
      </c>
      <c r="G26" s="130" t="n">
        <v>3151.45</v>
      </c>
    </row>
    <row r="27">
      <c r="A27" s="4" t="s">
        <v>12</v>
      </c>
      <c r="B27" s="130" t="n">
        <v>9892900</v>
      </c>
      <c r="C27" s="130" t="n">
        <v>9523060</v>
      </c>
      <c r="D27" s="130" t="n">
        <v>33540</v>
      </c>
      <c r="E27" s="130" t="n">
        <v>1020</v>
      </c>
      <c r="F27" s="130" t="n">
        <v>420</v>
      </c>
      <c r="G27" s="130" t="n">
        <v>334860</v>
      </c>
    </row>
    <row r="28">
      <c r="A28" s="4" t="s">
        <v>13</v>
      </c>
      <c r="B28" s="130" t="n">
        <v>14501111.2</v>
      </c>
      <c r="C28" s="130" t="n">
        <v>1813195.33</v>
      </c>
      <c r="D28" s="130" t="n">
        <v>1933843.71</v>
      </c>
      <c r="E28" s="130" t="n">
        <v>1918138.27</v>
      </c>
      <c r="F28" s="130" t="n">
        <v>8752810.15</v>
      </c>
      <c r="G28" s="130" t="n">
        <v>83123.74</v>
      </c>
    </row>
    <row r="29">
      <c r="A29" s="4" t="s">
        <v>14</v>
      </c>
      <c r="B29" s="130" t="n">
        <v>31426632.05</v>
      </c>
      <c r="C29" s="130" t="n">
        <v>5381949.11</v>
      </c>
      <c r="D29" s="130" t="n">
        <v>7761382.23</v>
      </c>
      <c r="E29" s="130" t="n">
        <v>8181799.8</v>
      </c>
      <c r="F29" s="130" t="n">
        <v>9615131.4</v>
      </c>
      <c r="G29" s="130" t="n">
        <v>486369.51</v>
      </c>
    </row>
    <row r="30">
      <c r="A30" s="4" t="s">
        <v>15</v>
      </c>
      <c r="B30" s="130" t="n">
        <v>927465</v>
      </c>
      <c r="C30" s="130" t="n">
        <v>893655</v>
      </c>
      <c r="D30" s="130" t="n">
        <v>2310</v>
      </c>
      <c r="E30" s="130" t="n">
        <v>0</v>
      </c>
      <c r="F30" s="130" t="n">
        <v>0</v>
      </c>
      <c r="G30" s="130" t="n">
        <v>31500</v>
      </c>
    </row>
    <row r="31">
      <c r="A31" s="4" t="s">
        <v>16</v>
      </c>
      <c r="B31" s="130" t="n">
        <v>109620</v>
      </c>
      <c r="C31" s="130" t="n">
        <v>10920</v>
      </c>
      <c r="D31" s="130" t="n">
        <v>420</v>
      </c>
      <c r="E31" s="130" t="n">
        <v>0</v>
      </c>
      <c r="F31" s="130" t="n">
        <v>0</v>
      </c>
      <c r="G31" s="130" t="n">
        <v>98280</v>
      </c>
    </row>
    <row r="32">
      <c r="A32" s="49" t="s">
        <v>210</v>
      </c>
      <c r="B32" s="132" t="n">
        <v>56919462.27</v>
      </c>
      <c r="C32" s="132" t="n">
        <v>17672582.61</v>
      </c>
      <c r="D32" s="132" t="n">
        <v>9740275.34</v>
      </c>
      <c r="E32" s="132" t="n">
        <v>10100958.07</v>
      </c>
      <c r="F32" s="132" t="n">
        <v>18368361.55</v>
      </c>
      <c r="G32" s="132" t="n">
        <v>1037284.7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218</v>
      </c>
      <c r="B2" s="1"/>
      <c r="C2" s="1"/>
      <c r="D2" s="1"/>
      <c r="E2" s="1"/>
      <c r="F2" s="1"/>
      <c r="G2" s="1"/>
    </row>
    <row r="3">
      <c r="A3" s="106" t="s">
        <v>201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202</v>
      </c>
      <c r="C7" s="18" t="s">
        <v>203</v>
      </c>
      <c r="D7" s="18"/>
      <c r="E7" s="18"/>
      <c r="F7" s="18"/>
      <c r="G7" s="18"/>
    </row>
    <row r="8">
      <c r="A8" s="3"/>
      <c r="B8" s="3"/>
      <c r="C8" s="3" t="s">
        <v>204</v>
      </c>
      <c r="D8" s="3" t="s">
        <v>205</v>
      </c>
      <c r="E8" s="3" t="s">
        <v>206</v>
      </c>
      <c r="F8" s="3" t="s">
        <v>207</v>
      </c>
      <c r="G8" s="3" t="s">
        <v>208</v>
      </c>
    </row>
    <row r="9">
      <c r="A9" s="110" t="s">
        <v>209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33" t="n">
        <v>71</v>
      </c>
      <c r="C10" s="133" t="n">
        <v>58</v>
      </c>
      <c r="D10" s="133" t="n">
        <v>9</v>
      </c>
      <c r="E10" s="133" t="n">
        <v>1</v>
      </c>
      <c r="F10" s="133" t="n">
        <v>0</v>
      </c>
      <c r="G10" s="133" t="n">
        <v>3</v>
      </c>
    </row>
    <row r="11">
      <c r="A11" s="4" t="s">
        <v>12</v>
      </c>
      <c r="B11" s="133" t="n">
        <v>24116</v>
      </c>
      <c r="C11" s="133" t="n">
        <v>23208</v>
      </c>
      <c r="D11" s="133" t="n">
        <v>119</v>
      </c>
      <c r="E11" s="133" t="n">
        <v>4</v>
      </c>
      <c r="F11" s="133" t="n">
        <v>1</v>
      </c>
      <c r="G11" s="133" t="n">
        <v>784</v>
      </c>
    </row>
    <row r="12">
      <c r="A12" s="4" t="s">
        <v>13</v>
      </c>
      <c r="B12" s="133" t="n">
        <v>2616</v>
      </c>
      <c r="C12" s="133" t="n">
        <v>1819</v>
      </c>
      <c r="D12" s="133" t="n">
        <v>541</v>
      </c>
      <c r="E12" s="133" t="n">
        <v>136</v>
      </c>
      <c r="F12" s="133" t="n">
        <v>86</v>
      </c>
      <c r="G12" s="133" t="n">
        <v>34</v>
      </c>
    </row>
    <row r="13">
      <c r="A13" s="4" t="s">
        <v>14</v>
      </c>
      <c r="B13" s="133" t="n">
        <v>10904</v>
      </c>
      <c r="C13" s="133" t="n">
        <v>7774</v>
      </c>
      <c r="D13" s="133" t="n">
        <v>2377</v>
      </c>
      <c r="E13" s="133" t="n">
        <v>460</v>
      </c>
      <c r="F13" s="133" t="n">
        <v>99</v>
      </c>
      <c r="G13" s="133" t="n">
        <v>194</v>
      </c>
    </row>
    <row r="14">
      <c r="A14" s="4" t="s">
        <v>15</v>
      </c>
      <c r="B14" s="133" t="n">
        <v>4666</v>
      </c>
      <c r="C14" s="133" t="n">
        <v>4510</v>
      </c>
      <c r="D14" s="133" t="n">
        <v>11</v>
      </c>
      <c r="E14" s="133" t="n">
        <v>0</v>
      </c>
      <c r="F14" s="133" t="n">
        <v>0</v>
      </c>
      <c r="G14" s="133" t="n">
        <v>145</v>
      </c>
    </row>
    <row r="15">
      <c r="A15" s="4" t="s">
        <v>16</v>
      </c>
      <c r="B15" s="133" t="n">
        <v>583</v>
      </c>
      <c r="C15" s="133" t="n">
        <v>55</v>
      </c>
      <c r="D15" s="133" t="n">
        <v>3</v>
      </c>
      <c r="E15" s="133" t="n">
        <v>0</v>
      </c>
      <c r="F15" s="133" t="n">
        <v>0</v>
      </c>
      <c r="G15" s="133" t="n">
        <v>525</v>
      </c>
    </row>
    <row r="16">
      <c r="A16" s="49" t="s">
        <v>210</v>
      </c>
      <c r="B16" s="135" t="n">
        <v>42956</v>
      </c>
      <c r="C16" s="135" t="n">
        <v>37424</v>
      </c>
      <c r="D16" s="135" t="n">
        <v>3060</v>
      </c>
      <c r="E16" s="135" t="n">
        <v>601</v>
      </c>
      <c r="F16" s="135" t="n">
        <v>186</v>
      </c>
      <c r="G16" s="135" t="n">
        <v>1685</v>
      </c>
    </row>
    <row r="17">
      <c r="A17" s="110" t="s">
        <v>211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33" t="n">
        <v>206</v>
      </c>
      <c r="C18" s="133" t="n">
        <v>141</v>
      </c>
      <c r="D18" s="133" t="n">
        <v>52</v>
      </c>
      <c r="E18" s="133" t="n">
        <v>7</v>
      </c>
      <c r="F18" s="133" t="n">
        <v>0</v>
      </c>
      <c r="G18" s="133" t="n">
        <v>6</v>
      </c>
    </row>
    <row r="19">
      <c r="A19" s="4" t="s">
        <v>12</v>
      </c>
      <c r="B19" s="133" t="n">
        <v>24092</v>
      </c>
      <c r="C19" s="133" t="n">
        <v>23158</v>
      </c>
      <c r="D19" s="133" t="n">
        <v>143</v>
      </c>
      <c r="E19" s="133" t="n">
        <v>4</v>
      </c>
      <c r="F19" s="133" t="n">
        <v>1</v>
      </c>
      <c r="G19" s="133" t="n">
        <v>786</v>
      </c>
    </row>
    <row r="20">
      <c r="A20" s="4" t="s">
        <v>13</v>
      </c>
      <c r="B20" s="133" t="n">
        <v>43707</v>
      </c>
      <c r="C20" s="133" t="n">
        <v>4426</v>
      </c>
      <c r="D20" s="133" t="n">
        <v>4768</v>
      </c>
      <c r="E20" s="133" t="n">
        <v>5004</v>
      </c>
      <c r="F20" s="133" t="n">
        <v>29162</v>
      </c>
      <c r="G20" s="133" t="n">
        <v>347</v>
      </c>
    </row>
    <row r="21">
      <c r="A21" s="4" t="s">
        <v>14</v>
      </c>
      <c r="B21" s="133" t="n">
        <v>112862</v>
      </c>
      <c r="C21" s="133" t="n">
        <v>20916</v>
      </c>
      <c r="D21" s="133" t="n">
        <v>30618</v>
      </c>
      <c r="E21" s="133" t="n">
        <v>28622</v>
      </c>
      <c r="F21" s="133" t="n">
        <v>31384</v>
      </c>
      <c r="G21" s="133" t="n">
        <v>1322</v>
      </c>
    </row>
    <row r="22">
      <c r="A22" s="4" t="s">
        <v>15</v>
      </c>
      <c r="B22" s="133" t="n">
        <v>4657</v>
      </c>
      <c r="C22" s="133" t="n">
        <v>4501</v>
      </c>
      <c r="D22" s="133" t="n">
        <v>11</v>
      </c>
      <c r="E22" s="133" t="n">
        <v>0</v>
      </c>
      <c r="F22" s="133" t="n">
        <v>0</v>
      </c>
      <c r="G22" s="133" t="n">
        <v>145</v>
      </c>
    </row>
    <row r="23">
      <c r="A23" s="4" t="s">
        <v>16</v>
      </c>
      <c r="B23" s="133" t="n">
        <v>583</v>
      </c>
      <c r="C23" s="133" t="n">
        <v>55</v>
      </c>
      <c r="D23" s="133" t="n">
        <v>3</v>
      </c>
      <c r="E23" s="133" t="n">
        <v>0</v>
      </c>
      <c r="F23" s="133" t="n">
        <v>0</v>
      </c>
      <c r="G23" s="133" t="n">
        <v>525</v>
      </c>
    </row>
    <row r="24">
      <c r="A24" s="49" t="s">
        <v>210</v>
      </c>
      <c r="B24" s="135" t="n">
        <v>186107</v>
      </c>
      <c r="C24" s="135" t="n">
        <v>53197</v>
      </c>
      <c r="D24" s="135" t="n">
        <v>35595</v>
      </c>
      <c r="E24" s="135" t="n">
        <v>33637</v>
      </c>
      <c r="F24" s="135" t="n">
        <v>60547</v>
      </c>
      <c r="G24" s="135" t="n">
        <v>3131</v>
      </c>
    </row>
    <row r="25">
      <c r="A25" s="110" t="s">
        <v>212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4" t="n">
        <v>78648.77</v>
      </c>
      <c r="C26" s="134" t="n">
        <v>54712.21</v>
      </c>
      <c r="D26" s="134" t="n">
        <v>16089.63</v>
      </c>
      <c r="E26" s="134" t="n">
        <v>6158.48</v>
      </c>
      <c r="F26" s="134" t="n">
        <v>0</v>
      </c>
      <c r="G26" s="134" t="n">
        <v>1688.45</v>
      </c>
    </row>
    <row r="27">
      <c r="A27" s="4" t="s">
        <v>12</v>
      </c>
      <c r="B27" s="134" t="n">
        <v>10370556.94</v>
      </c>
      <c r="C27" s="134" t="n">
        <v>9981921.2</v>
      </c>
      <c r="D27" s="134" t="n">
        <v>44115.74</v>
      </c>
      <c r="E27" s="134" t="n">
        <v>1080</v>
      </c>
      <c r="F27" s="134" t="n">
        <v>420</v>
      </c>
      <c r="G27" s="134" t="n">
        <v>343020</v>
      </c>
    </row>
    <row r="28">
      <c r="A28" s="4" t="s">
        <v>13</v>
      </c>
      <c r="B28" s="134" t="n">
        <v>10313017.65</v>
      </c>
      <c r="C28" s="134" t="n">
        <v>1809443.43</v>
      </c>
      <c r="D28" s="134" t="n">
        <v>1956858.46</v>
      </c>
      <c r="E28" s="134" t="n">
        <v>1420103.6</v>
      </c>
      <c r="F28" s="134" t="n">
        <v>5063997.2</v>
      </c>
      <c r="G28" s="134" t="n">
        <v>62614.96</v>
      </c>
    </row>
    <row r="29">
      <c r="A29" s="4" t="s">
        <v>14</v>
      </c>
      <c r="B29" s="134" t="n">
        <v>28598521.35</v>
      </c>
      <c r="C29" s="134" t="n">
        <v>5617652.61</v>
      </c>
      <c r="D29" s="134" t="n">
        <v>8114988.08</v>
      </c>
      <c r="E29" s="134" t="n">
        <v>7378359.12</v>
      </c>
      <c r="F29" s="134" t="n">
        <v>7099237.79</v>
      </c>
      <c r="G29" s="134" t="n">
        <v>388283.75</v>
      </c>
    </row>
    <row r="30">
      <c r="A30" s="4" t="s">
        <v>15</v>
      </c>
      <c r="B30" s="134" t="n">
        <v>979965</v>
      </c>
      <c r="C30" s="134" t="n">
        <v>947100</v>
      </c>
      <c r="D30" s="134" t="n">
        <v>2310</v>
      </c>
      <c r="E30" s="134" t="n">
        <v>0</v>
      </c>
      <c r="F30" s="134" t="n">
        <v>0</v>
      </c>
      <c r="G30" s="134" t="n">
        <v>30555</v>
      </c>
    </row>
    <row r="31">
      <c r="A31" s="4" t="s">
        <v>16</v>
      </c>
      <c r="B31" s="134" t="n">
        <v>122430</v>
      </c>
      <c r="C31" s="134" t="n">
        <v>11550</v>
      </c>
      <c r="D31" s="134" t="n">
        <v>630</v>
      </c>
      <c r="E31" s="134" t="n">
        <v>0</v>
      </c>
      <c r="F31" s="134" t="n">
        <v>0</v>
      </c>
      <c r="G31" s="134" t="n">
        <v>110250</v>
      </c>
    </row>
    <row r="32">
      <c r="A32" s="49" t="s">
        <v>210</v>
      </c>
      <c r="B32" s="136" t="n">
        <v>50463139.71</v>
      </c>
      <c r="C32" s="136" t="n">
        <v>18422379.45</v>
      </c>
      <c r="D32" s="136" t="n">
        <v>10134991.91</v>
      </c>
      <c r="E32" s="136" t="n">
        <v>8805701.2</v>
      </c>
      <c r="F32" s="136" t="n">
        <v>12163654.99</v>
      </c>
      <c r="G32" s="136" t="n">
        <v>936412.16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219</v>
      </c>
      <c r="B2" s="1"/>
      <c r="C2" s="1"/>
      <c r="D2" s="1"/>
      <c r="E2" s="1"/>
      <c r="F2" s="1"/>
      <c r="G2" s="1"/>
    </row>
    <row r="3">
      <c r="A3" s="106" t="s">
        <v>201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202</v>
      </c>
      <c r="C7" s="18" t="s">
        <v>203</v>
      </c>
      <c r="D7" s="18"/>
      <c r="E7" s="18"/>
      <c r="F7" s="18"/>
      <c r="G7" s="18"/>
    </row>
    <row r="8">
      <c r="A8" s="3"/>
      <c r="B8" s="3"/>
      <c r="C8" s="3" t="s">
        <v>204</v>
      </c>
      <c r="D8" s="3" t="s">
        <v>205</v>
      </c>
      <c r="E8" s="3" t="s">
        <v>206</v>
      </c>
      <c r="F8" s="3" t="s">
        <v>207</v>
      </c>
      <c r="G8" s="3" t="s">
        <v>208</v>
      </c>
    </row>
    <row r="9">
      <c r="A9" s="110" t="s">
        <v>209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37" t="n">
        <v>1014</v>
      </c>
      <c r="C10" s="137" t="n">
        <v>786</v>
      </c>
      <c r="D10" s="137" t="n">
        <v>175</v>
      </c>
      <c r="E10" s="137" t="n">
        <v>16</v>
      </c>
      <c r="F10" s="137" t="n">
        <v>0</v>
      </c>
      <c r="G10" s="137" t="n">
        <v>37</v>
      </c>
    </row>
    <row r="11">
      <c r="A11" s="4" t="s">
        <v>12</v>
      </c>
      <c r="B11" s="137" t="n">
        <v>39840</v>
      </c>
      <c r="C11" s="137" t="n">
        <v>38175</v>
      </c>
      <c r="D11" s="137" t="n">
        <v>306</v>
      </c>
      <c r="E11" s="137" t="n">
        <v>9</v>
      </c>
      <c r="F11" s="137" t="n">
        <v>1</v>
      </c>
      <c r="G11" s="137" t="n">
        <v>1349</v>
      </c>
    </row>
    <row r="12">
      <c r="A12" s="4" t="s">
        <v>13</v>
      </c>
      <c r="B12" s="137" t="n">
        <v>4831</v>
      </c>
      <c r="C12" s="137" t="n">
        <v>3387</v>
      </c>
      <c r="D12" s="137" t="n">
        <v>1040</v>
      </c>
      <c r="E12" s="137" t="n">
        <v>182</v>
      </c>
      <c r="F12" s="137" t="n">
        <v>111</v>
      </c>
      <c r="G12" s="137" t="n">
        <v>111</v>
      </c>
    </row>
    <row r="13">
      <c r="A13" s="4" t="s">
        <v>14</v>
      </c>
      <c r="B13" s="137" t="n">
        <v>17481</v>
      </c>
      <c r="C13" s="137" t="n">
        <v>12797</v>
      </c>
      <c r="D13" s="137" t="n">
        <v>3537</v>
      </c>
      <c r="E13" s="137" t="n">
        <v>614</v>
      </c>
      <c r="F13" s="137" t="n">
        <v>125</v>
      </c>
      <c r="G13" s="137" t="n">
        <v>408</v>
      </c>
    </row>
    <row r="14">
      <c r="A14" s="4" t="s">
        <v>15</v>
      </c>
      <c r="B14" s="137" t="n">
        <v>8122</v>
      </c>
      <c r="C14" s="137" t="n">
        <v>7791</v>
      </c>
      <c r="D14" s="137" t="n">
        <v>13</v>
      </c>
      <c r="E14" s="137" t="n">
        <v>0</v>
      </c>
      <c r="F14" s="137" t="n">
        <v>0</v>
      </c>
      <c r="G14" s="137" t="n">
        <v>318</v>
      </c>
    </row>
    <row r="15">
      <c r="A15" s="4" t="s">
        <v>16</v>
      </c>
      <c r="B15" s="137" t="n">
        <v>883</v>
      </c>
      <c r="C15" s="137" t="n">
        <v>112</v>
      </c>
      <c r="D15" s="137" t="n">
        <v>2</v>
      </c>
      <c r="E15" s="137" t="n">
        <v>0</v>
      </c>
      <c r="F15" s="137" t="n">
        <v>0</v>
      </c>
      <c r="G15" s="137" t="n">
        <v>769</v>
      </c>
    </row>
    <row r="16">
      <c r="A16" s="49" t="s">
        <v>210</v>
      </c>
      <c r="B16" s="139" t="n">
        <v>72171</v>
      </c>
      <c r="C16" s="139" t="n">
        <v>63048</v>
      </c>
      <c r="D16" s="139" t="n">
        <v>5073</v>
      </c>
      <c r="E16" s="139" t="n">
        <v>821</v>
      </c>
      <c r="F16" s="139" t="n">
        <v>237</v>
      </c>
      <c r="G16" s="139" t="n">
        <v>2992</v>
      </c>
    </row>
    <row r="17">
      <c r="A17" s="110" t="s">
        <v>211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37" t="n">
        <v>3884</v>
      </c>
      <c r="C18" s="137" t="n">
        <v>1755</v>
      </c>
      <c r="D18" s="137" t="n">
        <v>1493</v>
      </c>
      <c r="E18" s="137" t="n">
        <v>458</v>
      </c>
      <c r="F18" s="137" t="n">
        <v>0</v>
      </c>
      <c r="G18" s="137" t="n">
        <v>178</v>
      </c>
    </row>
    <row r="19">
      <c r="A19" s="4" t="s">
        <v>12</v>
      </c>
      <c r="B19" s="137" t="n">
        <v>39763</v>
      </c>
      <c r="C19" s="137" t="n">
        <v>38090</v>
      </c>
      <c r="D19" s="137" t="n">
        <v>306</v>
      </c>
      <c r="E19" s="137" t="n">
        <v>11</v>
      </c>
      <c r="F19" s="137" t="n">
        <v>1</v>
      </c>
      <c r="G19" s="137" t="n">
        <v>1355</v>
      </c>
    </row>
    <row r="20">
      <c r="A20" s="4" t="s">
        <v>13</v>
      </c>
      <c r="B20" s="137" t="n">
        <v>74488</v>
      </c>
      <c r="C20" s="137" t="n">
        <v>8138</v>
      </c>
      <c r="D20" s="137" t="n">
        <v>9205</v>
      </c>
      <c r="E20" s="137" t="n">
        <v>7824</v>
      </c>
      <c r="F20" s="137" t="n">
        <v>48678</v>
      </c>
      <c r="G20" s="137" t="n">
        <v>643</v>
      </c>
    </row>
    <row r="21">
      <c r="A21" s="4" t="s">
        <v>14</v>
      </c>
      <c r="B21" s="137" t="n">
        <v>147154</v>
      </c>
      <c r="C21" s="137" t="n">
        <v>32461</v>
      </c>
      <c r="D21" s="137" t="n">
        <v>41177</v>
      </c>
      <c r="E21" s="137" t="n">
        <v>37654</v>
      </c>
      <c r="F21" s="137" t="n">
        <v>32381</v>
      </c>
      <c r="G21" s="137" t="n">
        <v>3481</v>
      </c>
    </row>
    <row r="22">
      <c r="A22" s="4" t="s">
        <v>15</v>
      </c>
      <c r="B22" s="137" t="n">
        <v>8105</v>
      </c>
      <c r="C22" s="137" t="n">
        <v>7776</v>
      </c>
      <c r="D22" s="137" t="n">
        <v>13</v>
      </c>
      <c r="E22" s="137" t="n">
        <v>0</v>
      </c>
      <c r="F22" s="137" t="n">
        <v>0</v>
      </c>
      <c r="G22" s="137" t="n">
        <v>316</v>
      </c>
    </row>
    <row r="23">
      <c r="A23" s="4" t="s">
        <v>16</v>
      </c>
      <c r="B23" s="137" t="n">
        <v>882</v>
      </c>
      <c r="C23" s="137" t="n">
        <v>112</v>
      </c>
      <c r="D23" s="137" t="n">
        <v>2</v>
      </c>
      <c r="E23" s="137" t="n">
        <v>0</v>
      </c>
      <c r="F23" s="137" t="n">
        <v>0</v>
      </c>
      <c r="G23" s="137" t="n">
        <v>768</v>
      </c>
    </row>
    <row r="24">
      <c r="A24" s="49" t="s">
        <v>210</v>
      </c>
      <c r="B24" s="139" t="n">
        <v>274276</v>
      </c>
      <c r="C24" s="139" t="n">
        <v>88332</v>
      </c>
      <c r="D24" s="139" t="n">
        <v>52196</v>
      </c>
      <c r="E24" s="139" t="n">
        <v>45947</v>
      </c>
      <c r="F24" s="139" t="n">
        <v>81060</v>
      </c>
      <c r="G24" s="139" t="n">
        <v>6741</v>
      </c>
    </row>
    <row r="25">
      <c r="A25" s="110" t="s">
        <v>212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8" t="n">
        <v>1333042.63</v>
      </c>
      <c r="C26" s="138" t="n">
        <v>642948.73</v>
      </c>
      <c r="D26" s="138" t="n">
        <v>540263.24</v>
      </c>
      <c r="E26" s="138" t="n">
        <v>125826.47</v>
      </c>
      <c r="F26" s="138" t="n">
        <v>0</v>
      </c>
      <c r="G26" s="138" t="n">
        <v>24004.19</v>
      </c>
    </row>
    <row r="27">
      <c r="A27" s="4" t="s">
        <v>12</v>
      </c>
      <c r="B27" s="138" t="n">
        <v>24833525.97</v>
      </c>
      <c r="C27" s="138" t="n">
        <v>23838223.82</v>
      </c>
      <c r="D27" s="138" t="n">
        <v>155389.06</v>
      </c>
      <c r="E27" s="138" t="n">
        <v>4230</v>
      </c>
      <c r="F27" s="138" t="n">
        <v>702</v>
      </c>
      <c r="G27" s="138" t="n">
        <v>834981.09</v>
      </c>
    </row>
    <row r="28">
      <c r="A28" s="4" t="s">
        <v>13</v>
      </c>
      <c r="B28" s="138" t="n">
        <v>14083768.95</v>
      </c>
      <c r="C28" s="138" t="n">
        <v>3742173.79</v>
      </c>
      <c r="D28" s="138" t="n">
        <v>4285964.51</v>
      </c>
      <c r="E28" s="138" t="n">
        <v>2252556.88</v>
      </c>
      <c r="F28" s="138" t="n">
        <v>3623396.52</v>
      </c>
      <c r="G28" s="138" t="n">
        <v>179677.25</v>
      </c>
    </row>
    <row r="29">
      <c r="A29" s="4" t="s">
        <v>14</v>
      </c>
      <c r="B29" s="138" t="n">
        <v>63055609.21</v>
      </c>
      <c r="C29" s="138" t="n">
        <v>14248336.81</v>
      </c>
      <c r="D29" s="138" t="n">
        <v>19132995.65</v>
      </c>
      <c r="E29" s="138" t="n">
        <v>15811214.41</v>
      </c>
      <c r="F29" s="138" t="n">
        <v>12573009.68</v>
      </c>
      <c r="G29" s="138" t="n">
        <v>1290052.66</v>
      </c>
    </row>
    <row r="30">
      <c r="A30" s="4" t="s">
        <v>15</v>
      </c>
      <c r="B30" s="138" t="n">
        <v>2451668.29</v>
      </c>
      <c r="C30" s="138" t="n">
        <v>2350623.09</v>
      </c>
      <c r="D30" s="138" t="n">
        <v>3618</v>
      </c>
      <c r="E30" s="138" t="n">
        <v>0</v>
      </c>
      <c r="F30" s="138" t="n">
        <v>0</v>
      </c>
      <c r="G30" s="138" t="n">
        <v>97427.2</v>
      </c>
    </row>
    <row r="31">
      <c r="A31" s="4" t="s">
        <v>16</v>
      </c>
      <c r="B31" s="138" t="n">
        <v>269180.88</v>
      </c>
      <c r="C31" s="138" t="n">
        <v>33633.84</v>
      </c>
      <c r="D31" s="138" t="n">
        <v>454.64</v>
      </c>
      <c r="E31" s="138" t="n">
        <v>0</v>
      </c>
      <c r="F31" s="138" t="n">
        <v>0</v>
      </c>
      <c r="G31" s="138" t="n">
        <v>235092.4</v>
      </c>
    </row>
    <row r="32">
      <c r="A32" s="49" t="s">
        <v>210</v>
      </c>
      <c r="B32" s="140" t="n">
        <v>106026795.93</v>
      </c>
      <c r="C32" s="140" t="n">
        <v>44855940.08</v>
      </c>
      <c r="D32" s="140" t="n">
        <v>24118685.1</v>
      </c>
      <c r="E32" s="140" t="n">
        <v>18193827.76</v>
      </c>
      <c r="F32" s="140" t="n">
        <v>16197108.2</v>
      </c>
      <c r="G32" s="140" t="n">
        <v>2661234.79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220</v>
      </c>
      <c r="B2" s="1"/>
      <c r="C2" s="1"/>
      <c r="D2" s="1"/>
      <c r="E2" s="1"/>
      <c r="F2" s="1"/>
      <c r="G2" s="1"/>
    </row>
    <row r="3">
      <c r="A3" s="106" t="s">
        <v>201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202</v>
      </c>
      <c r="C7" s="18" t="s">
        <v>203</v>
      </c>
      <c r="D7" s="18"/>
      <c r="E7" s="18"/>
      <c r="F7" s="18"/>
      <c r="G7" s="18"/>
    </row>
    <row r="8">
      <c r="A8" s="3"/>
      <c r="B8" s="3"/>
      <c r="C8" s="3" t="s">
        <v>204</v>
      </c>
      <c r="D8" s="3" t="s">
        <v>205</v>
      </c>
      <c r="E8" s="3" t="s">
        <v>206</v>
      </c>
      <c r="F8" s="3" t="s">
        <v>207</v>
      </c>
      <c r="G8" s="3" t="s">
        <v>208</v>
      </c>
    </row>
    <row r="9">
      <c r="A9" s="110" t="s">
        <v>209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1" t="n">
        <v>1028</v>
      </c>
      <c r="C10" s="141" t="n">
        <v>794</v>
      </c>
      <c r="D10" s="141" t="n">
        <v>184</v>
      </c>
      <c r="E10" s="141" t="n">
        <v>17</v>
      </c>
      <c r="F10" s="141" t="n">
        <v>4</v>
      </c>
      <c r="G10" s="141" t="n">
        <v>29</v>
      </c>
    </row>
    <row r="11">
      <c r="A11" s="4" t="s">
        <v>12</v>
      </c>
      <c r="B11" s="141" t="n">
        <v>45657</v>
      </c>
      <c r="C11" s="141" t="n">
        <v>43726</v>
      </c>
      <c r="D11" s="141" t="n">
        <v>326</v>
      </c>
      <c r="E11" s="141" t="n">
        <v>12</v>
      </c>
      <c r="F11" s="141" t="n">
        <v>2</v>
      </c>
      <c r="G11" s="141" t="n">
        <v>1591</v>
      </c>
    </row>
    <row r="12">
      <c r="A12" s="4" t="s">
        <v>13</v>
      </c>
      <c r="B12" s="141" t="n">
        <v>5113</v>
      </c>
      <c r="C12" s="141" t="n">
        <v>3578</v>
      </c>
      <c r="D12" s="141" t="n">
        <v>1112</v>
      </c>
      <c r="E12" s="141" t="n">
        <v>196</v>
      </c>
      <c r="F12" s="141" t="n">
        <v>98</v>
      </c>
      <c r="G12" s="141" t="n">
        <v>129</v>
      </c>
    </row>
    <row r="13">
      <c r="A13" s="4" t="s">
        <v>14</v>
      </c>
      <c r="B13" s="141" t="n">
        <v>18567</v>
      </c>
      <c r="C13" s="141" t="n">
        <v>13792</v>
      </c>
      <c r="D13" s="141" t="n">
        <v>3611</v>
      </c>
      <c r="E13" s="141" t="n">
        <v>579</v>
      </c>
      <c r="F13" s="141" t="n">
        <v>125</v>
      </c>
      <c r="G13" s="141" t="n">
        <v>460</v>
      </c>
    </row>
    <row r="14">
      <c r="A14" s="4" t="s">
        <v>15</v>
      </c>
      <c r="B14" s="141" t="n">
        <v>10801</v>
      </c>
      <c r="C14" s="141" t="n">
        <v>10345</v>
      </c>
      <c r="D14" s="141" t="n">
        <v>14</v>
      </c>
      <c r="E14" s="141" t="n">
        <v>0</v>
      </c>
      <c r="F14" s="141" t="n">
        <v>0</v>
      </c>
      <c r="G14" s="141" t="n">
        <v>442</v>
      </c>
    </row>
    <row r="15">
      <c r="A15" s="4" t="s">
        <v>16</v>
      </c>
      <c r="B15" s="141" t="n">
        <v>1115</v>
      </c>
      <c r="C15" s="141" t="n">
        <v>132</v>
      </c>
      <c r="D15" s="141" t="n">
        <v>2</v>
      </c>
      <c r="E15" s="141" t="n">
        <v>0</v>
      </c>
      <c r="F15" s="141" t="n">
        <v>0</v>
      </c>
      <c r="G15" s="141" t="n">
        <v>981</v>
      </c>
    </row>
    <row r="16">
      <c r="A16" s="49" t="s">
        <v>210</v>
      </c>
      <c r="B16" s="143" t="n">
        <v>82281</v>
      </c>
      <c r="C16" s="143" t="n">
        <v>72367</v>
      </c>
      <c r="D16" s="143" t="n">
        <v>5249</v>
      </c>
      <c r="E16" s="143" t="n">
        <v>804</v>
      </c>
      <c r="F16" s="143" t="n">
        <v>229</v>
      </c>
      <c r="G16" s="143" t="n">
        <v>3632</v>
      </c>
    </row>
    <row r="17">
      <c r="A17" s="110" t="s">
        <v>211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1" t="n">
        <v>5527</v>
      </c>
      <c r="C18" s="141" t="n">
        <v>1707</v>
      </c>
      <c r="D18" s="141" t="n">
        <v>1419</v>
      </c>
      <c r="E18" s="141" t="n">
        <v>351</v>
      </c>
      <c r="F18" s="141" t="n">
        <v>1996</v>
      </c>
      <c r="G18" s="141" t="n">
        <v>54</v>
      </c>
    </row>
    <row r="19">
      <c r="A19" s="4" t="s">
        <v>12</v>
      </c>
      <c r="B19" s="141" t="n">
        <v>45540</v>
      </c>
      <c r="C19" s="141" t="n">
        <v>43612</v>
      </c>
      <c r="D19" s="141" t="n">
        <v>326</v>
      </c>
      <c r="E19" s="141" t="n">
        <v>11</v>
      </c>
      <c r="F19" s="141" t="n">
        <v>2</v>
      </c>
      <c r="G19" s="141" t="n">
        <v>1589</v>
      </c>
    </row>
    <row r="20">
      <c r="A20" s="4" t="s">
        <v>13</v>
      </c>
      <c r="B20" s="141" t="n">
        <v>74046</v>
      </c>
      <c r="C20" s="141" t="n">
        <v>8735</v>
      </c>
      <c r="D20" s="141" t="n">
        <v>10310</v>
      </c>
      <c r="E20" s="141" t="n">
        <v>9099</v>
      </c>
      <c r="F20" s="141" t="n">
        <v>45013</v>
      </c>
      <c r="G20" s="141" t="n">
        <v>889</v>
      </c>
    </row>
    <row r="21">
      <c r="A21" s="4" t="s">
        <v>14</v>
      </c>
      <c r="B21" s="141" t="n">
        <v>136842</v>
      </c>
      <c r="C21" s="141" t="n">
        <v>34535</v>
      </c>
      <c r="D21" s="141" t="n">
        <v>39494</v>
      </c>
      <c r="E21" s="141" t="n">
        <v>34385</v>
      </c>
      <c r="F21" s="141" t="n">
        <v>25453</v>
      </c>
      <c r="G21" s="141" t="n">
        <v>2975</v>
      </c>
    </row>
    <row r="22">
      <c r="A22" s="4" t="s">
        <v>15</v>
      </c>
      <c r="B22" s="141" t="n">
        <v>10791</v>
      </c>
      <c r="C22" s="141" t="n">
        <v>10335</v>
      </c>
      <c r="D22" s="141" t="n">
        <v>14</v>
      </c>
      <c r="E22" s="141" t="n">
        <v>0</v>
      </c>
      <c r="F22" s="141" t="n">
        <v>0</v>
      </c>
      <c r="G22" s="141" t="n">
        <v>442</v>
      </c>
    </row>
    <row r="23">
      <c r="A23" s="4" t="s">
        <v>16</v>
      </c>
      <c r="B23" s="141" t="n">
        <v>1115</v>
      </c>
      <c r="C23" s="141" t="n">
        <v>132</v>
      </c>
      <c r="D23" s="141" t="n">
        <v>2</v>
      </c>
      <c r="E23" s="141" t="n">
        <v>0</v>
      </c>
      <c r="F23" s="141" t="n">
        <v>0</v>
      </c>
      <c r="G23" s="141" t="n">
        <v>981</v>
      </c>
    </row>
    <row r="24">
      <c r="A24" s="49" t="s">
        <v>210</v>
      </c>
      <c r="B24" s="143" t="n">
        <v>273861</v>
      </c>
      <c r="C24" s="143" t="n">
        <v>99056</v>
      </c>
      <c r="D24" s="143" t="n">
        <v>51565</v>
      </c>
      <c r="E24" s="143" t="n">
        <v>43846</v>
      </c>
      <c r="F24" s="143" t="n">
        <v>72464</v>
      </c>
      <c r="G24" s="143" t="n">
        <v>6930</v>
      </c>
    </row>
    <row r="25">
      <c r="A25" s="110" t="s">
        <v>212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42" t="n">
        <v>1879550.23</v>
      </c>
      <c r="C26" s="142" t="n">
        <v>825706.17</v>
      </c>
      <c r="D26" s="142" t="n">
        <v>808067.02</v>
      </c>
      <c r="E26" s="142" t="n">
        <v>176980.63</v>
      </c>
      <c r="F26" s="142" t="n">
        <v>39549.87</v>
      </c>
      <c r="G26" s="142" t="n">
        <v>29246.54</v>
      </c>
    </row>
    <row r="27">
      <c r="A27" s="4" t="s">
        <v>12</v>
      </c>
      <c r="B27" s="142" t="n">
        <v>30197565.54</v>
      </c>
      <c r="C27" s="142" t="n">
        <v>28939980.79</v>
      </c>
      <c r="D27" s="142" t="n">
        <v>191250.46</v>
      </c>
      <c r="E27" s="142" t="n">
        <v>16571.61</v>
      </c>
      <c r="F27" s="142" t="n">
        <v>1080</v>
      </c>
      <c r="G27" s="142" t="n">
        <v>1048682.68</v>
      </c>
    </row>
    <row r="28">
      <c r="A28" s="4" t="s">
        <v>13</v>
      </c>
      <c r="B28" s="142" t="n">
        <v>14658016.17</v>
      </c>
      <c r="C28" s="142" t="n">
        <v>4188861.73</v>
      </c>
      <c r="D28" s="142" t="n">
        <v>5240056.84</v>
      </c>
      <c r="E28" s="142" t="n">
        <v>2958956.71</v>
      </c>
      <c r="F28" s="142" t="n">
        <v>1946212.29</v>
      </c>
      <c r="G28" s="142" t="n">
        <v>323928.6</v>
      </c>
    </row>
    <row r="29">
      <c r="A29" s="4" t="s">
        <v>14</v>
      </c>
      <c r="B29" s="142" t="n">
        <v>61166689.52</v>
      </c>
      <c r="C29" s="142" t="n">
        <v>15453808.12</v>
      </c>
      <c r="D29" s="142" t="n">
        <v>18622368.8</v>
      </c>
      <c r="E29" s="142" t="n">
        <v>14366597.16</v>
      </c>
      <c r="F29" s="142" t="n">
        <v>11467821.21</v>
      </c>
      <c r="G29" s="142" t="n">
        <v>1256094.23</v>
      </c>
    </row>
    <row r="30">
      <c r="A30" s="4" t="s">
        <v>15</v>
      </c>
      <c r="B30" s="142" t="n">
        <v>3287039.21</v>
      </c>
      <c r="C30" s="142" t="n">
        <v>3148266.57</v>
      </c>
      <c r="D30" s="142" t="n">
        <v>4235</v>
      </c>
      <c r="E30" s="142" t="n">
        <v>0</v>
      </c>
      <c r="F30" s="142" t="n">
        <v>0</v>
      </c>
      <c r="G30" s="142" t="n">
        <v>134537.64</v>
      </c>
    </row>
    <row r="31">
      <c r="A31" s="4" t="s">
        <v>16</v>
      </c>
      <c r="B31" s="142" t="n">
        <v>340564.5</v>
      </c>
      <c r="C31" s="142" t="n">
        <v>40611.96</v>
      </c>
      <c r="D31" s="142" t="n">
        <v>454.98</v>
      </c>
      <c r="E31" s="142" t="n">
        <v>0</v>
      </c>
      <c r="F31" s="142" t="n">
        <v>0</v>
      </c>
      <c r="G31" s="142" t="n">
        <v>299497.56</v>
      </c>
    </row>
    <row r="32">
      <c r="A32" s="49" t="s">
        <v>210</v>
      </c>
      <c r="B32" s="144" t="n">
        <v>111529425.17</v>
      </c>
      <c r="C32" s="144" t="n">
        <v>52597235.34</v>
      </c>
      <c r="D32" s="144" t="n">
        <v>24866433.1</v>
      </c>
      <c r="E32" s="144" t="n">
        <v>17519106.11</v>
      </c>
      <c r="F32" s="144" t="n">
        <v>13454663.37</v>
      </c>
      <c r="G32" s="144" t="n">
        <v>3091987.25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5.71" hidden="0" customWidth="1"/>
    <col min="2" max="2" width="22.71" hidden="0" customWidth="1"/>
    <col min="3" max="3" width="22.71" hidden="0" customWidth="1"/>
    <col min="4" max="4" width="22.71" hidden="0" customWidth="1"/>
    <col min="5" max="5" width="22.71" hidden="0" customWidth="1"/>
    <col min="6" max="6" width="22.71" hidden="0" customWidth="1"/>
  </cols>
  <sheetData>
    <row r="2">
      <c r="A2" s="1" t="s">
        <v>1</v>
      </c>
      <c r="B2" s="1"/>
      <c r="C2" s="1"/>
      <c r="D2" s="1"/>
      <c r="E2" s="1"/>
      <c r="F2" s="1"/>
    </row>
    <row r="4" ht="25" customHeight="1">
      <c r="A4" s="2" t="s">
        <v>2</v>
      </c>
      <c r="B4" s="2"/>
      <c r="C4" s="2"/>
      <c r="D4" s="2"/>
      <c r="E4" s="2"/>
      <c r="F4" s="2"/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</row>
    <row r="7">
      <c r="A7" s="9" t="s">
        <v>10</v>
      </c>
      <c r="B7" s="7" t="n">
        <v>80070</v>
      </c>
      <c r="C7" s="7" t="n">
        <v>370455</v>
      </c>
      <c r="D7" s="8" t="n">
        <v>82995506.07</v>
      </c>
      <c r="E7" s="8" t="n">
        <v>224.036674008989</v>
      </c>
      <c r="F7" s="8" t="n">
        <v>83026239.568</v>
      </c>
    </row>
    <row r="8">
      <c r="A8" s="4" t="s">
        <v>11</v>
      </c>
      <c r="B8" s="5" t="n">
        <v>13693</v>
      </c>
      <c r="C8" s="5" t="n">
        <v>65586</v>
      </c>
      <c r="D8" s="6" t="n">
        <v>18720905.66</v>
      </c>
      <c r="E8" s="6" t="n">
        <v>285.440576647455</v>
      </c>
      <c r="F8" s="6"/>
    </row>
    <row r="9">
      <c r="A9" s="4" t="s">
        <v>12</v>
      </c>
      <c r="B9" s="5" t="n">
        <v>39577</v>
      </c>
      <c r="C9" s="5" t="n">
        <v>39577</v>
      </c>
      <c r="D9" s="6" t="n">
        <v>9923158.57</v>
      </c>
      <c r="E9" s="6" t="n">
        <v>250.730438638603</v>
      </c>
      <c r="F9" s="6"/>
    </row>
    <row r="10">
      <c r="A10" s="4" t="s">
        <v>13</v>
      </c>
      <c r="B10" s="5" t="n">
        <v>2648</v>
      </c>
      <c r="C10" s="5" t="n">
        <v>68111</v>
      </c>
      <c r="D10" s="6" t="n">
        <v>18367703.09</v>
      </c>
      <c r="E10" s="6" t="n">
        <v>269.673079091483</v>
      </c>
      <c r="F10" s="6"/>
    </row>
    <row r="11">
      <c r="A11" s="4" t="s">
        <v>14</v>
      </c>
      <c r="B11" s="5" t="n">
        <v>12588</v>
      </c>
      <c r="C11" s="5" t="n">
        <v>185642</v>
      </c>
      <c r="D11" s="6" t="n">
        <v>34770178.75</v>
      </c>
      <c r="E11" s="6" t="n">
        <v>187.296941155557</v>
      </c>
      <c r="F11" s="6"/>
    </row>
    <row r="12">
      <c r="A12" s="4" t="s">
        <v>15</v>
      </c>
      <c r="B12" s="5" t="n">
        <v>10573</v>
      </c>
      <c r="C12" s="5" t="n">
        <v>10573</v>
      </c>
      <c r="D12" s="6" t="n">
        <v>1112025</v>
      </c>
      <c r="E12" s="6" t="n">
        <v>105.175919795706</v>
      </c>
      <c r="F12" s="6"/>
    </row>
    <row r="13">
      <c r="A13" s="10" t="s">
        <v>16</v>
      </c>
      <c r="B13" s="11" t="n">
        <v>966</v>
      </c>
      <c r="C13" s="11" t="n">
        <v>966</v>
      </c>
      <c r="D13" s="12" t="n">
        <v>101535</v>
      </c>
      <c r="E13" s="12" t="n">
        <v>105.108695652174</v>
      </c>
      <c r="F13" s="12"/>
    </row>
    <row r="14">
      <c r="A14" s="9" t="s">
        <v>17</v>
      </c>
      <c r="B14" s="7" t="n">
        <v>94584</v>
      </c>
      <c r="C14" s="7" t="n">
        <v>465767</v>
      </c>
      <c r="D14" s="8" t="n">
        <v>176971326.45</v>
      </c>
      <c r="E14" s="8" t="n">
        <v>379.956773343753</v>
      </c>
      <c r="F14" s="8" t="n">
        <v>177039488.049</v>
      </c>
    </row>
    <row r="15">
      <c r="A15" s="4" t="s">
        <v>11</v>
      </c>
      <c r="B15" s="5" t="n">
        <v>11265</v>
      </c>
      <c r="C15" s="5" t="n">
        <v>56505</v>
      </c>
      <c r="D15" s="6" t="n">
        <v>28026570.02</v>
      </c>
      <c r="E15" s="6" t="n">
        <v>496.001593133351</v>
      </c>
      <c r="F15" s="6"/>
    </row>
    <row r="16">
      <c r="A16" s="4" t="s">
        <v>12</v>
      </c>
      <c r="B16" s="5" t="n">
        <v>47460</v>
      </c>
      <c r="C16" s="5" t="n">
        <v>47460</v>
      </c>
      <c r="D16" s="6" t="n">
        <v>22364623.26</v>
      </c>
      <c r="E16" s="6" t="n">
        <v>471.231</v>
      </c>
      <c r="F16" s="6"/>
    </row>
    <row r="17">
      <c r="A17" s="4" t="s">
        <v>13</v>
      </c>
      <c r="B17" s="5" t="n">
        <v>4547</v>
      </c>
      <c r="C17" s="5" t="n">
        <v>103181</v>
      </c>
      <c r="D17" s="6" t="n">
        <v>44086520.02</v>
      </c>
      <c r="E17" s="6" t="n">
        <v>427.273626152102</v>
      </c>
      <c r="F17" s="6"/>
    </row>
    <row r="18">
      <c r="A18" s="4" t="s">
        <v>14</v>
      </c>
      <c r="B18" s="5" t="n">
        <v>17826</v>
      </c>
      <c r="C18" s="5" t="n">
        <v>245228</v>
      </c>
      <c r="D18" s="6" t="n">
        <v>79676343.15</v>
      </c>
      <c r="E18" s="6" t="n">
        <v>324.907201257605</v>
      </c>
      <c r="F18" s="6"/>
    </row>
    <row r="19">
      <c r="A19" s="4" t="s">
        <v>15</v>
      </c>
      <c r="B19" s="5" t="n">
        <v>12266</v>
      </c>
      <c r="C19" s="5" t="n">
        <v>12266</v>
      </c>
      <c r="D19" s="6" t="n">
        <v>2580285</v>
      </c>
      <c r="E19" s="6" t="n">
        <v>210.36075330181</v>
      </c>
      <c r="F19" s="6"/>
    </row>
    <row r="20">
      <c r="A20" s="10" t="s">
        <v>16</v>
      </c>
      <c r="B20" s="11" t="n">
        <v>1127</v>
      </c>
      <c r="C20" s="11" t="n">
        <v>1127</v>
      </c>
      <c r="D20" s="12" t="n">
        <v>236985</v>
      </c>
      <c r="E20" s="12" t="n">
        <v>210.27950310559</v>
      </c>
      <c r="F20" s="12"/>
    </row>
    <row r="21">
      <c r="A21" s="9" t="s">
        <v>18</v>
      </c>
      <c r="B21" s="7" t="n">
        <v>77240</v>
      </c>
      <c r="C21" s="7" t="n">
        <v>458975</v>
      </c>
      <c r="D21" s="8" t="n">
        <v>145983862.26</v>
      </c>
      <c r="E21" s="8" t="n">
        <v>318.064953995316</v>
      </c>
      <c r="F21" s="8" t="n">
        <v>146061275.906</v>
      </c>
    </row>
    <row r="22">
      <c r="A22" s="4" t="s">
        <v>11</v>
      </c>
      <c r="B22" s="5" t="n">
        <v>4049</v>
      </c>
      <c r="C22" s="5" t="n">
        <v>24742</v>
      </c>
      <c r="D22" s="6" t="n">
        <v>10342797.55</v>
      </c>
      <c r="E22" s="6" t="n">
        <v>418.025929593404</v>
      </c>
      <c r="F22" s="6"/>
    </row>
    <row r="23">
      <c r="A23" s="4" t="s">
        <v>12</v>
      </c>
      <c r="B23" s="5" t="n">
        <v>41428</v>
      </c>
      <c r="C23" s="5" t="n">
        <v>41428</v>
      </c>
      <c r="D23" s="6" t="n">
        <v>18566101.85</v>
      </c>
      <c r="E23" s="6" t="n">
        <v>448.15346746162</v>
      </c>
      <c r="F23" s="6"/>
    </row>
    <row r="24">
      <c r="A24" s="4" t="s">
        <v>13</v>
      </c>
      <c r="B24" s="5" t="n">
        <v>4477</v>
      </c>
      <c r="C24" s="5" t="n">
        <v>109465</v>
      </c>
      <c r="D24" s="6" t="n">
        <v>41461897.96</v>
      </c>
      <c r="E24" s="6" t="n">
        <v>378.768537523409</v>
      </c>
      <c r="F24" s="6"/>
    </row>
    <row r="25">
      <c r="A25" s="4" t="s">
        <v>14</v>
      </c>
      <c r="B25" s="5" t="n">
        <v>17602</v>
      </c>
      <c r="C25" s="5" t="n">
        <v>273727</v>
      </c>
      <c r="D25" s="6" t="n">
        <v>73593539.9</v>
      </c>
      <c r="E25" s="6" t="n">
        <v>268.857437885192</v>
      </c>
      <c r="F25" s="6"/>
    </row>
    <row r="26">
      <c r="A26" s="4" t="s">
        <v>15</v>
      </c>
      <c r="B26" s="5" t="n">
        <v>8646</v>
      </c>
      <c r="C26" s="5" t="n">
        <v>8646</v>
      </c>
      <c r="D26" s="6" t="n">
        <v>1816500</v>
      </c>
      <c r="E26" s="6" t="n">
        <v>210.097154753643</v>
      </c>
      <c r="F26" s="6"/>
    </row>
    <row r="27">
      <c r="A27" s="10" t="s">
        <v>16</v>
      </c>
      <c r="B27" s="11" t="n">
        <v>967</v>
      </c>
      <c r="C27" s="11" t="n">
        <v>967</v>
      </c>
      <c r="D27" s="12" t="n">
        <v>203025</v>
      </c>
      <c r="E27" s="12" t="n">
        <v>209.953464322647</v>
      </c>
      <c r="F27" s="12"/>
    </row>
    <row r="28">
      <c r="A28" s="9" t="s">
        <v>19</v>
      </c>
      <c r="B28" s="7" t="n">
        <v>52474</v>
      </c>
      <c r="C28" s="7" t="n">
        <v>277662</v>
      </c>
      <c r="D28" s="8" t="n">
        <v>80893625.42</v>
      </c>
      <c r="E28" s="8" t="n">
        <v>291.338481391044</v>
      </c>
      <c r="F28" s="8" t="n">
        <v>80924862.8</v>
      </c>
    </row>
    <row r="29">
      <c r="A29" s="4" t="s">
        <v>11</v>
      </c>
      <c r="B29" s="5" t="n">
        <v>350</v>
      </c>
      <c r="C29" s="5" t="n">
        <v>2106</v>
      </c>
      <c r="D29" s="6" t="n">
        <v>809073.32</v>
      </c>
      <c r="E29" s="6" t="n">
        <v>384.175365622032</v>
      </c>
      <c r="F29" s="6"/>
    </row>
    <row r="30">
      <c r="A30" s="4" t="s">
        <v>12</v>
      </c>
      <c r="B30" s="5" t="n">
        <v>29936</v>
      </c>
      <c r="C30" s="5" t="n">
        <v>29936</v>
      </c>
      <c r="D30" s="6" t="n">
        <v>13096624.17</v>
      </c>
      <c r="E30" s="6" t="n">
        <v>437.487445550508</v>
      </c>
      <c r="F30" s="6"/>
    </row>
    <row r="31">
      <c r="A31" s="4" t="s">
        <v>13</v>
      </c>
      <c r="B31" s="5" t="n">
        <v>3247</v>
      </c>
      <c r="C31" s="5" t="n">
        <v>79413</v>
      </c>
      <c r="D31" s="6" t="n">
        <v>24685093.16</v>
      </c>
      <c r="E31" s="6" t="n">
        <v>310.844485915404</v>
      </c>
      <c r="F31" s="6"/>
    </row>
    <row r="32">
      <c r="A32" s="4" t="s">
        <v>14</v>
      </c>
      <c r="B32" s="5" t="n">
        <v>12210</v>
      </c>
      <c r="C32" s="5" t="n">
        <v>159549</v>
      </c>
      <c r="D32" s="6" t="n">
        <v>40903064.77</v>
      </c>
      <c r="E32" s="6" t="n">
        <v>256.366788698143</v>
      </c>
      <c r="F32" s="6"/>
    </row>
    <row r="33">
      <c r="A33" s="4" t="s">
        <v>15</v>
      </c>
      <c r="B33" s="5" t="n">
        <v>5977</v>
      </c>
      <c r="C33" s="5" t="n">
        <v>5977</v>
      </c>
      <c r="D33" s="6" t="n">
        <v>1256760</v>
      </c>
      <c r="E33" s="6" t="n">
        <v>210.266019742346</v>
      </c>
      <c r="F33" s="6"/>
    </row>
    <row r="34">
      <c r="A34" s="10" t="s">
        <v>16</v>
      </c>
      <c r="B34" s="11" t="n">
        <v>681</v>
      </c>
      <c r="C34" s="11" t="n">
        <v>681</v>
      </c>
      <c r="D34" s="12" t="n">
        <v>143010</v>
      </c>
      <c r="E34" s="12" t="n">
        <v>210</v>
      </c>
      <c r="F34" s="12"/>
    </row>
    <row r="35">
      <c r="A35" s="9" t="s">
        <v>20</v>
      </c>
      <c r="B35" s="7" t="n">
        <v>41813</v>
      </c>
      <c r="C35" s="7" t="n">
        <v>225246</v>
      </c>
      <c r="D35" s="8" t="n">
        <v>63395265.97</v>
      </c>
      <c r="E35" s="8" t="n">
        <v>281.449020049191</v>
      </c>
      <c r="F35" s="8" t="n">
        <v>63399625.25</v>
      </c>
    </row>
    <row r="36">
      <c r="A36" s="4" t="s">
        <v>11</v>
      </c>
      <c r="B36" s="5" t="n">
        <v>78</v>
      </c>
      <c r="C36" s="5" t="n">
        <v>471</v>
      </c>
      <c r="D36" s="6" t="n">
        <v>291817.64</v>
      </c>
      <c r="E36" s="6" t="n">
        <v>619.570360934183</v>
      </c>
      <c r="F36" s="6"/>
    </row>
    <row r="37">
      <c r="A37" s="4" t="s">
        <v>12</v>
      </c>
      <c r="B37" s="5" t="n">
        <v>23815</v>
      </c>
      <c r="C37" s="5" t="n">
        <v>23815</v>
      </c>
      <c r="D37" s="6" t="n">
        <v>10427971.98</v>
      </c>
      <c r="E37" s="6" t="n">
        <v>437.874112114214</v>
      </c>
      <c r="F37" s="6"/>
    </row>
    <row r="38">
      <c r="A38" s="4" t="s">
        <v>13</v>
      </c>
      <c r="B38" s="5" t="n">
        <v>2703</v>
      </c>
      <c r="C38" s="5" t="n">
        <v>73735</v>
      </c>
      <c r="D38" s="6" t="n">
        <v>20115677.46</v>
      </c>
      <c r="E38" s="6" t="n">
        <v>272.810435478402</v>
      </c>
      <c r="F38" s="6"/>
    </row>
    <row r="39">
      <c r="A39" s="4" t="s">
        <v>14</v>
      </c>
      <c r="B39" s="5" t="n">
        <v>9754</v>
      </c>
      <c r="C39" s="5" t="n">
        <v>121814</v>
      </c>
      <c r="D39" s="6" t="n">
        <v>31421703.89</v>
      </c>
      <c r="E39" s="6" t="n">
        <v>257.948215229777</v>
      </c>
      <c r="F39" s="6"/>
    </row>
    <row r="40">
      <c r="A40" s="4" t="s">
        <v>15</v>
      </c>
      <c r="B40" s="5" t="n">
        <v>4853</v>
      </c>
      <c r="C40" s="5" t="n">
        <v>4853</v>
      </c>
      <c r="D40" s="6" t="n">
        <v>1021335</v>
      </c>
      <c r="E40" s="6" t="n">
        <v>210.454358128992</v>
      </c>
      <c r="F40" s="6"/>
    </row>
    <row r="41">
      <c r="A41" s="10" t="s">
        <v>16</v>
      </c>
      <c r="B41" s="11" t="n">
        <v>558</v>
      </c>
      <c r="C41" s="11" t="n">
        <v>558</v>
      </c>
      <c r="D41" s="12" t="n">
        <v>116760</v>
      </c>
      <c r="E41" s="12" t="n">
        <v>209.247311827957</v>
      </c>
      <c r="F41" s="12"/>
    </row>
    <row r="42">
      <c r="A42" s="9" t="s">
        <v>21</v>
      </c>
      <c r="B42" s="7" t="n">
        <v>40562</v>
      </c>
      <c r="C42" s="7" t="n">
        <v>201247</v>
      </c>
      <c r="D42" s="8" t="n">
        <v>56919462.27</v>
      </c>
      <c r="E42" s="8" t="n">
        <v>282.833842342991</v>
      </c>
      <c r="F42" s="8" t="n">
        <v>56929970.27</v>
      </c>
    </row>
    <row r="43">
      <c r="A43" s="4" t="s">
        <v>11</v>
      </c>
      <c r="B43" s="5" t="n">
        <v>53</v>
      </c>
      <c r="C43" s="5" t="n">
        <v>135</v>
      </c>
      <c r="D43" s="6" t="n">
        <v>61734.02</v>
      </c>
      <c r="E43" s="6" t="n">
        <v>457.289037037037</v>
      </c>
      <c r="F43" s="6"/>
    </row>
    <row r="44">
      <c r="A44" s="4" t="s">
        <v>12</v>
      </c>
      <c r="B44" s="5" t="n">
        <v>22618</v>
      </c>
      <c r="C44" s="5" t="n">
        <v>22618</v>
      </c>
      <c r="D44" s="6" t="n">
        <v>9892900</v>
      </c>
      <c r="E44" s="6" t="n">
        <v>437.390573879211</v>
      </c>
      <c r="F44" s="6"/>
    </row>
    <row r="45">
      <c r="A45" s="4" t="s">
        <v>13</v>
      </c>
      <c r="B45" s="5" t="n">
        <v>2561</v>
      </c>
      <c r="C45" s="5" t="n">
        <v>52836</v>
      </c>
      <c r="D45" s="6" t="n">
        <v>14501111.2</v>
      </c>
      <c r="E45" s="6" t="n">
        <v>274.455129078659</v>
      </c>
      <c r="F45" s="6"/>
    </row>
    <row r="46">
      <c r="A46" s="4" t="s">
        <v>14</v>
      </c>
      <c r="B46" s="5" t="n">
        <v>10364</v>
      </c>
      <c r="C46" s="5" t="n">
        <v>120740</v>
      </c>
      <c r="D46" s="6" t="n">
        <v>31426632.05</v>
      </c>
      <c r="E46" s="6" t="n">
        <v>260.283518717906</v>
      </c>
      <c r="F46" s="6"/>
    </row>
    <row r="47">
      <c r="A47" s="4" t="s">
        <v>15</v>
      </c>
      <c r="B47" s="5" t="n">
        <v>4395</v>
      </c>
      <c r="C47" s="5" t="n">
        <v>4395</v>
      </c>
      <c r="D47" s="6" t="n">
        <v>927465</v>
      </c>
      <c r="E47" s="6" t="n">
        <v>211.027303754266</v>
      </c>
      <c r="F47" s="6"/>
    </row>
    <row r="48">
      <c r="A48" s="10" t="s">
        <v>16</v>
      </c>
      <c r="B48" s="11" t="n">
        <v>523</v>
      </c>
      <c r="C48" s="11" t="n">
        <v>523</v>
      </c>
      <c r="D48" s="12" t="n">
        <v>109620</v>
      </c>
      <c r="E48" s="12" t="n">
        <v>209.598470363289</v>
      </c>
      <c r="F48" s="12"/>
    </row>
    <row r="49">
      <c r="A49" s="9" t="s">
        <v>22</v>
      </c>
      <c r="B49" s="7" t="n">
        <v>42956</v>
      </c>
      <c r="C49" s="7" t="n">
        <v>186107</v>
      </c>
      <c r="D49" s="8" t="n">
        <v>50463139.71</v>
      </c>
      <c r="E49" s="8" t="n">
        <v>271.15121790153</v>
      </c>
      <c r="F49" s="8" t="n">
        <v>50472832.944</v>
      </c>
    </row>
    <row r="50">
      <c r="A50" s="4" t="s">
        <v>11</v>
      </c>
      <c r="B50" s="5" t="n">
        <v>71</v>
      </c>
      <c r="C50" s="5" t="n">
        <v>206</v>
      </c>
      <c r="D50" s="6" t="n">
        <v>78648.77</v>
      </c>
      <c r="E50" s="6" t="n">
        <v>381.790145631068</v>
      </c>
      <c r="F50" s="6"/>
    </row>
    <row r="51">
      <c r="A51" s="4" t="s">
        <v>12</v>
      </c>
      <c r="B51" s="5" t="n">
        <v>24092</v>
      </c>
      <c r="C51" s="5" t="n">
        <v>24092</v>
      </c>
      <c r="D51" s="6" t="n">
        <v>10370556.94</v>
      </c>
      <c r="E51" s="6" t="n">
        <v>430.456456085007</v>
      </c>
      <c r="F51" s="6"/>
    </row>
    <row r="52">
      <c r="A52" s="4" t="s">
        <v>13</v>
      </c>
      <c r="B52" s="5" t="n">
        <v>2616</v>
      </c>
      <c r="C52" s="5" t="n">
        <v>43707</v>
      </c>
      <c r="D52" s="6" t="n">
        <v>10313017.65</v>
      </c>
      <c r="E52" s="6" t="n">
        <v>235.958030750223</v>
      </c>
      <c r="F52" s="6"/>
    </row>
    <row r="53">
      <c r="A53" s="4" t="s">
        <v>14</v>
      </c>
      <c r="B53" s="5" t="n">
        <v>10904</v>
      </c>
      <c r="C53" s="5" t="n">
        <v>112862</v>
      </c>
      <c r="D53" s="6" t="n">
        <v>28598521.35</v>
      </c>
      <c r="E53" s="6" t="n">
        <v>253.393714004714</v>
      </c>
      <c r="F53" s="6"/>
    </row>
    <row r="54">
      <c r="A54" s="4" t="s">
        <v>15</v>
      </c>
      <c r="B54" s="5" t="n">
        <v>4657</v>
      </c>
      <c r="C54" s="5" t="n">
        <v>4657</v>
      </c>
      <c r="D54" s="6" t="n">
        <v>979965</v>
      </c>
      <c r="E54" s="6" t="n">
        <v>210.428387373846</v>
      </c>
      <c r="F54" s="6"/>
    </row>
    <row r="55">
      <c r="A55" s="10" t="s">
        <v>16</v>
      </c>
      <c r="B55" s="11" t="n">
        <v>583</v>
      </c>
      <c r="C55" s="11" t="n">
        <v>583</v>
      </c>
      <c r="D55" s="12" t="n">
        <v>122430</v>
      </c>
      <c r="E55" s="12" t="n">
        <v>210</v>
      </c>
      <c r="F55" s="12"/>
    </row>
    <row r="56">
      <c r="A56" s="9" t="s">
        <v>23</v>
      </c>
      <c r="B56" s="7" t="n">
        <v>72171</v>
      </c>
      <c r="C56" s="7" t="n">
        <v>274276</v>
      </c>
      <c r="D56" s="8" t="n">
        <v>106026795.93</v>
      </c>
      <c r="E56" s="8" t="n">
        <v>386.569717838965</v>
      </c>
      <c r="F56" s="8" t="n">
        <v>106076422.53</v>
      </c>
    </row>
    <row r="57">
      <c r="A57" s="4" t="s">
        <v>11</v>
      </c>
      <c r="B57" s="5" t="n">
        <v>1014</v>
      </c>
      <c r="C57" s="5" t="n">
        <v>3884</v>
      </c>
      <c r="D57" s="6" t="n">
        <v>1333042.63</v>
      </c>
      <c r="E57" s="6" t="n">
        <v>343.213859423275</v>
      </c>
      <c r="F57" s="6"/>
    </row>
    <row r="58">
      <c r="A58" s="4" t="s">
        <v>12</v>
      </c>
      <c r="B58" s="5" t="n">
        <v>39763</v>
      </c>
      <c r="C58" s="5" t="n">
        <v>39763</v>
      </c>
      <c r="D58" s="6" t="n">
        <v>24833525.97</v>
      </c>
      <c r="E58" s="6" t="n">
        <v>624.538540100093</v>
      </c>
      <c r="F58" s="6"/>
    </row>
    <row r="59">
      <c r="A59" s="4" t="s">
        <v>13</v>
      </c>
      <c r="B59" s="5" t="n">
        <v>4831</v>
      </c>
      <c r="C59" s="5" t="n">
        <v>74488</v>
      </c>
      <c r="D59" s="6" t="n">
        <v>14083768.95</v>
      </c>
      <c r="E59" s="6" t="n">
        <v>189.074333449683</v>
      </c>
      <c r="F59" s="6"/>
    </row>
    <row r="60">
      <c r="A60" s="4" t="s">
        <v>14</v>
      </c>
      <c r="B60" s="5" t="n">
        <v>17481</v>
      </c>
      <c r="C60" s="5" t="n">
        <v>147154</v>
      </c>
      <c r="D60" s="6" t="n">
        <v>63055609.21</v>
      </c>
      <c r="E60" s="6" t="n">
        <v>428.500816899303</v>
      </c>
      <c r="F60" s="6"/>
    </row>
    <row r="61">
      <c r="A61" s="4" t="s">
        <v>15</v>
      </c>
      <c r="B61" s="5" t="n">
        <v>8105</v>
      </c>
      <c r="C61" s="5" t="n">
        <v>8105</v>
      </c>
      <c r="D61" s="6" t="n">
        <v>2451668.29</v>
      </c>
      <c r="E61" s="6" t="n">
        <v>302.488376310919</v>
      </c>
      <c r="F61" s="6"/>
    </row>
    <row r="62">
      <c r="A62" s="10" t="s">
        <v>16</v>
      </c>
      <c r="B62" s="11" t="n">
        <v>882</v>
      </c>
      <c r="C62" s="11" t="n">
        <v>882</v>
      </c>
      <c r="D62" s="12" t="n">
        <v>269180.88</v>
      </c>
      <c r="E62" s="12" t="n">
        <v>305.193741496599</v>
      </c>
      <c r="F62" s="12"/>
    </row>
    <row r="63">
      <c r="A63" s="9" t="s">
        <v>24</v>
      </c>
      <c r="B63" s="7" t="n">
        <v>82281</v>
      </c>
      <c r="C63" s="7" t="n">
        <v>273861</v>
      </c>
      <c r="D63" s="8" t="n">
        <v>111529425.17</v>
      </c>
      <c r="E63" s="8" t="n">
        <v>407.24829446325</v>
      </c>
      <c r="F63" s="8" t="n">
        <v>112301648.9449</v>
      </c>
    </row>
    <row r="64">
      <c r="A64" s="4" t="s">
        <v>11</v>
      </c>
      <c r="B64" s="5" t="n">
        <v>1028</v>
      </c>
      <c r="C64" s="5" t="n">
        <v>5527</v>
      </c>
      <c r="D64" s="6" t="n">
        <v>1879550.23</v>
      </c>
      <c r="E64" s="6" t="n">
        <v>340.066985706532</v>
      </c>
      <c r="F64" s="6"/>
    </row>
    <row r="65">
      <c r="A65" s="4" t="s">
        <v>12</v>
      </c>
      <c r="B65" s="5" t="n">
        <v>45540</v>
      </c>
      <c r="C65" s="5" t="n">
        <v>45540</v>
      </c>
      <c r="D65" s="6" t="n">
        <v>30197565.54</v>
      </c>
      <c r="E65" s="6" t="n">
        <v>663.099814229249</v>
      </c>
      <c r="F65" s="6"/>
    </row>
    <row r="66">
      <c r="A66" s="4" t="s">
        <v>13</v>
      </c>
      <c r="B66" s="5" t="n">
        <v>5113</v>
      </c>
      <c r="C66" s="5" t="n">
        <v>74046</v>
      </c>
      <c r="D66" s="6" t="n">
        <v>14658016.17</v>
      </c>
      <c r="E66" s="6" t="n">
        <v>197.958244469654</v>
      </c>
      <c r="F66" s="6"/>
    </row>
    <row r="67">
      <c r="A67" s="4" t="s">
        <v>14</v>
      </c>
      <c r="B67" s="5" t="n">
        <v>18567</v>
      </c>
      <c r="C67" s="5" t="n">
        <v>136842</v>
      </c>
      <c r="D67" s="6" t="n">
        <v>61166689.52</v>
      </c>
      <c r="E67" s="6" t="n">
        <v>446.987690328993</v>
      </c>
      <c r="F67" s="6"/>
    </row>
    <row r="68">
      <c r="A68" s="4" t="s">
        <v>15</v>
      </c>
      <c r="B68" s="5" t="n">
        <v>10791</v>
      </c>
      <c r="C68" s="5" t="n">
        <v>10791</v>
      </c>
      <c r="D68" s="6" t="n">
        <v>3287039.21</v>
      </c>
      <c r="E68" s="6" t="n">
        <v>304.609323510333</v>
      </c>
      <c r="F68" s="6"/>
    </row>
    <row r="69">
      <c r="A69" s="10" t="s">
        <v>16</v>
      </c>
      <c r="B69" s="11" t="n">
        <v>1115</v>
      </c>
      <c r="C69" s="11" t="n">
        <v>1115</v>
      </c>
      <c r="D69" s="12" t="n">
        <v>340564.5</v>
      </c>
      <c r="E69" s="12" t="n">
        <v>305.439013452915</v>
      </c>
      <c r="F69" s="12"/>
    </row>
    <row r="70">
      <c r="A70" s="9" t="s">
        <v>25</v>
      </c>
      <c r="B70" s="7" t="n">
        <v>83438</v>
      </c>
      <c r="C70" s="7" t="n">
        <v>291830</v>
      </c>
      <c r="D70" s="8" t="n">
        <v>119738362.68</v>
      </c>
      <c r="E70" s="8" t="n">
        <v>410.301760202858</v>
      </c>
      <c r="F70" s="8" t="n">
        <v>120382787.8397</v>
      </c>
    </row>
    <row r="71">
      <c r="A71" s="4" t="s">
        <v>11</v>
      </c>
      <c r="B71" s="5" t="n">
        <v>2004</v>
      </c>
      <c r="C71" s="5" t="n">
        <v>10709</v>
      </c>
      <c r="D71" s="6" t="n">
        <v>3482011.2</v>
      </c>
      <c r="E71" s="6" t="n">
        <v>325.14811840508</v>
      </c>
      <c r="F71" s="6"/>
    </row>
    <row r="72">
      <c r="A72" s="4" t="s">
        <v>12</v>
      </c>
      <c r="B72" s="5" t="n">
        <v>46737</v>
      </c>
      <c r="C72" s="5" t="n">
        <v>46737</v>
      </c>
      <c r="D72" s="6" t="n">
        <v>31161650.39</v>
      </c>
      <c r="E72" s="6" t="n">
        <v>666.74477159424</v>
      </c>
      <c r="F72" s="6"/>
    </row>
    <row r="73">
      <c r="A73" s="4" t="s">
        <v>13</v>
      </c>
      <c r="B73" s="5" t="n">
        <v>5885</v>
      </c>
      <c r="C73" s="5" t="n">
        <v>72254</v>
      </c>
      <c r="D73" s="6" t="n">
        <v>16231482.18</v>
      </c>
      <c r="E73" s="6" t="n">
        <v>224.644755722867</v>
      </c>
      <c r="F73" s="6"/>
    </row>
    <row r="74">
      <c r="A74" s="4" t="s">
        <v>14</v>
      </c>
      <c r="B74" s="5" t="n">
        <v>17768</v>
      </c>
      <c r="C74" s="5" t="n">
        <v>151208</v>
      </c>
      <c r="D74" s="6" t="n">
        <v>65525253.86</v>
      </c>
      <c r="E74" s="6" t="n">
        <v>433.345152769695</v>
      </c>
      <c r="F74" s="6"/>
    </row>
    <row r="75">
      <c r="A75" s="4" t="s">
        <v>15</v>
      </c>
      <c r="B75" s="5" t="n">
        <v>9843</v>
      </c>
      <c r="C75" s="5" t="n">
        <v>9843</v>
      </c>
      <c r="D75" s="6" t="n">
        <v>3007971.76</v>
      </c>
      <c r="E75" s="6" t="n">
        <v>305.595017779132</v>
      </c>
      <c r="F75" s="6"/>
    </row>
    <row r="76">
      <c r="A76" s="10" t="s">
        <v>16</v>
      </c>
      <c r="B76" s="11" t="n">
        <v>1079</v>
      </c>
      <c r="C76" s="11" t="n">
        <v>1079</v>
      </c>
      <c r="D76" s="12" t="n">
        <v>329993.29</v>
      </c>
      <c r="E76" s="12" t="n">
        <v>305.832520852641</v>
      </c>
      <c r="F76" s="12"/>
    </row>
    <row r="77">
      <c r="A77" s="9" t="s">
        <v>26</v>
      </c>
      <c r="B77" s="7" t="n">
        <v>117326</v>
      </c>
      <c r="C77" s="7" t="n">
        <v>371220</v>
      </c>
      <c r="D77" s="8" t="n">
        <v>186121593.14</v>
      </c>
      <c r="E77" s="8" t="n">
        <v>501.378140024783</v>
      </c>
      <c r="F77" s="8" t="n">
        <v>186367438.413</v>
      </c>
    </row>
    <row r="78">
      <c r="A78" s="4" t="s">
        <v>11</v>
      </c>
      <c r="B78" s="5" t="n">
        <v>3349</v>
      </c>
      <c r="C78" s="5" t="n">
        <v>16498</v>
      </c>
      <c r="D78" s="6" t="n">
        <v>11148803.29</v>
      </c>
      <c r="E78" s="6" t="n">
        <v>675.766959025336</v>
      </c>
      <c r="F78" s="6"/>
    </row>
    <row r="79">
      <c r="A79" s="4" t="s">
        <v>12</v>
      </c>
      <c r="B79" s="5" t="n">
        <v>64895</v>
      </c>
      <c r="C79" s="5" t="n">
        <v>64895</v>
      </c>
      <c r="D79" s="6" t="n">
        <v>47620225.37</v>
      </c>
      <c r="E79" s="6" t="n">
        <v>733.804227906618</v>
      </c>
      <c r="F79" s="6"/>
    </row>
    <row r="80">
      <c r="A80" s="4" t="s">
        <v>13</v>
      </c>
      <c r="B80" s="5" t="n">
        <v>7554</v>
      </c>
      <c r="C80" s="5" t="n">
        <v>71584</v>
      </c>
      <c r="D80" s="6" t="n">
        <v>21065342.75</v>
      </c>
      <c r="E80" s="6" t="n">
        <v>294.274457280957</v>
      </c>
      <c r="F80" s="6"/>
    </row>
    <row r="81">
      <c r="A81" s="4" t="s">
        <v>14</v>
      </c>
      <c r="B81" s="5" t="n">
        <v>24163</v>
      </c>
      <c r="C81" s="5" t="n">
        <v>201045</v>
      </c>
      <c r="D81" s="6" t="n">
        <v>100986087.11</v>
      </c>
      <c r="E81" s="6" t="n">
        <v>502.305887288915</v>
      </c>
      <c r="F81" s="6"/>
    </row>
    <row r="82">
      <c r="A82" s="4" t="s">
        <v>15</v>
      </c>
      <c r="B82" s="5" t="n">
        <v>15801</v>
      </c>
      <c r="C82" s="5" t="n">
        <v>15801</v>
      </c>
      <c r="D82" s="6" t="n">
        <v>4871956.03</v>
      </c>
      <c r="E82" s="6" t="n">
        <v>308.332132776407</v>
      </c>
      <c r="F82" s="6"/>
    </row>
    <row r="83">
      <c r="A83" s="10" t="s">
        <v>16</v>
      </c>
      <c r="B83" s="11" t="n">
        <v>1397</v>
      </c>
      <c r="C83" s="11" t="n">
        <v>1397</v>
      </c>
      <c r="D83" s="12" t="n">
        <v>429178.59</v>
      </c>
      <c r="E83" s="12" t="n">
        <v>307.214452397996</v>
      </c>
      <c r="F83" s="12"/>
    </row>
    <row r="84">
      <c r="A84" s="9" t="s">
        <v>27</v>
      </c>
      <c r="B84" s="7" t="n">
        <v>119048</v>
      </c>
      <c r="C84" s="7" t="n">
        <v>351777</v>
      </c>
      <c r="D84" s="8" t="n">
        <v>208291476.58</v>
      </c>
      <c r="E84" s="8" t="n">
        <v>592.112265952578</v>
      </c>
      <c r="F84" s="8" t="n">
        <v>208394325.051</v>
      </c>
    </row>
    <row r="85">
      <c r="A85" s="4" t="s">
        <v>11</v>
      </c>
      <c r="B85" s="5" t="n">
        <v>3121</v>
      </c>
      <c r="C85" s="5" t="n">
        <v>17776</v>
      </c>
      <c r="D85" s="6" t="n">
        <v>14559740.76</v>
      </c>
      <c r="E85" s="6" t="n">
        <v>819.067324482448</v>
      </c>
      <c r="F85" s="6"/>
    </row>
    <row r="86">
      <c r="A86" s="4" t="s">
        <v>12</v>
      </c>
      <c r="B86" s="5" t="n">
        <v>70122</v>
      </c>
      <c r="C86" s="5" t="n">
        <v>70122</v>
      </c>
      <c r="D86" s="6" t="n">
        <v>56248666.16</v>
      </c>
      <c r="E86" s="6" t="n">
        <v>802.154333304812</v>
      </c>
      <c r="F86" s="6"/>
    </row>
    <row r="87">
      <c r="A87" s="4" t="s">
        <v>13</v>
      </c>
      <c r="B87" s="5" t="n">
        <v>8004</v>
      </c>
      <c r="C87" s="5" t="n">
        <v>70957</v>
      </c>
      <c r="D87" s="6" t="n">
        <v>28676454.8</v>
      </c>
      <c r="E87" s="6" t="n">
        <v>404.13848950773</v>
      </c>
      <c r="F87" s="6"/>
    </row>
    <row r="88">
      <c r="A88" s="4" t="s">
        <v>14</v>
      </c>
      <c r="B88" s="5" t="n">
        <v>22870</v>
      </c>
      <c r="C88" s="5" t="n">
        <v>178140</v>
      </c>
      <c r="D88" s="6" t="n">
        <v>103601187.56</v>
      </c>
      <c r="E88" s="6" t="n">
        <v>581.571727629954</v>
      </c>
      <c r="F88" s="6"/>
    </row>
    <row r="89">
      <c r="A89" s="4" t="s">
        <v>15</v>
      </c>
      <c r="B89" s="5" t="n">
        <v>13366</v>
      </c>
      <c r="C89" s="5" t="n">
        <v>13366</v>
      </c>
      <c r="D89" s="6" t="n">
        <v>4706997.66</v>
      </c>
      <c r="E89" s="6" t="n">
        <v>352.162027532545</v>
      </c>
      <c r="F89" s="6"/>
    </row>
    <row r="90">
      <c r="A90" s="10" t="s">
        <v>16</v>
      </c>
      <c r="B90" s="11" t="n">
        <v>1416</v>
      </c>
      <c r="C90" s="11" t="n">
        <v>1416</v>
      </c>
      <c r="D90" s="12" t="n">
        <v>498429.64</v>
      </c>
      <c r="E90" s="12" t="n">
        <v>351.998333333333</v>
      </c>
      <c r="F90" s="12"/>
    </row>
    <row r="91">
      <c r="A91" s="9" t="s">
        <v>28</v>
      </c>
      <c r="B91" s="7" t="n">
        <v>110686</v>
      </c>
      <c r="C91" s="7" t="n">
        <v>316739</v>
      </c>
      <c r="D91" s="8" t="n">
        <v>188613027.03</v>
      </c>
      <c r="E91" s="8" t="n">
        <v>595.484064261111</v>
      </c>
      <c r="F91" s="8" t="n">
        <v>188739666.24</v>
      </c>
    </row>
    <row r="92">
      <c r="A92" s="4" t="s">
        <v>11</v>
      </c>
      <c r="B92" s="5" t="n">
        <v>3017</v>
      </c>
      <c r="C92" s="5" t="n">
        <v>17199</v>
      </c>
      <c r="D92" s="6" t="n">
        <v>15333811.98</v>
      </c>
      <c r="E92" s="6" t="n">
        <v>891.552530961102</v>
      </c>
      <c r="F92" s="6"/>
    </row>
    <row r="93">
      <c r="A93" s="4" t="s">
        <v>12</v>
      </c>
      <c r="B93" s="5" t="n">
        <v>67340</v>
      </c>
      <c r="C93" s="5" t="n">
        <v>67340</v>
      </c>
      <c r="D93" s="6" t="n">
        <v>54071596.88</v>
      </c>
      <c r="E93" s="6" t="n">
        <v>802.964016632017</v>
      </c>
      <c r="F93" s="6"/>
    </row>
    <row r="94">
      <c r="A94" s="4" t="s">
        <v>13</v>
      </c>
      <c r="B94" s="5" t="n">
        <v>7965</v>
      </c>
      <c r="C94" s="5" t="n">
        <v>75201</v>
      </c>
      <c r="D94" s="6" t="n">
        <v>32581568.81</v>
      </c>
      <c r="E94" s="6" t="n">
        <v>433.259781252909</v>
      </c>
      <c r="F94" s="6"/>
    </row>
    <row r="95">
      <c r="A95" s="4" t="s">
        <v>14</v>
      </c>
      <c r="B95" s="5" t="n">
        <v>19018</v>
      </c>
      <c r="C95" s="5" t="n">
        <v>143704</v>
      </c>
      <c r="D95" s="6" t="n">
        <v>81950194.28</v>
      </c>
      <c r="E95" s="6" t="n">
        <v>570.270794689083</v>
      </c>
      <c r="F95" s="6"/>
    </row>
    <row r="96">
      <c r="A96" s="4" t="s">
        <v>15</v>
      </c>
      <c r="B96" s="5" t="n">
        <v>11946</v>
      </c>
      <c r="C96" s="5" t="n">
        <v>11946</v>
      </c>
      <c r="D96" s="6" t="n">
        <v>4201505.18</v>
      </c>
      <c r="E96" s="6" t="n">
        <v>351.70811819856</v>
      </c>
      <c r="F96" s="6"/>
    </row>
    <row r="97">
      <c r="A97" s="10" t="s">
        <v>16</v>
      </c>
      <c r="B97" s="11" t="n">
        <v>1349</v>
      </c>
      <c r="C97" s="11" t="n">
        <v>1349</v>
      </c>
      <c r="D97" s="12" t="n">
        <v>474349.9</v>
      </c>
      <c r="E97" s="12" t="n">
        <v>351.63076352854</v>
      </c>
      <c r="F97" s="12"/>
    </row>
    <row r="98">
      <c r="A98" s="9" t="s">
        <v>29</v>
      </c>
      <c r="B98" s="7" t="n">
        <v>88503</v>
      </c>
      <c r="C98" s="7" t="n">
        <v>232761</v>
      </c>
      <c r="D98" s="8" t="n">
        <v>129725405.85</v>
      </c>
      <c r="E98" s="8" t="n">
        <v>557.333083506257</v>
      </c>
      <c r="F98" s="8" t="n">
        <v>129737876.746</v>
      </c>
    </row>
    <row r="99">
      <c r="A99" s="4" t="s">
        <v>11</v>
      </c>
      <c r="B99" s="5" t="n">
        <v>1736</v>
      </c>
      <c r="C99" s="5" t="n">
        <v>11095</v>
      </c>
      <c r="D99" s="6" t="n">
        <v>5088641.47</v>
      </c>
      <c r="E99" s="6" t="n">
        <v>458.642764308247</v>
      </c>
      <c r="F99" s="6"/>
    </row>
    <row r="100">
      <c r="A100" s="4" t="s">
        <v>12</v>
      </c>
      <c r="B100" s="5" t="n">
        <v>58238</v>
      </c>
      <c r="C100" s="5" t="n">
        <v>58238</v>
      </c>
      <c r="D100" s="6" t="n">
        <v>46005752.67</v>
      </c>
      <c r="E100" s="6" t="n">
        <v>789.961067859473</v>
      </c>
      <c r="F100" s="6"/>
    </row>
    <row r="101">
      <c r="A101" s="4" t="s">
        <v>13</v>
      </c>
      <c r="B101" s="5" t="n">
        <v>5407</v>
      </c>
      <c r="C101" s="5" t="n">
        <v>61575</v>
      </c>
      <c r="D101" s="6" t="n">
        <v>19967060.2</v>
      </c>
      <c r="E101" s="6" t="n">
        <v>324.272191636216</v>
      </c>
      <c r="F101" s="6"/>
    </row>
    <row r="102">
      <c r="A102" s="4" t="s">
        <v>14</v>
      </c>
      <c r="B102" s="5" t="n">
        <v>12679</v>
      </c>
      <c r="C102" s="5" t="n">
        <v>91434</v>
      </c>
      <c r="D102" s="6" t="n">
        <v>55007422.3</v>
      </c>
      <c r="E102" s="6" t="n">
        <v>601.60796093357</v>
      </c>
      <c r="F102" s="6"/>
    </row>
    <row r="103">
      <c r="A103" s="4" t="s">
        <v>15</v>
      </c>
      <c r="B103" s="5" t="n">
        <v>9293</v>
      </c>
      <c r="C103" s="5" t="n">
        <v>9293</v>
      </c>
      <c r="D103" s="6" t="n">
        <v>3260523.45</v>
      </c>
      <c r="E103" s="6" t="n">
        <v>350.858006026041</v>
      </c>
      <c r="F103" s="6"/>
    </row>
    <row r="104">
      <c r="A104" s="10" t="s">
        <v>16</v>
      </c>
      <c r="B104" s="11" t="n">
        <v>1126</v>
      </c>
      <c r="C104" s="11" t="n">
        <v>1126</v>
      </c>
      <c r="D104" s="12" t="n">
        <v>396005.76</v>
      </c>
      <c r="E104" s="12" t="n">
        <v>351.692504440497</v>
      </c>
      <c r="F104" s="12"/>
    </row>
    <row r="105" ht="25" customHeight="1">
      <c r="A105" s="2" t="s">
        <v>3</v>
      </c>
      <c r="B105" s="2"/>
      <c r="C105" s="2"/>
      <c r="D105" s="2"/>
      <c r="E105" s="2"/>
      <c r="F105" s="2"/>
    </row>
    <row r="107">
      <c r="A107" s="13" t="str">
        <f>=HYPERLINK("#'Obsah'!A1", "Späť na obsah dátovej prílohy")</f>
      </c>
      <c r="B107" s="14"/>
    </row>
  </sheetData>
  <mergeCells count="4">
    <mergeCell ref="A2:F2"/>
    <mergeCell ref="A4:F4"/>
    <mergeCell ref="A105:F105"/>
    <mergeCell ref="A107:B107"/>
  </mergeCells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221</v>
      </c>
      <c r="B2" s="1"/>
      <c r="C2" s="1"/>
      <c r="D2" s="1"/>
      <c r="E2" s="1"/>
      <c r="F2" s="1"/>
      <c r="G2" s="1"/>
    </row>
    <row r="3">
      <c r="A3" s="106" t="s">
        <v>201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202</v>
      </c>
      <c r="C7" s="18" t="s">
        <v>203</v>
      </c>
      <c r="D7" s="18"/>
      <c r="E7" s="18"/>
      <c r="F7" s="18"/>
      <c r="G7" s="18"/>
    </row>
    <row r="8">
      <c r="A8" s="3"/>
      <c r="B8" s="3"/>
      <c r="C8" s="3" t="s">
        <v>204</v>
      </c>
      <c r="D8" s="3" t="s">
        <v>205</v>
      </c>
      <c r="E8" s="3" t="s">
        <v>206</v>
      </c>
      <c r="F8" s="3" t="s">
        <v>207</v>
      </c>
      <c r="G8" s="3" t="s">
        <v>208</v>
      </c>
    </row>
    <row r="9">
      <c r="A9" s="110" t="s">
        <v>209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5" t="n">
        <v>2004</v>
      </c>
      <c r="C10" s="145" t="n">
        <v>1558</v>
      </c>
      <c r="D10" s="145" t="n">
        <v>325</v>
      </c>
      <c r="E10" s="145" t="n">
        <v>49</v>
      </c>
      <c r="F10" s="145" t="n">
        <v>13</v>
      </c>
      <c r="G10" s="145" t="n">
        <v>59</v>
      </c>
    </row>
    <row r="11">
      <c r="A11" s="4" t="s">
        <v>12</v>
      </c>
      <c r="B11" s="145" t="n">
        <v>46842</v>
      </c>
      <c r="C11" s="145" t="n">
        <v>44928</v>
      </c>
      <c r="D11" s="145" t="n">
        <v>326</v>
      </c>
      <c r="E11" s="145" t="n">
        <v>8</v>
      </c>
      <c r="F11" s="145" t="n">
        <v>2</v>
      </c>
      <c r="G11" s="145" t="n">
        <v>1578</v>
      </c>
    </row>
    <row r="12">
      <c r="A12" s="4" t="s">
        <v>13</v>
      </c>
      <c r="B12" s="145" t="n">
        <v>5885</v>
      </c>
      <c r="C12" s="145" t="n">
        <v>4158</v>
      </c>
      <c r="D12" s="145" t="n">
        <v>1256</v>
      </c>
      <c r="E12" s="145" t="n">
        <v>219</v>
      </c>
      <c r="F12" s="145" t="n">
        <v>101</v>
      </c>
      <c r="G12" s="145" t="n">
        <v>151</v>
      </c>
    </row>
    <row r="13">
      <c r="A13" s="4" t="s">
        <v>14</v>
      </c>
      <c r="B13" s="145" t="n">
        <v>17768</v>
      </c>
      <c r="C13" s="145" t="n">
        <v>13112</v>
      </c>
      <c r="D13" s="145" t="n">
        <v>3506</v>
      </c>
      <c r="E13" s="145" t="n">
        <v>584</v>
      </c>
      <c r="F13" s="145" t="n">
        <v>136</v>
      </c>
      <c r="G13" s="145" t="n">
        <v>430</v>
      </c>
    </row>
    <row r="14">
      <c r="A14" s="4" t="s">
        <v>15</v>
      </c>
      <c r="B14" s="145" t="n">
        <v>9859</v>
      </c>
      <c r="C14" s="145" t="n">
        <v>9448</v>
      </c>
      <c r="D14" s="145" t="n">
        <v>14</v>
      </c>
      <c r="E14" s="145" t="n">
        <v>0</v>
      </c>
      <c r="F14" s="145" t="n">
        <v>0</v>
      </c>
      <c r="G14" s="145" t="n">
        <v>397</v>
      </c>
    </row>
    <row r="15">
      <c r="A15" s="4" t="s">
        <v>16</v>
      </c>
      <c r="B15" s="145" t="n">
        <v>1080</v>
      </c>
      <c r="C15" s="145" t="n">
        <v>139</v>
      </c>
      <c r="D15" s="145" t="n">
        <v>2</v>
      </c>
      <c r="E15" s="145" t="n">
        <v>0</v>
      </c>
      <c r="F15" s="145" t="n">
        <v>0</v>
      </c>
      <c r="G15" s="145" t="n">
        <v>939</v>
      </c>
    </row>
    <row r="16">
      <c r="A16" s="49" t="s">
        <v>210</v>
      </c>
      <c r="B16" s="147" t="n">
        <v>83439</v>
      </c>
      <c r="C16" s="147" t="n">
        <v>73344</v>
      </c>
      <c r="D16" s="147" t="n">
        <v>5429</v>
      </c>
      <c r="E16" s="147" t="n">
        <v>860</v>
      </c>
      <c r="F16" s="147" t="n">
        <v>252</v>
      </c>
      <c r="G16" s="147" t="n">
        <v>3554</v>
      </c>
    </row>
    <row r="17">
      <c r="A17" s="110" t="s">
        <v>211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5" t="n">
        <v>10709</v>
      </c>
      <c r="C18" s="145" t="n">
        <v>3538</v>
      </c>
      <c r="D18" s="145" t="n">
        <v>2602</v>
      </c>
      <c r="E18" s="145" t="n">
        <v>1762</v>
      </c>
      <c r="F18" s="145" t="n">
        <v>2659</v>
      </c>
      <c r="G18" s="145" t="n">
        <v>148</v>
      </c>
    </row>
    <row r="19">
      <c r="A19" s="4" t="s">
        <v>12</v>
      </c>
      <c r="B19" s="145" t="n">
        <v>46737</v>
      </c>
      <c r="C19" s="145" t="n">
        <v>44831</v>
      </c>
      <c r="D19" s="145" t="n">
        <v>324</v>
      </c>
      <c r="E19" s="145" t="n">
        <v>8</v>
      </c>
      <c r="F19" s="145" t="n">
        <v>2</v>
      </c>
      <c r="G19" s="145" t="n">
        <v>1572</v>
      </c>
    </row>
    <row r="20">
      <c r="A20" s="4" t="s">
        <v>13</v>
      </c>
      <c r="B20" s="145" t="n">
        <v>72254</v>
      </c>
      <c r="C20" s="145" t="n">
        <v>10071</v>
      </c>
      <c r="D20" s="145" t="n">
        <v>11480</v>
      </c>
      <c r="E20" s="145" t="n">
        <v>10484</v>
      </c>
      <c r="F20" s="145" t="n">
        <v>39240</v>
      </c>
      <c r="G20" s="145" t="n">
        <v>979</v>
      </c>
    </row>
    <row r="21">
      <c r="A21" s="4" t="s">
        <v>14</v>
      </c>
      <c r="B21" s="145" t="n">
        <v>151208</v>
      </c>
      <c r="C21" s="145" t="n">
        <v>33236</v>
      </c>
      <c r="D21" s="145" t="n">
        <v>38695</v>
      </c>
      <c r="E21" s="145" t="n">
        <v>36012</v>
      </c>
      <c r="F21" s="145" t="n">
        <v>40024</v>
      </c>
      <c r="G21" s="145" t="n">
        <v>3241</v>
      </c>
    </row>
    <row r="22">
      <c r="A22" s="4" t="s">
        <v>15</v>
      </c>
      <c r="B22" s="145" t="n">
        <v>9843</v>
      </c>
      <c r="C22" s="145" t="n">
        <v>9432</v>
      </c>
      <c r="D22" s="145" t="n">
        <v>14</v>
      </c>
      <c r="E22" s="145" t="n">
        <v>0</v>
      </c>
      <c r="F22" s="145" t="n">
        <v>0</v>
      </c>
      <c r="G22" s="145" t="n">
        <v>397</v>
      </c>
    </row>
    <row r="23">
      <c r="A23" s="4" t="s">
        <v>16</v>
      </c>
      <c r="B23" s="145" t="n">
        <v>1079</v>
      </c>
      <c r="C23" s="145" t="n">
        <v>139</v>
      </c>
      <c r="D23" s="145" t="n">
        <v>2</v>
      </c>
      <c r="E23" s="145" t="n">
        <v>0</v>
      </c>
      <c r="F23" s="145" t="n">
        <v>0</v>
      </c>
      <c r="G23" s="145" t="n">
        <v>938</v>
      </c>
    </row>
    <row r="24">
      <c r="A24" s="49" t="s">
        <v>210</v>
      </c>
      <c r="B24" s="147" t="n">
        <v>291830</v>
      </c>
      <c r="C24" s="147" t="n">
        <v>101247</v>
      </c>
      <c r="D24" s="147" t="n">
        <v>53117</v>
      </c>
      <c r="E24" s="147" t="n">
        <v>48266</v>
      </c>
      <c r="F24" s="147" t="n">
        <v>81925</v>
      </c>
      <c r="G24" s="147" t="n">
        <v>7275</v>
      </c>
    </row>
    <row r="25">
      <c r="A25" s="110" t="s">
        <v>212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46" t="n">
        <v>3482011.2</v>
      </c>
      <c r="C26" s="146" t="n">
        <v>1226553.43</v>
      </c>
      <c r="D26" s="146" t="n">
        <v>1153058.15</v>
      </c>
      <c r="E26" s="146" t="n">
        <v>612185.67</v>
      </c>
      <c r="F26" s="146" t="n">
        <v>445876.27</v>
      </c>
      <c r="G26" s="146" t="n">
        <v>44337.68</v>
      </c>
    </row>
    <row r="27">
      <c r="A27" s="4" t="s">
        <v>12</v>
      </c>
      <c r="B27" s="146" t="n">
        <v>31161650.39</v>
      </c>
      <c r="C27" s="146" t="n">
        <v>29924151.06</v>
      </c>
      <c r="D27" s="146" t="n">
        <v>192150.74</v>
      </c>
      <c r="E27" s="146" t="n">
        <v>4500</v>
      </c>
      <c r="F27" s="146" t="n">
        <v>1080</v>
      </c>
      <c r="G27" s="146" t="n">
        <v>1039768.59</v>
      </c>
    </row>
    <row r="28">
      <c r="A28" s="4" t="s">
        <v>13</v>
      </c>
      <c r="B28" s="146" t="n">
        <v>16231482.18</v>
      </c>
      <c r="C28" s="146" t="n">
        <v>4605478.1</v>
      </c>
      <c r="D28" s="146" t="n">
        <v>5504091.54</v>
      </c>
      <c r="E28" s="146" t="n">
        <v>3352455.75</v>
      </c>
      <c r="F28" s="146" t="n">
        <v>2412416.43</v>
      </c>
      <c r="G28" s="146" t="n">
        <v>357040.36</v>
      </c>
    </row>
    <row r="29">
      <c r="A29" s="4" t="s">
        <v>14</v>
      </c>
      <c r="B29" s="146" t="n">
        <v>65525253.86</v>
      </c>
      <c r="C29" s="146" t="n">
        <v>15058640.07</v>
      </c>
      <c r="D29" s="146" t="n">
        <v>18072284.77</v>
      </c>
      <c r="E29" s="146" t="n">
        <v>15075958.69</v>
      </c>
      <c r="F29" s="146" t="n">
        <v>16029732.51</v>
      </c>
      <c r="G29" s="146" t="n">
        <v>1288637.82</v>
      </c>
    </row>
    <row r="30">
      <c r="A30" s="4" t="s">
        <v>15</v>
      </c>
      <c r="B30" s="146" t="n">
        <v>3007971.76</v>
      </c>
      <c r="C30" s="146" t="n">
        <v>2883326.31</v>
      </c>
      <c r="D30" s="146" t="n">
        <v>4235</v>
      </c>
      <c r="E30" s="146" t="n">
        <v>0</v>
      </c>
      <c r="F30" s="146" t="n">
        <v>0</v>
      </c>
      <c r="G30" s="146" t="n">
        <v>120410.45</v>
      </c>
    </row>
    <row r="31">
      <c r="A31" s="4" t="s">
        <v>16</v>
      </c>
      <c r="B31" s="146" t="n">
        <v>329993.29</v>
      </c>
      <c r="C31" s="146" t="n">
        <v>42436.47</v>
      </c>
      <c r="D31" s="146" t="n">
        <v>630</v>
      </c>
      <c r="E31" s="146" t="n">
        <v>0</v>
      </c>
      <c r="F31" s="146" t="n">
        <v>0</v>
      </c>
      <c r="G31" s="146" t="n">
        <v>286926.82</v>
      </c>
    </row>
    <row r="32">
      <c r="A32" s="49" t="s">
        <v>210</v>
      </c>
      <c r="B32" s="148" t="n">
        <v>119738362.68</v>
      </c>
      <c r="C32" s="148" t="n">
        <v>53740585.44</v>
      </c>
      <c r="D32" s="148" t="n">
        <v>24926450.2</v>
      </c>
      <c r="E32" s="148" t="n">
        <v>19045100.11</v>
      </c>
      <c r="F32" s="148" t="n">
        <v>18889105.21</v>
      </c>
      <c r="G32" s="148" t="n">
        <v>3137121.72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222</v>
      </c>
      <c r="B2" s="1"/>
      <c r="C2" s="1"/>
      <c r="D2" s="1"/>
      <c r="E2" s="1"/>
      <c r="F2" s="1"/>
      <c r="G2" s="1"/>
    </row>
    <row r="3">
      <c r="A3" s="106" t="s">
        <v>201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202</v>
      </c>
      <c r="C7" s="18" t="s">
        <v>203</v>
      </c>
      <c r="D7" s="18"/>
      <c r="E7" s="18"/>
      <c r="F7" s="18"/>
      <c r="G7" s="18"/>
    </row>
    <row r="8">
      <c r="A8" s="3"/>
      <c r="B8" s="3"/>
      <c r="C8" s="3" t="s">
        <v>204</v>
      </c>
      <c r="D8" s="3" t="s">
        <v>205</v>
      </c>
      <c r="E8" s="3" t="s">
        <v>206</v>
      </c>
      <c r="F8" s="3" t="s">
        <v>207</v>
      </c>
      <c r="G8" s="3" t="s">
        <v>208</v>
      </c>
    </row>
    <row r="9">
      <c r="A9" s="110" t="s">
        <v>209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9" t="n">
        <v>3349</v>
      </c>
      <c r="C10" s="149" t="n">
        <v>2625</v>
      </c>
      <c r="D10" s="149" t="n">
        <v>529</v>
      </c>
      <c r="E10" s="149" t="n">
        <v>84</v>
      </c>
      <c r="F10" s="149" t="n">
        <v>22</v>
      </c>
      <c r="G10" s="149" t="n">
        <v>89</v>
      </c>
    </row>
    <row r="11">
      <c r="A11" s="4" t="s">
        <v>12</v>
      </c>
      <c r="B11" s="149" t="n">
        <v>65051</v>
      </c>
      <c r="C11" s="149" t="n">
        <v>62380</v>
      </c>
      <c r="D11" s="149" t="n">
        <v>451</v>
      </c>
      <c r="E11" s="149" t="n">
        <v>12</v>
      </c>
      <c r="F11" s="149" t="n">
        <v>2</v>
      </c>
      <c r="G11" s="149" t="n">
        <v>2206</v>
      </c>
    </row>
    <row r="12">
      <c r="A12" s="4" t="s">
        <v>13</v>
      </c>
      <c r="B12" s="149" t="n">
        <v>7554</v>
      </c>
      <c r="C12" s="149" t="n">
        <v>5453</v>
      </c>
      <c r="D12" s="149" t="n">
        <v>1555</v>
      </c>
      <c r="E12" s="149" t="n">
        <v>265</v>
      </c>
      <c r="F12" s="149" t="n">
        <v>97</v>
      </c>
      <c r="G12" s="149" t="n">
        <v>184</v>
      </c>
    </row>
    <row r="13">
      <c r="A13" s="4" t="s">
        <v>14</v>
      </c>
      <c r="B13" s="149" t="n">
        <v>24163</v>
      </c>
      <c r="C13" s="149" t="n">
        <v>17651</v>
      </c>
      <c r="D13" s="149" t="n">
        <v>4926</v>
      </c>
      <c r="E13" s="149" t="n">
        <v>819</v>
      </c>
      <c r="F13" s="149" t="n">
        <v>178</v>
      </c>
      <c r="G13" s="149" t="n">
        <v>589</v>
      </c>
    </row>
    <row r="14">
      <c r="A14" s="4" t="s">
        <v>15</v>
      </c>
      <c r="B14" s="149" t="n">
        <v>15812</v>
      </c>
      <c r="C14" s="149" t="n">
        <v>15158</v>
      </c>
      <c r="D14" s="149" t="n">
        <v>25</v>
      </c>
      <c r="E14" s="149" t="n">
        <v>0</v>
      </c>
      <c r="F14" s="149" t="n">
        <v>0</v>
      </c>
      <c r="G14" s="149" t="n">
        <v>629</v>
      </c>
    </row>
    <row r="15">
      <c r="A15" s="4" t="s">
        <v>16</v>
      </c>
      <c r="B15" s="149" t="n">
        <v>1397</v>
      </c>
      <c r="C15" s="149" t="n">
        <v>170</v>
      </c>
      <c r="D15" s="149" t="n">
        <v>3</v>
      </c>
      <c r="E15" s="149" t="n">
        <v>0</v>
      </c>
      <c r="F15" s="149" t="n">
        <v>0</v>
      </c>
      <c r="G15" s="149" t="n">
        <v>1224</v>
      </c>
    </row>
    <row r="16">
      <c r="A16" s="49" t="s">
        <v>210</v>
      </c>
      <c r="B16" s="151" t="n">
        <v>117328</v>
      </c>
      <c r="C16" s="151" t="n">
        <v>103439</v>
      </c>
      <c r="D16" s="151" t="n">
        <v>7489</v>
      </c>
      <c r="E16" s="151" t="n">
        <v>1180</v>
      </c>
      <c r="F16" s="151" t="n">
        <v>299</v>
      </c>
      <c r="G16" s="151" t="n">
        <v>4921</v>
      </c>
    </row>
    <row r="17">
      <c r="A17" s="110" t="s">
        <v>211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9" t="n">
        <v>16498</v>
      </c>
      <c r="C18" s="149" t="n">
        <v>5662</v>
      </c>
      <c r="D18" s="149" t="n">
        <v>3635</v>
      </c>
      <c r="E18" s="149" t="n">
        <v>2682</v>
      </c>
      <c r="F18" s="149" t="n">
        <v>4212</v>
      </c>
      <c r="G18" s="149" t="n">
        <v>307</v>
      </c>
    </row>
    <row r="19">
      <c r="A19" s="4" t="s">
        <v>12</v>
      </c>
      <c r="B19" s="149" t="n">
        <v>64895</v>
      </c>
      <c r="C19" s="149" t="n">
        <v>62229</v>
      </c>
      <c r="D19" s="149" t="n">
        <v>453</v>
      </c>
      <c r="E19" s="149" t="n">
        <v>12</v>
      </c>
      <c r="F19" s="149" t="n">
        <v>2</v>
      </c>
      <c r="G19" s="149" t="n">
        <v>2199</v>
      </c>
    </row>
    <row r="20">
      <c r="A20" s="4" t="s">
        <v>13</v>
      </c>
      <c r="B20" s="149" t="n">
        <v>71584</v>
      </c>
      <c r="C20" s="149" t="n">
        <v>12213</v>
      </c>
      <c r="D20" s="149" t="n">
        <v>12313</v>
      </c>
      <c r="E20" s="149" t="n">
        <v>10182</v>
      </c>
      <c r="F20" s="149" t="n">
        <v>36041</v>
      </c>
      <c r="G20" s="149" t="n">
        <v>835</v>
      </c>
    </row>
    <row r="21">
      <c r="A21" s="4" t="s">
        <v>14</v>
      </c>
      <c r="B21" s="149" t="n">
        <v>201045</v>
      </c>
      <c r="C21" s="149" t="n">
        <v>45453</v>
      </c>
      <c r="D21" s="149" t="n">
        <v>55758</v>
      </c>
      <c r="E21" s="149" t="n">
        <v>50266</v>
      </c>
      <c r="F21" s="149" t="n">
        <v>44399</v>
      </c>
      <c r="G21" s="149" t="n">
        <v>5169</v>
      </c>
    </row>
    <row r="22">
      <c r="A22" s="4" t="s">
        <v>15</v>
      </c>
      <c r="B22" s="149" t="n">
        <v>15801</v>
      </c>
      <c r="C22" s="149" t="n">
        <v>15148</v>
      </c>
      <c r="D22" s="149" t="n">
        <v>25</v>
      </c>
      <c r="E22" s="149" t="n">
        <v>0</v>
      </c>
      <c r="F22" s="149" t="n">
        <v>0</v>
      </c>
      <c r="G22" s="149" t="n">
        <v>628</v>
      </c>
    </row>
    <row r="23">
      <c r="A23" s="4" t="s">
        <v>16</v>
      </c>
      <c r="B23" s="149" t="n">
        <v>1397</v>
      </c>
      <c r="C23" s="149" t="n">
        <v>170</v>
      </c>
      <c r="D23" s="149" t="n">
        <v>3</v>
      </c>
      <c r="E23" s="149" t="n">
        <v>0</v>
      </c>
      <c r="F23" s="149" t="n">
        <v>0</v>
      </c>
      <c r="G23" s="149" t="n">
        <v>1224</v>
      </c>
    </row>
    <row r="24">
      <c r="A24" s="49" t="s">
        <v>210</v>
      </c>
      <c r="B24" s="151" t="n">
        <v>371220</v>
      </c>
      <c r="C24" s="151" t="n">
        <v>140875</v>
      </c>
      <c r="D24" s="151" t="n">
        <v>72187</v>
      </c>
      <c r="E24" s="151" t="n">
        <v>63142</v>
      </c>
      <c r="F24" s="151" t="n">
        <v>84654</v>
      </c>
      <c r="G24" s="151" t="n">
        <v>10362</v>
      </c>
    </row>
    <row r="25">
      <c r="A25" s="110" t="s">
        <v>212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0" t="n">
        <v>11148803.29</v>
      </c>
      <c r="C26" s="150" t="n">
        <v>2986588.55</v>
      </c>
      <c r="D26" s="150" t="n">
        <v>2369410.64</v>
      </c>
      <c r="E26" s="150" t="n">
        <v>2024678.15</v>
      </c>
      <c r="F26" s="150" t="n">
        <v>3652774.31</v>
      </c>
      <c r="G26" s="150" t="n">
        <v>115351.64</v>
      </c>
    </row>
    <row r="27">
      <c r="A27" s="4" t="s">
        <v>12</v>
      </c>
      <c r="B27" s="150" t="n">
        <v>47620225.37</v>
      </c>
      <c r="C27" s="150" t="n">
        <v>45682018.76</v>
      </c>
      <c r="D27" s="150" t="n">
        <v>307494.49</v>
      </c>
      <c r="E27" s="150" t="n">
        <v>8174.78</v>
      </c>
      <c r="F27" s="150" t="n">
        <v>1080</v>
      </c>
      <c r="G27" s="150" t="n">
        <v>1621457.34</v>
      </c>
    </row>
    <row r="28">
      <c r="A28" s="4" t="s">
        <v>13</v>
      </c>
      <c r="B28" s="150" t="n">
        <v>21065342.75</v>
      </c>
      <c r="C28" s="150" t="n">
        <v>6511874.38</v>
      </c>
      <c r="D28" s="150" t="n">
        <v>6913229.07</v>
      </c>
      <c r="E28" s="150" t="n">
        <v>4186928.06</v>
      </c>
      <c r="F28" s="150" t="n">
        <v>3151188.54</v>
      </c>
      <c r="G28" s="150" t="n">
        <v>302122.7</v>
      </c>
    </row>
    <row r="29">
      <c r="A29" s="4" t="s">
        <v>14</v>
      </c>
      <c r="B29" s="150" t="n">
        <v>100986087.11</v>
      </c>
      <c r="C29" s="150" t="n">
        <v>23395846.61</v>
      </c>
      <c r="D29" s="150" t="n">
        <v>29986614.13</v>
      </c>
      <c r="E29" s="150" t="n">
        <v>24211967.7</v>
      </c>
      <c r="F29" s="150" t="n">
        <v>21113080.88</v>
      </c>
      <c r="G29" s="150" t="n">
        <v>2278577.79</v>
      </c>
    </row>
    <row r="30">
      <c r="A30" s="4" t="s">
        <v>15</v>
      </c>
      <c r="B30" s="150" t="n">
        <v>4871956.03</v>
      </c>
      <c r="C30" s="150" t="n">
        <v>4671209.61</v>
      </c>
      <c r="D30" s="150" t="n">
        <v>7331.39</v>
      </c>
      <c r="E30" s="150" t="n">
        <v>0</v>
      </c>
      <c r="F30" s="150" t="n">
        <v>0</v>
      </c>
      <c r="G30" s="150" t="n">
        <v>193415.03</v>
      </c>
    </row>
    <row r="31">
      <c r="A31" s="4" t="s">
        <v>16</v>
      </c>
      <c r="B31" s="150" t="n">
        <v>429178.59</v>
      </c>
      <c r="C31" s="150" t="n">
        <v>52849.73</v>
      </c>
      <c r="D31" s="150" t="n">
        <v>945</v>
      </c>
      <c r="E31" s="150" t="n">
        <v>0</v>
      </c>
      <c r="F31" s="150" t="n">
        <v>0</v>
      </c>
      <c r="G31" s="150" t="n">
        <v>375383.86</v>
      </c>
    </row>
    <row r="32">
      <c r="A32" s="49" t="s">
        <v>210</v>
      </c>
      <c r="B32" s="152" t="n">
        <v>186121593.14</v>
      </c>
      <c r="C32" s="152" t="n">
        <v>83300387.64</v>
      </c>
      <c r="D32" s="152" t="n">
        <v>39585024.72</v>
      </c>
      <c r="E32" s="152" t="n">
        <v>30431748.69</v>
      </c>
      <c r="F32" s="152" t="n">
        <v>27918123.73</v>
      </c>
      <c r="G32" s="152" t="n">
        <v>4886308.36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223</v>
      </c>
      <c r="B2" s="1"/>
      <c r="C2" s="1"/>
      <c r="D2" s="1"/>
      <c r="E2" s="1"/>
      <c r="F2" s="1"/>
      <c r="G2" s="1"/>
    </row>
    <row r="3">
      <c r="A3" s="106" t="s">
        <v>201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202</v>
      </c>
      <c r="C7" s="18" t="s">
        <v>203</v>
      </c>
      <c r="D7" s="18"/>
      <c r="E7" s="18"/>
      <c r="F7" s="18"/>
      <c r="G7" s="18"/>
    </row>
    <row r="8">
      <c r="A8" s="3"/>
      <c r="B8" s="3"/>
      <c r="C8" s="3" t="s">
        <v>204</v>
      </c>
      <c r="D8" s="3" t="s">
        <v>205</v>
      </c>
      <c r="E8" s="3" t="s">
        <v>206</v>
      </c>
      <c r="F8" s="3" t="s">
        <v>207</v>
      </c>
      <c r="G8" s="3" t="s">
        <v>208</v>
      </c>
    </row>
    <row r="9">
      <c r="A9" s="110" t="s">
        <v>209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53" t="n">
        <v>3121</v>
      </c>
      <c r="C10" s="153" t="n">
        <v>2436</v>
      </c>
      <c r="D10" s="153" t="n">
        <v>482</v>
      </c>
      <c r="E10" s="153" t="n">
        <v>90</v>
      </c>
      <c r="F10" s="153" t="n">
        <v>28</v>
      </c>
      <c r="G10" s="153" t="n">
        <v>85</v>
      </c>
    </row>
    <row r="11">
      <c r="A11" s="4" t="s">
        <v>12</v>
      </c>
      <c r="B11" s="153" t="n">
        <v>70256</v>
      </c>
      <c r="C11" s="153" t="n">
        <v>67539</v>
      </c>
      <c r="D11" s="153" t="n">
        <v>445</v>
      </c>
      <c r="E11" s="153" t="n">
        <v>12</v>
      </c>
      <c r="F11" s="153" t="n">
        <v>2</v>
      </c>
      <c r="G11" s="153" t="n">
        <v>2258</v>
      </c>
    </row>
    <row r="12">
      <c r="A12" s="4" t="s">
        <v>13</v>
      </c>
      <c r="B12" s="153" t="n">
        <v>8004</v>
      </c>
      <c r="C12" s="153" t="n">
        <v>5846</v>
      </c>
      <c r="D12" s="153" t="n">
        <v>1614</v>
      </c>
      <c r="E12" s="153" t="n">
        <v>255</v>
      </c>
      <c r="F12" s="153" t="n">
        <v>100</v>
      </c>
      <c r="G12" s="153" t="n">
        <v>189</v>
      </c>
    </row>
    <row r="13">
      <c r="A13" s="4" t="s">
        <v>14</v>
      </c>
      <c r="B13" s="153" t="n">
        <v>22870</v>
      </c>
      <c r="C13" s="153" t="n">
        <v>16923</v>
      </c>
      <c r="D13" s="153" t="n">
        <v>4510</v>
      </c>
      <c r="E13" s="153" t="n">
        <v>708</v>
      </c>
      <c r="F13" s="153" t="n">
        <v>169</v>
      </c>
      <c r="G13" s="153" t="n">
        <v>560</v>
      </c>
    </row>
    <row r="14">
      <c r="A14" s="4" t="s">
        <v>15</v>
      </c>
      <c r="B14" s="153" t="n">
        <v>13377</v>
      </c>
      <c r="C14" s="153" t="n">
        <v>12891</v>
      </c>
      <c r="D14" s="153" t="n">
        <v>24</v>
      </c>
      <c r="E14" s="153" t="n">
        <v>0</v>
      </c>
      <c r="F14" s="153" t="n">
        <v>0</v>
      </c>
      <c r="G14" s="153" t="n">
        <v>462</v>
      </c>
    </row>
    <row r="15">
      <c r="A15" s="4" t="s">
        <v>16</v>
      </c>
      <c r="B15" s="153" t="n">
        <v>1420</v>
      </c>
      <c r="C15" s="153" t="n">
        <v>168</v>
      </c>
      <c r="D15" s="153" t="n">
        <v>4</v>
      </c>
      <c r="E15" s="153" t="n">
        <v>0</v>
      </c>
      <c r="F15" s="153" t="n">
        <v>0</v>
      </c>
      <c r="G15" s="153" t="n">
        <v>1248</v>
      </c>
    </row>
    <row r="16">
      <c r="A16" s="49" t="s">
        <v>210</v>
      </c>
      <c r="B16" s="155" t="n">
        <v>119050</v>
      </c>
      <c r="C16" s="155" t="n">
        <v>105805</v>
      </c>
      <c r="D16" s="155" t="n">
        <v>7079</v>
      </c>
      <c r="E16" s="155" t="n">
        <v>1065</v>
      </c>
      <c r="F16" s="155" t="n">
        <v>299</v>
      </c>
      <c r="G16" s="155" t="n">
        <v>4802</v>
      </c>
    </row>
    <row r="17">
      <c r="A17" s="110" t="s">
        <v>211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53" t="n">
        <v>17776</v>
      </c>
      <c r="C18" s="153" t="n">
        <v>5768</v>
      </c>
      <c r="D18" s="153" t="n">
        <v>3647</v>
      </c>
      <c r="E18" s="153" t="n">
        <v>3531</v>
      </c>
      <c r="F18" s="153" t="n">
        <v>4442</v>
      </c>
      <c r="G18" s="153" t="n">
        <v>388</v>
      </c>
    </row>
    <row r="19">
      <c r="A19" s="4" t="s">
        <v>12</v>
      </c>
      <c r="B19" s="153" t="n">
        <v>70122</v>
      </c>
      <c r="C19" s="153" t="n">
        <v>67408</v>
      </c>
      <c r="D19" s="153" t="n">
        <v>444</v>
      </c>
      <c r="E19" s="153" t="n">
        <v>12</v>
      </c>
      <c r="F19" s="153" t="n">
        <v>2</v>
      </c>
      <c r="G19" s="153" t="n">
        <v>2256</v>
      </c>
    </row>
    <row r="20">
      <c r="A20" s="4" t="s">
        <v>13</v>
      </c>
      <c r="B20" s="153" t="n">
        <v>70957</v>
      </c>
      <c r="C20" s="153" t="n">
        <v>13802</v>
      </c>
      <c r="D20" s="153" t="n">
        <v>14228</v>
      </c>
      <c r="E20" s="153" t="n">
        <v>10355</v>
      </c>
      <c r="F20" s="153" t="n">
        <v>31518</v>
      </c>
      <c r="G20" s="153" t="n">
        <v>1054</v>
      </c>
    </row>
    <row r="21">
      <c r="A21" s="4" t="s">
        <v>14</v>
      </c>
      <c r="B21" s="153" t="n">
        <v>178140</v>
      </c>
      <c r="C21" s="153" t="n">
        <v>42741</v>
      </c>
      <c r="D21" s="153" t="n">
        <v>50610</v>
      </c>
      <c r="E21" s="153" t="n">
        <v>41920</v>
      </c>
      <c r="F21" s="153" t="n">
        <v>38187</v>
      </c>
      <c r="G21" s="153" t="n">
        <v>4682</v>
      </c>
    </row>
    <row r="22">
      <c r="A22" s="4" t="s">
        <v>15</v>
      </c>
      <c r="B22" s="153" t="n">
        <v>13366</v>
      </c>
      <c r="C22" s="153" t="n">
        <v>12880</v>
      </c>
      <c r="D22" s="153" t="n">
        <v>24</v>
      </c>
      <c r="E22" s="153" t="n">
        <v>0</v>
      </c>
      <c r="F22" s="153" t="n">
        <v>0</v>
      </c>
      <c r="G22" s="153" t="n">
        <v>462</v>
      </c>
    </row>
    <row r="23">
      <c r="A23" s="4" t="s">
        <v>16</v>
      </c>
      <c r="B23" s="153" t="n">
        <v>1416</v>
      </c>
      <c r="C23" s="153" t="n">
        <v>168</v>
      </c>
      <c r="D23" s="153" t="n">
        <v>3</v>
      </c>
      <c r="E23" s="153" t="n">
        <v>0</v>
      </c>
      <c r="F23" s="153" t="n">
        <v>0</v>
      </c>
      <c r="G23" s="153" t="n">
        <v>1245</v>
      </c>
    </row>
    <row r="24">
      <c r="A24" s="49" t="s">
        <v>210</v>
      </c>
      <c r="B24" s="155" t="n">
        <v>351777</v>
      </c>
      <c r="C24" s="155" t="n">
        <v>142767</v>
      </c>
      <c r="D24" s="155" t="n">
        <v>68956</v>
      </c>
      <c r="E24" s="155" t="n">
        <v>55818</v>
      </c>
      <c r="F24" s="155" t="n">
        <v>74149</v>
      </c>
      <c r="G24" s="155" t="n">
        <v>10087</v>
      </c>
    </row>
    <row r="25">
      <c r="A25" s="110" t="s">
        <v>212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4" t="n">
        <v>14559740.76</v>
      </c>
      <c r="C26" s="154" t="n">
        <v>3776081.05</v>
      </c>
      <c r="D26" s="154" t="n">
        <v>2824428.66</v>
      </c>
      <c r="E26" s="154" t="n">
        <v>2728039.21</v>
      </c>
      <c r="F26" s="154" t="n">
        <v>5068735.01</v>
      </c>
      <c r="G26" s="154" t="n">
        <v>162456.83</v>
      </c>
    </row>
    <row r="27">
      <c r="A27" s="4" t="s">
        <v>12</v>
      </c>
      <c r="B27" s="154" t="n">
        <v>56248666.16</v>
      </c>
      <c r="C27" s="154" t="n">
        <v>54108018.01</v>
      </c>
      <c r="D27" s="154" t="n">
        <v>334047.62</v>
      </c>
      <c r="E27" s="154" t="n">
        <v>9164.78</v>
      </c>
      <c r="F27" s="154" t="n">
        <v>1200</v>
      </c>
      <c r="G27" s="154" t="n">
        <v>1796235.75</v>
      </c>
    </row>
    <row r="28">
      <c r="A28" s="4" t="s">
        <v>13</v>
      </c>
      <c r="B28" s="154" t="n">
        <v>28676454.8</v>
      </c>
      <c r="C28" s="154" t="n">
        <v>9290551.62</v>
      </c>
      <c r="D28" s="154" t="n">
        <v>9873887.29</v>
      </c>
      <c r="E28" s="154" t="n">
        <v>5548629.56</v>
      </c>
      <c r="F28" s="154" t="n">
        <v>3516275.25</v>
      </c>
      <c r="G28" s="154" t="n">
        <v>447111.08</v>
      </c>
    </row>
    <row r="29">
      <c r="A29" s="4" t="s">
        <v>14</v>
      </c>
      <c r="B29" s="154" t="n">
        <v>103601187.56</v>
      </c>
      <c r="C29" s="154" t="n">
        <v>25907391.05</v>
      </c>
      <c r="D29" s="154" t="n">
        <v>31100737.78</v>
      </c>
      <c r="E29" s="154" t="n">
        <v>23321380.28</v>
      </c>
      <c r="F29" s="154" t="n">
        <v>20769682.2</v>
      </c>
      <c r="G29" s="154" t="n">
        <v>2501996.25</v>
      </c>
    </row>
    <row r="30">
      <c r="A30" s="4" t="s">
        <v>15</v>
      </c>
      <c r="B30" s="154" t="n">
        <v>4706997.66</v>
      </c>
      <c r="C30" s="154" t="n">
        <v>4536790.09</v>
      </c>
      <c r="D30" s="154" t="n">
        <v>8485.7</v>
      </c>
      <c r="E30" s="154" t="n">
        <v>0</v>
      </c>
      <c r="F30" s="154" t="n">
        <v>0</v>
      </c>
      <c r="G30" s="154" t="n">
        <v>161721.87</v>
      </c>
    </row>
    <row r="31">
      <c r="A31" s="4" t="s">
        <v>16</v>
      </c>
      <c r="B31" s="154" t="n">
        <v>498429.64</v>
      </c>
      <c r="C31" s="154" t="n">
        <v>58776.63</v>
      </c>
      <c r="D31" s="154" t="n">
        <v>1435.33</v>
      </c>
      <c r="E31" s="154" t="n">
        <v>0</v>
      </c>
      <c r="F31" s="154" t="n">
        <v>0</v>
      </c>
      <c r="G31" s="154" t="n">
        <v>438217.68</v>
      </c>
    </row>
    <row r="32">
      <c r="A32" s="49" t="s">
        <v>210</v>
      </c>
      <c r="B32" s="156" t="n">
        <v>208291476.58</v>
      </c>
      <c r="C32" s="156" t="n">
        <v>97677608.45</v>
      </c>
      <c r="D32" s="156" t="n">
        <v>44143022.38</v>
      </c>
      <c r="E32" s="156" t="n">
        <v>31607213.83</v>
      </c>
      <c r="F32" s="156" t="n">
        <v>29355892.46</v>
      </c>
      <c r="G32" s="156" t="n">
        <v>5507739.46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224</v>
      </c>
      <c r="B2" s="1"/>
      <c r="C2" s="1"/>
      <c r="D2" s="1"/>
      <c r="E2" s="1"/>
      <c r="F2" s="1"/>
      <c r="G2" s="1"/>
    </row>
    <row r="3">
      <c r="A3" s="106" t="s">
        <v>201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202</v>
      </c>
      <c r="C7" s="18" t="s">
        <v>203</v>
      </c>
      <c r="D7" s="18"/>
      <c r="E7" s="18"/>
      <c r="F7" s="18"/>
      <c r="G7" s="18"/>
    </row>
    <row r="8">
      <c r="A8" s="3"/>
      <c r="B8" s="3"/>
      <c r="C8" s="3" t="s">
        <v>204</v>
      </c>
      <c r="D8" s="3" t="s">
        <v>205</v>
      </c>
      <c r="E8" s="3" t="s">
        <v>206</v>
      </c>
      <c r="F8" s="3" t="s">
        <v>207</v>
      </c>
      <c r="G8" s="3" t="s">
        <v>208</v>
      </c>
    </row>
    <row r="9">
      <c r="A9" s="110" t="s">
        <v>209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57" t="n">
        <v>3017</v>
      </c>
      <c r="C10" s="157" t="n">
        <v>2368</v>
      </c>
      <c r="D10" s="157" t="n">
        <v>468</v>
      </c>
      <c r="E10" s="157" t="n">
        <v>77</v>
      </c>
      <c r="F10" s="157" t="n">
        <v>27</v>
      </c>
      <c r="G10" s="157" t="n">
        <v>77</v>
      </c>
    </row>
    <row r="11">
      <c r="A11" s="4" t="s">
        <v>12</v>
      </c>
      <c r="B11" s="157" t="n">
        <v>67387</v>
      </c>
      <c r="C11" s="157" t="n">
        <v>64838</v>
      </c>
      <c r="D11" s="157" t="n">
        <v>393</v>
      </c>
      <c r="E11" s="157" t="n">
        <v>12</v>
      </c>
      <c r="F11" s="157" t="n">
        <v>2</v>
      </c>
      <c r="G11" s="157" t="n">
        <v>2142</v>
      </c>
    </row>
    <row r="12">
      <c r="A12" s="4" t="s">
        <v>13</v>
      </c>
      <c r="B12" s="157" t="n">
        <v>7965</v>
      </c>
      <c r="C12" s="157" t="n">
        <v>5810</v>
      </c>
      <c r="D12" s="157" t="n">
        <v>1595</v>
      </c>
      <c r="E12" s="157" t="n">
        <v>265</v>
      </c>
      <c r="F12" s="157" t="n">
        <v>106</v>
      </c>
      <c r="G12" s="157" t="n">
        <v>189</v>
      </c>
    </row>
    <row r="13">
      <c r="A13" s="4" t="s">
        <v>14</v>
      </c>
      <c r="B13" s="157" t="n">
        <v>19018</v>
      </c>
      <c r="C13" s="157" t="n">
        <v>14297</v>
      </c>
      <c r="D13" s="157" t="n">
        <v>3603</v>
      </c>
      <c r="E13" s="157" t="n">
        <v>520</v>
      </c>
      <c r="F13" s="157" t="n">
        <v>127</v>
      </c>
      <c r="G13" s="157" t="n">
        <v>471</v>
      </c>
    </row>
    <row r="14">
      <c r="A14" s="4" t="s">
        <v>15</v>
      </c>
      <c r="B14" s="157" t="n">
        <v>11949</v>
      </c>
      <c r="C14" s="157" t="n">
        <v>11532</v>
      </c>
      <c r="D14" s="157" t="n">
        <v>20</v>
      </c>
      <c r="E14" s="157" t="n">
        <v>0</v>
      </c>
      <c r="F14" s="157" t="n">
        <v>0</v>
      </c>
      <c r="G14" s="157" t="n">
        <v>397</v>
      </c>
    </row>
    <row r="15">
      <c r="A15" s="4" t="s">
        <v>16</v>
      </c>
      <c r="B15" s="157" t="n">
        <v>1350</v>
      </c>
      <c r="C15" s="157" t="n">
        <v>161</v>
      </c>
      <c r="D15" s="157" t="n">
        <v>4</v>
      </c>
      <c r="E15" s="157" t="n">
        <v>0</v>
      </c>
      <c r="F15" s="157" t="n">
        <v>0</v>
      </c>
      <c r="G15" s="157" t="n">
        <v>1185</v>
      </c>
    </row>
    <row r="16">
      <c r="A16" s="49" t="s">
        <v>210</v>
      </c>
      <c r="B16" s="159" t="n">
        <v>110688</v>
      </c>
      <c r="C16" s="159" t="n">
        <v>99007</v>
      </c>
      <c r="D16" s="159" t="n">
        <v>6084</v>
      </c>
      <c r="E16" s="159" t="n">
        <v>874</v>
      </c>
      <c r="F16" s="159" t="n">
        <v>262</v>
      </c>
      <c r="G16" s="159" t="n">
        <v>4461</v>
      </c>
    </row>
    <row r="17">
      <c r="A17" s="110" t="s">
        <v>211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57" t="n">
        <v>17199</v>
      </c>
      <c r="C18" s="157" t="n">
        <v>5694</v>
      </c>
      <c r="D18" s="157" t="n">
        <v>3653</v>
      </c>
      <c r="E18" s="157" t="n">
        <v>3237</v>
      </c>
      <c r="F18" s="157" t="n">
        <v>4319</v>
      </c>
      <c r="G18" s="157" t="n">
        <v>296</v>
      </c>
    </row>
    <row r="19">
      <c r="A19" s="4" t="s">
        <v>12</v>
      </c>
      <c r="B19" s="157" t="n">
        <v>67340</v>
      </c>
      <c r="C19" s="157" t="n">
        <v>64794</v>
      </c>
      <c r="D19" s="157" t="n">
        <v>391</v>
      </c>
      <c r="E19" s="157" t="n">
        <v>12</v>
      </c>
      <c r="F19" s="157" t="n">
        <v>2</v>
      </c>
      <c r="G19" s="157" t="n">
        <v>2141</v>
      </c>
    </row>
    <row r="20">
      <c r="A20" s="4" t="s">
        <v>13</v>
      </c>
      <c r="B20" s="157" t="n">
        <v>75201</v>
      </c>
      <c r="C20" s="157" t="n">
        <v>13751</v>
      </c>
      <c r="D20" s="157" t="n">
        <v>14672</v>
      </c>
      <c r="E20" s="157" t="n">
        <v>12085</v>
      </c>
      <c r="F20" s="157" t="n">
        <v>33539</v>
      </c>
      <c r="G20" s="157" t="n">
        <v>1154</v>
      </c>
    </row>
    <row r="21">
      <c r="A21" s="4" t="s">
        <v>14</v>
      </c>
      <c r="B21" s="157" t="n">
        <v>143704</v>
      </c>
      <c r="C21" s="157" t="n">
        <v>35725</v>
      </c>
      <c r="D21" s="157" t="n">
        <v>39782</v>
      </c>
      <c r="E21" s="157" t="n">
        <v>30499</v>
      </c>
      <c r="F21" s="157" t="n">
        <v>34917</v>
      </c>
      <c r="G21" s="157" t="n">
        <v>2781</v>
      </c>
    </row>
    <row r="22">
      <c r="A22" s="4" t="s">
        <v>15</v>
      </c>
      <c r="B22" s="157" t="n">
        <v>11946</v>
      </c>
      <c r="C22" s="157" t="n">
        <v>11529</v>
      </c>
      <c r="D22" s="157" t="n">
        <v>20</v>
      </c>
      <c r="E22" s="157" t="n">
        <v>0</v>
      </c>
      <c r="F22" s="157" t="n">
        <v>0</v>
      </c>
      <c r="G22" s="157" t="n">
        <v>397</v>
      </c>
    </row>
    <row r="23">
      <c r="A23" s="4" t="s">
        <v>16</v>
      </c>
      <c r="B23" s="157" t="n">
        <v>1349</v>
      </c>
      <c r="C23" s="157" t="n">
        <v>161</v>
      </c>
      <c r="D23" s="157" t="n">
        <v>4</v>
      </c>
      <c r="E23" s="157" t="n">
        <v>0</v>
      </c>
      <c r="F23" s="157" t="n">
        <v>0</v>
      </c>
      <c r="G23" s="157" t="n">
        <v>1184</v>
      </c>
    </row>
    <row r="24">
      <c r="A24" s="49" t="s">
        <v>210</v>
      </c>
      <c r="B24" s="159" t="n">
        <v>316739</v>
      </c>
      <c r="C24" s="159" t="n">
        <v>131654</v>
      </c>
      <c r="D24" s="159" t="n">
        <v>58522</v>
      </c>
      <c r="E24" s="159" t="n">
        <v>45833</v>
      </c>
      <c r="F24" s="159" t="n">
        <v>72777</v>
      </c>
      <c r="G24" s="159" t="n">
        <v>7953</v>
      </c>
    </row>
    <row r="25">
      <c r="A25" s="110" t="s">
        <v>212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8" t="n">
        <v>15333811.98</v>
      </c>
      <c r="C26" s="158" t="n">
        <v>4178025.08</v>
      </c>
      <c r="D26" s="158" t="n">
        <v>3003873.41</v>
      </c>
      <c r="E26" s="158" t="n">
        <v>2765392.75</v>
      </c>
      <c r="F26" s="158" t="n">
        <v>5214270.99</v>
      </c>
      <c r="G26" s="158" t="n">
        <v>172249.75</v>
      </c>
    </row>
    <row r="27">
      <c r="A27" s="4" t="s">
        <v>12</v>
      </c>
      <c r="B27" s="158" t="n">
        <v>54071596.88</v>
      </c>
      <c r="C27" s="158" t="n">
        <v>52059829.96</v>
      </c>
      <c r="D27" s="158" t="n">
        <v>294802.16</v>
      </c>
      <c r="E27" s="158" t="n">
        <v>8624.78</v>
      </c>
      <c r="F27" s="158" t="n">
        <v>1200</v>
      </c>
      <c r="G27" s="158" t="n">
        <v>1707139.98</v>
      </c>
    </row>
    <row r="28">
      <c r="A28" s="4" t="s">
        <v>13</v>
      </c>
      <c r="B28" s="158" t="n">
        <v>32581568.81</v>
      </c>
      <c r="C28" s="158" t="n">
        <v>10380062.45</v>
      </c>
      <c r="D28" s="158" t="n">
        <v>10726773.6</v>
      </c>
      <c r="E28" s="158" t="n">
        <v>6156454.55</v>
      </c>
      <c r="F28" s="158" t="n">
        <v>4588375.29</v>
      </c>
      <c r="G28" s="158" t="n">
        <v>729902.92</v>
      </c>
    </row>
    <row r="29">
      <c r="A29" s="4" t="s">
        <v>14</v>
      </c>
      <c r="B29" s="158" t="n">
        <v>81950194.28</v>
      </c>
      <c r="C29" s="158" t="n">
        <v>21628627.76</v>
      </c>
      <c r="D29" s="158" t="n">
        <v>24355841.1</v>
      </c>
      <c r="E29" s="158" t="n">
        <v>16545802.04</v>
      </c>
      <c r="F29" s="158" t="n">
        <v>17657344.07</v>
      </c>
      <c r="G29" s="158" t="n">
        <v>1762579.31</v>
      </c>
    </row>
    <row r="30">
      <c r="A30" s="4" t="s">
        <v>15</v>
      </c>
      <c r="B30" s="158" t="n">
        <v>4201505.18</v>
      </c>
      <c r="C30" s="158" t="n">
        <v>4055302.71</v>
      </c>
      <c r="D30" s="158" t="n">
        <v>6891.7</v>
      </c>
      <c r="E30" s="158" t="n">
        <v>0</v>
      </c>
      <c r="F30" s="158" t="n">
        <v>0</v>
      </c>
      <c r="G30" s="158" t="n">
        <v>139310.77</v>
      </c>
    </row>
    <row r="31">
      <c r="A31" s="4" t="s">
        <v>16</v>
      </c>
      <c r="B31" s="158" t="n">
        <v>474349.9</v>
      </c>
      <c r="C31" s="158" t="n">
        <v>56547.53</v>
      </c>
      <c r="D31" s="158" t="n">
        <v>1440</v>
      </c>
      <c r="E31" s="158" t="n">
        <v>0</v>
      </c>
      <c r="F31" s="158" t="n">
        <v>0</v>
      </c>
      <c r="G31" s="158" t="n">
        <v>416362.37</v>
      </c>
    </row>
    <row r="32">
      <c r="A32" s="49" t="s">
        <v>210</v>
      </c>
      <c r="B32" s="160" t="n">
        <v>188613027.03</v>
      </c>
      <c r="C32" s="160" t="n">
        <v>92358395.49</v>
      </c>
      <c r="D32" s="160" t="n">
        <v>38389621.97</v>
      </c>
      <c r="E32" s="160" t="n">
        <v>25476274.12</v>
      </c>
      <c r="F32" s="160" t="n">
        <v>27461190.35</v>
      </c>
      <c r="G32" s="160" t="n">
        <v>4927545.1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225</v>
      </c>
      <c r="B2" s="1"/>
      <c r="C2" s="1"/>
      <c r="D2" s="1"/>
      <c r="E2" s="1"/>
      <c r="F2" s="1"/>
      <c r="G2" s="1"/>
    </row>
    <row r="3">
      <c r="A3" s="106" t="s">
        <v>201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202</v>
      </c>
      <c r="C7" s="18" t="s">
        <v>203</v>
      </c>
      <c r="D7" s="18"/>
      <c r="E7" s="18"/>
      <c r="F7" s="18"/>
      <c r="G7" s="18"/>
    </row>
    <row r="8">
      <c r="A8" s="3"/>
      <c r="B8" s="3"/>
      <c r="C8" s="3" t="s">
        <v>204</v>
      </c>
      <c r="D8" s="3" t="s">
        <v>205</v>
      </c>
      <c r="E8" s="3" t="s">
        <v>206</v>
      </c>
      <c r="F8" s="3" t="s">
        <v>207</v>
      </c>
      <c r="G8" s="3" t="s">
        <v>208</v>
      </c>
    </row>
    <row r="9">
      <c r="A9" s="110" t="s">
        <v>209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1" t="n">
        <v>1736</v>
      </c>
      <c r="C10" s="161" t="n">
        <v>1363</v>
      </c>
      <c r="D10" s="161" t="n">
        <v>274</v>
      </c>
      <c r="E10" s="161" t="n">
        <v>36</v>
      </c>
      <c r="F10" s="161" t="n">
        <v>16</v>
      </c>
      <c r="G10" s="161" t="n">
        <v>47</v>
      </c>
    </row>
    <row r="11">
      <c r="A11" s="4" t="s">
        <v>12</v>
      </c>
      <c r="B11" s="161" t="n">
        <v>58260</v>
      </c>
      <c r="C11" s="161" t="n">
        <v>56109</v>
      </c>
      <c r="D11" s="161" t="n">
        <v>319</v>
      </c>
      <c r="E11" s="161" t="n">
        <v>8</v>
      </c>
      <c r="F11" s="161" t="n">
        <v>2</v>
      </c>
      <c r="G11" s="161" t="n">
        <v>1822</v>
      </c>
    </row>
    <row r="12">
      <c r="A12" s="4" t="s">
        <v>13</v>
      </c>
      <c r="B12" s="161" t="n">
        <v>5407</v>
      </c>
      <c r="C12" s="161" t="n">
        <v>3936</v>
      </c>
      <c r="D12" s="161" t="n">
        <v>1095</v>
      </c>
      <c r="E12" s="161" t="n">
        <v>178</v>
      </c>
      <c r="F12" s="161" t="n">
        <v>71</v>
      </c>
      <c r="G12" s="161" t="n">
        <v>127</v>
      </c>
    </row>
    <row r="13">
      <c r="A13" s="4" t="s">
        <v>14</v>
      </c>
      <c r="B13" s="161" t="n">
        <v>12679</v>
      </c>
      <c r="C13" s="161" t="n">
        <v>9541</v>
      </c>
      <c r="D13" s="161" t="n">
        <v>2404</v>
      </c>
      <c r="E13" s="161" t="n">
        <v>363</v>
      </c>
      <c r="F13" s="161" t="n">
        <v>76</v>
      </c>
      <c r="G13" s="161" t="n">
        <v>295</v>
      </c>
    </row>
    <row r="14">
      <c r="A14" s="4" t="s">
        <v>15</v>
      </c>
      <c r="B14" s="161" t="n">
        <v>9294</v>
      </c>
      <c r="C14" s="161" t="n">
        <v>8983</v>
      </c>
      <c r="D14" s="161" t="n">
        <v>14</v>
      </c>
      <c r="E14" s="161" t="n">
        <v>0</v>
      </c>
      <c r="F14" s="161" t="n">
        <v>0</v>
      </c>
      <c r="G14" s="161" t="n">
        <v>297</v>
      </c>
    </row>
    <row r="15">
      <c r="A15" s="4" t="s">
        <v>16</v>
      </c>
      <c r="B15" s="161" t="n">
        <v>1127</v>
      </c>
      <c r="C15" s="161" t="n">
        <v>123</v>
      </c>
      <c r="D15" s="161" t="n">
        <v>3</v>
      </c>
      <c r="E15" s="161" t="n">
        <v>0</v>
      </c>
      <c r="F15" s="161" t="n">
        <v>0</v>
      </c>
      <c r="G15" s="161" t="n">
        <v>1001</v>
      </c>
    </row>
    <row r="16">
      <c r="A16" s="49" t="s">
        <v>210</v>
      </c>
      <c r="B16" s="163" t="n">
        <v>88503</v>
      </c>
      <c r="C16" s="163" t="n">
        <v>80055</v>
      </c>
      <c r="D16" s="163" t="n">
        <v>4109</v>
      </c>
      <c r="E16" s="163" t="n">
        <v>585</v>
      </c>
      <c r="F16" s="163" t="n">
        <v>165</v>
      </c>
      <c r="G16" s="163" t="n">
        <v>3589</v>
      </c>
    </row>
    <row r="17">
      <c r="A17" s="110" t="s">
        <v>211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1" t="n">
        <v>11095</v>
      </c>
      <c r="C18" s="161" t="n">
        <v>3379</v>
      </c>
      <c r="D18" s="161" t="n">
        <v>2138</v>
      </c>
      <c r="E18" s="161" t="n">
        <v>1282</v>
      </c>
      <c r="F18" s="161" t="n">
        <v>4094</v>
      </c>
      <c r="G18" s="161" t="n">
        <v>202</v>
      </c>
    </row>
    <row r="19">
      <c r="A19" s="4" t="s">
        <v>12</v>
      </c>
      <c r="B19" s="161" t="n">
        <v>58238</v>
      </c>
      <c r="C19" s="161" t="n">
        <v>56082</v>
      </c>
      <c r="D19" s="161" t="n">
        <v>326</v>
      </c>
      <c r="E19" s="161" t="n">
        <v>8</v>
      </c>
      <c r="F19" s="161" t="n">
        <v>2</v>
      </c>
      <c r="G19" s="161" t="n">
        <v>1820</v>
      </c>
    </row>
    <row r="20">
      <c r="A20" s="4" t="s">
        <v>13</v>
      </c>
      <c r="B20" s="161" t="n">
        <v>61575</v>
      </c>
      <c r="C20" s="161" t="n">
        <v>9369</v>
      </c>
      <c r="D20" s="161" t="n">
        <v>9941</v>
      </c>
      <c r="E20" s="161" t="n">
        <v>9312</v>
      </c>
      <c r="F20" s="161" t="n">
        <v>32266</v>
      </c>
      <c r="G20" s="161" t="n">
        <v>687</v>
      </c>
    </row>
    <row r="21">
      <c r="A21" s="4" t="s">
        <v>14</v>
      </c>
      <c r="B21" s="161" t="n">
        <v>91434</v>
      </c>
      <c r="C21" s="161" t="n">
        <v>23433</v>
      </c>
      <c r="D21" s="161" t="n">
        <v>26906</v>
      </c>
      <c r="E21" s="161" t="n">
        <v>21647</v>
      </c>
      <c r="F21" s="161" t="n">
        <v>17703</v>
      </c>
      <c r="G21" s="161" t="n">
        <v>1745</v>
      </c>
    </row>
    <row r="22">
      <c r="A22" s="4" t="s">
        <v>15</v>
      </c>
      <c r="B22" s="161" t="n">
        <v>9293</v>
      </c>
      <c r="C22" s="161" t="n">
        <v>8982</v>
      </c>
      <c r="D22" s="161" t="n">
        <v>14</v>
      </c>
      <c r="E22" s="161" t="n">
        <v>0</v>
      </c>
      <c r="F22" s="161" t="n">
        <v>0</v>
      </c>
      <c r="G22" s="161" t="n">
        <v>297</v>
      </c>
    </row>
    <row r="23">
      <c r="A23" s="4" t="s">
        <v>16</v>
      </c>
      <c r="B23" s="161" t="n">
        <v>1126</v>
      </c>
      <c r="C23" s="161" t="n">
        <v>123</v>
      </c>
      <c r="D23" s="161" t="n">
        <v>3</v>
      </c>
      <c r="E23" s="161" t="n">
        <v>0</v>
      </c>
      <c r="F23" s="161" t="n">
        <v>0</v>
      </c>
      <c r="G23" s="161" t="n">
        <v>1000</v>
      </c>
    </row>
    <row r="24">
      <c r="A24" s="49" t="s">
        <v>210</v>
      </c>
      <c r="B24" s="163" t="n">
        <v>232761</v>
      </c>
      <c r="C24" s="163" t="n">
        <v>101368</v>
      </c>
      <c r="D24" s="163" t="n">
        <v>39328</v>
      </c>
      <c r="E24" s="163" t="n">
        <v>32249</v>
      </c>
      <c r="F24" s="163" t="n">
        <v>54065</v>
      </c>
      <c r="G24" s="163" t="n">
        <v>5751</v>
      </c>
    </row>
    <row r="25">
      <c r="A25" s="110" t="s">
        <v>212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62" t="n">
        <v>5088641.47</v>
      </c>
      <c r="C26" s="162" t="n">
        <v>1843913.13</v>
      </c>
      <c r="D26" s="162" t="n">
        <v>1278464</v>
      </c>
      <c r="E26" s="162" t="n">
        <v>535691.36</v>
      </c>
      <c r="F26" s="162" t="n">
        <v>1351459.95</v>
      </c>
      <c r="G26" s="162" t="n">
        <v>79113.03</v>
      </c>
    </row>
    <row r="27">
      <c r="A27" s="4" t="s">
        <v>12</v>
      </c>
      <c r="B27" s="162" t="n">
        <v>46005752.67</v>
      </c>
      <c r="C27" s="162" t="n">
        <v>44346585</v>
      </c>
      <c r="D27" s="162" t="n">
        <v>229104.21</v>
      </c>
      <c r="E27" s="162" t="n">
        <v>6330</v>
      </c>
      <c r="F27" s="162" t="n">
        <v>1110</v>
      </c>
      <c r="G27" s="162" t="n">
        <v>1422623.46</v>
      </c>
    </row>
    <row r="28">
      <c r="A28" s="4" t="s">
        <v>13</v>
      </c>
      <c r="B28" s="162" t="n">
        <v>19967060.2</v>
      </c>
      <c r="C28" s="162" t="n">
        <v>6153912.03</v>
      </c>
      <c r="D28" s="162" t="n">
        <v>6684507.07</v>
      </c>
      <c r="E28" s="162" t="n">
        <v>3439403.91</v>
      </c>
      <c r="F28" s="162" t="n">
        <v>3392430.77</v>
      </c>
      <c r="G28" s="162" t="n">
        <v>296806.42</v>
      </c>
    </row>
    <row r="29">
      <c r="A29" s="4" t="s">
        <v>14</v>
      </c>
      <c r="B29" s="162" t="n">
        <v>55007422.3</v>
      </c>
      <c r="C29" s="162" t="n">
        <v>15028650.7</v>
      </c>
      <c r="D29" s="162" t="n">
        <v>16970320.52</v>
      </c>
      <c r="E29" s="162" t="n">
        <v>12623757.92</v>
      </c>
      <c r="F29" s="162" t="n">
        <v>9222127.3</v>
      </c>
      <c r="G29" s="162" t="n">
        <v>1162565.86</v>
      </c>
    </row>
    <row r="30">
      <c r="A30" s="4" t="s">
        <v>15</v>
      </c>
      <c r="B30" s="162" t="n">
        <v>3260523.45</v>
      </c>
      <c r="C30" s="162" t="n">
        <v>3152060.33</v>
      </c>
      <c r="D30" s="162" t="n">
        <v>4896.7</v>
      </c>
      <c r="E30" s="162" t="n">
        <v>0</v>
      </c>
      <c r="F30" s="162" t="n">
        <v>0</v>
      </c>
      <c r="G30" s="162" t="n">
        <v>103566.42</v>
      </c>
    </row>
    <row r="31">
      <c r="A31" s="4" t="s">
        <v>16</v>
      </c>
      <c r="B31" s="162" t="n">
        <v>396005.76</v>
      </c>
      <c r="C31" s="162" t="n">
        <v>43246.03</v>
      </c>
      <c r="D31" s="162" t="n">
        <v>1080</v>
      </c>
      <c r="E31" s="162" t="n">
        <v>0</v>
      </c>
      <c r="F31" s="162" t="n">
        <v>0</v>
      </c>
      <c r="G31" s="162" t="n">
        <v>351679.73</v>
      </c>
    </row>
    <row r="32">
      <c r="A32" s="49" t="s">
        <v>210</v>
      </c>
      <c r="B32" s="164" t="n">
        <v>129725405.85</v>
      </c>
      <c r="C32" s="164" t="n">
        <v>70568367.22</v>
      </c>
      <c r="D32" s="164" t="n">
        <v>25168372.5</v>
      </c>
      <c r="E32" s="164" t="n">
        <v>16605183.19</v>
      </c>
      <c r="F32" s="164" t="n">
        <v>13967128.02</v>
      </c>
      <c r="G32" s="164" t="n">
        <v>3416354.92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200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227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202</v>
      </c>
      <c r="C7" s="18" t="s">
        <v>228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229</v>
      </c>
      <c r="D8" s="3" t="s">
        <v>230</v>
      </c>
      <c r="E8" s="3" t="s">
        <v>231</v>
      </c>
      <c r="F8" s="3" t="s">
        <v>232</v>
      </c>
      <c r="G8" s="3" t="s">
        <v>233</v>
      </c>
      <c r="H8" s="3" t="s">
        <v>234</v>
      </c>
      <c r="I8" s="3" t="s">
        <v>235</v>
      </c>
      <c r="J8" s="3" t="s">
        <v>236</v>
      </c>
      <c r="K8" s="3" t="s">
        <v>237</v>
      </c>
      <c r="L8" s="3" t="s">
        <v>238</v>
      </c>
      <c r="M8" s="3" t="s">
        <v>239</v>
      </c>
      <c r="N8" s="3" t="s">
        <v>240</v>
      </c>
      <c r="O8" s="3" t="s">
        <v>241</v>
      </c>
      <c r="P8" s="3" t="s">
        <v>242</v>
      </c>
      <c r="Q8" s="3" t="s">
        <v>243</v>
      </c>
      <c r="R8" s="3" t="s">
        <v>244</v>
      </c>
      <c r="S8" s="3" t="s">
        <v>245</v>
      </c>
      <c r="T8" s="3" t="s">
        <v>246</v>
      </c>
      <c r="U8" s="3" t="s">
        <v>247</v>
      </c>
      <c r="V8" s="3" t="s">
        <v>248</v>
      </c>
      <c r="W8" s="3" t="s">
        <v>249</v>
      </c>
      <c r="X8" s="3" t="s">
        <v>250</v>
      </c>
    </row>
    <row r="9">
      <c r="A9" s="110" t="s">
        <v>209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65" t="n">
        <v>13693</v>
      </c>
      <c r="C10" s="165" t="n">
        <v>75</v>
      </c>
      <c r="D10" s="165" t="n">
        <v>2</v>
      </c>
      <c r="E10" s="165" t="n">
        <v>664</v>
      </c>
      <c r="F10" s="165" t="n">
        <v>7</v>
      </c>
      <c r="G10" s="165" t="n">
        <v>22</v>
      </c>
      <c r="H10" s="165" t="n">
        <v>412</v>
      </c>
      <c r="I10" s="165" t="n">
        <v>4905</v>
      </c>
      <c r="J10" s="165" t="n">
        <v>385</v>
      </c>
      <c r="K10" s="165" t="n">
        <v>3338</v>
      </c>
      <c r="L10" s="165" t="n">
        <v>125</v>
      </c>
      <c r="M10" s="165" t="n">
        <v>66</v>
      </c>
      <c r="N10" s="165" t="n">
        <v>220</v>
      </c>
      <c r="O10" s="165" t="n">
        <v>829</v>
      </c>
      <c r="P10" s="165" t="n">
        <v>588</v>
      </c>
      <c r="Q10" s="165" t="n">
        <v>6</v>
      </c>
      <c r="R10" s="165" t="n">
        <v>373</v>
      </c>
      <c r="S10" s="165" t="n">
        <v>210</v>
      </c>
      <c r="T10" s="165" t="n">
        <v>478</v>
      </c>
      <c r="U10" s="165" t="n">
        <v>973</v>
      </c>
      <c r="V10" s="165" t="n">
        <v>0</v>
      </c>
      <c r="W10" s="165" t="n">
        <v>0</v>
      </c>
      <c r="X10" s="165" t="n">
        <v>15</v>
      </c>
    </row>
    <row r="11">
      <c r="A11" s="4" t="s">
        <v>12</v>
      </c>
      <c r="B11" s="165" t="n">
        <v>39594</v>
      </c>
      <c r="C11" s="165" t="n">
        <v>650</v>
      </c>
      <c r="D11" s="165" t="n">
        <v>1</v>
      </c>
      <c r="E11" s="165" t="n">
        <v>4278</v>
      </c>
      <c r="F11" s="165" t="n">
        <v>4</v>
      </c>
      <c r="G11" s="165" t="n">
        <v>22</v>
      </c>
      <c r="H11" s="165" t="n">
        <v>5772</v>
      </c>
      <c r="I11" s="165" t="n">
        <v>9341</v>
      </c>
      <c r="J11" s="165" t="n">
        <v>1598</v>
      </c>
      <c r="K11" s="165" t="n">
        <v>3715</v>
      </c>
      <c r="L11" s="165" t="n">
        <v>855</v>
      </c>
      <c r="M11" s="165" t="n">
        <v>580</v>
      </c>
      <c r="N11" s="165" t="n">
        <v>214</v>
      </c>
      <c r="O11" s="165" t="n">
        <v>3878</v>
      </c>
      <c r="P11" s="165" t="n">
        <v>1493</v>
      </c>
      <c r="Q11" s="165" t="n">
        <v>24</v>
      </c>
      <c r="R11" s="165" t="n">
        <v>1025</v>
      </c>
      <c r="S11" s="165" t="n">
        <v>460</v>
      </c>
      <c r="T11" s="165" t="n">
        <v>954</v>
      </c>
      <c r="U11" s="165" t="n">
        <v>4662</v>
      </c>
      <c r="V11" s="165" t="n">
        <v>2</v>
      </c>
      <c r="W11" s="165" t="n">
        <v>1</v>
      </c>
      <c r="X11" s="165" t="n">
        <v>65</v>
      </c>
    </row>
    <row r="12">
      <c r="A12" s="4" t="s">
        <v>13</v>
      </c>
      <c r="B12" s="165" t="n">
        <v>2648</v>
      </c>
      <c r="C12" s="165" t="n">
        <v>42</v>
      </c>
      <c r="D12" s="165" t="n">
        <v>3</v>
      </c>
      <c r="E12" s="165" t="n">
        <v>329</v>
      </c>
      <c r="F12" s="165" t="n">
        <v>3</v>
      </c>
      <c r="G12" s="165" t="n">
        <v>6</v>
      </c>
      <c r="H12" s="165" t="n">
        <v>245</v>
      </c>
      <c r="I12" s="165" t="n">
        <v>644</v>
      </c>
      <c r="J12" s="165" t="n">
        <v>146</v>
      </c>
      <c r="K12" s="165" t="n">
        <v>219</v>
      </c>
      <c r="L12" s="165" t="n">
        <v>61</v>
      </c>
      <c r="M12" s="165" t="n">
        <v>17</v>
      </c>
      <c r="N12" s="165" t="n">
        <v>68</v>
      </c>
      <c r="O12" s="165" t="n">
        <v>296</v>
      </c>
      <c r="P12" s="165" t="n">
        <v>185</v>
      </c>
      <c r="Q12" s="165" t="n">
        <v>3</v>
      </c>
      <c r="R12" s="165" t="n">
        <v>32</v>
      </c>
      <c r="S12" s="165" t="n">
        <v>246</v>
      </c>
      <c r="T12" s="165" t="n">
        <v>50</v>
      </c>
      <c r="U12" s="165" t="n">
        <v>52</v>
      </c>
      <c r="V12" s="165" t="n">
        <v>0</v>
      </c>
      <c r="W12" s="165" t="n">
        <v>0</v>
      </c>
      <c r="X12" s="165" t="n">
        <v>1</v>
      </c>
    </row>
    <row r="13">
      <c r="A13" s="4" t="s">
        <v>14</v>
      </c>
      <c r="B13" s="165" t="n">
        <v>12588</v>
      </c>
      <c r="C13" s="165" t="n">
        <v>192</v>
      </c>
      <c r="D13" s="165" t="n">
        <v>18</v>
      </c>
      <c r="E13" s="165" t="n">
        <v>1738</v>
      </c>
      <c r="F13" s="165" t="n">
        <v>2</v>
      </c>
      <c r="G13" s="165" t="n">
        <v>60</v>
      </c>
      <c r="H13" s="165" t="n">
        <v>1112</v>
      </c>
      <c r="I13" s="165" t="n">
        <v>3245</v>
      </c>
      <c r="J13" s="165" t="n">
        <v>775</v>
      </c>
      <c r="K13" s="165" t="n">
        <v>1113</v>
      </c>
      <c r="L13" s="165" t="n">
        <v>401</v>
      </c>
      <c r="M13" s="165" t="n">
        <v>51</v>
      </c>
      <c r="N13" s="165" t="n">
        <v>236</v>
      </c>
      <c r="O13" s="165" t="n">
        <v>1296</v>
      </c>
      <c r="P13" s="165" t="n">
        <v>646</v>
      </c>
      <c r="Q13" s="165" t="n">
        <v>5</v>
      </c>
      <c r="R13" s="165" t="n">
        <v>136</v>
      </c>
      <c r="S13" s="165" t="n">
        <v>1137</v>
      </c>
      <c r="T13" s="165" t="n">
        <v>153</v>
      </c>
      <c r="U13" s="165" t="n">
        <v>261</v>
      </c>
      <c r="V13" s="165" t="n">
        <v>0</v>
      </c>
      <c r="W13" s="165" t="n">
        <v>0</v>
      </c>
      <c r="X13" s="165" t="n">
        <v>11</v>
      </c>
    </row>
    <row r="14">
      <c r="A14" s="4" t="s">
        <v>15</v>
      </c>
      <c r="B14" s="165" t="n">
        <v>10580</v>
      </c>
      <c r="C14" s="165" t="n">
        <v>131</v>
      </c>
      <c r="D14" s="165" t="n">
        <v>1</v>
      </c>
      <c r="E14" s="165" t="n">
        <v>708</v>
      </c>
      <c r="F14" s="165" t="n">
        <v>0</v>
      </c>
      <c r="G14" s="165" t="n">
        <v>6</v>
      </c>
      <c r="H14" s="165" t="n">
        <v>1564</v>
      </c>
      <c r="I14" s="165" t="n">
        <v>1388</v>
      </c>
      <c r="J14" s="165" t="n">
        <v>585</v>
      </c>
      <c r="K14" s="165" t="n">
        <v>303</v>
      </c>
      <c r="L14" s="165" t="n">
        <v>190</v>
      </c>
      <c r="M14" s="165" t="n">
        <v>88</v>
      </c>
      <c r="N14" s="165" t="n">
        <v>46</v>
      </c>
      <c r="O14" s="165" t="n">
        <v>761</v>
      </c>
      <c r="P14" s="165" t="n">
        <v>371</v>
      </c>
      <c r="Q14" s="165" t="n">
        <v>1</v>
      </c>
      <c r="R14" s="165" t="n">
        <v>247</v>
      </c>
      <c r="S14" s="165" t="n">
        <v>48</v>
      </c>
      <c r="T14" s="165" t="n">
        <v>463</v>
      </c>
      <c r="U14" s="165" t="n">
        <v>3650</v>
      </c>
      <c r="V14" s="165" t="n">
        <v>0</v>
      </c>
      <c r="W14" s="165" t="n">
        <v>0</v>
      </c>
      <c r="X14" s="165" t="n">
        <v>29</v>
      </c>
    </row>
    <row r="15">
      <c r="A15" s="4" t="s">
        <v>16</v>
      </c>
      <c r="B15" s="165" t="n">
        <v>967</v>
      </c>
      <c r="C15" s="165" t="n">
        <v>3</v>
      </c>
      <c r="D15" s="165" t="n">
        <v>0</v>
      </c>
      <c r="E15" s="165" t="n">
        <v>32</v>
      </c>
      <c r="F15" s="165" t="n">
        <v>0</v>
      </c>
      <c r="G15" s="165" t="n">
        <v>1</v>
      </c>
      <c r="H15" s="165" t="n">
        <v>28</v>
      </c>
      <c r="I15" s="165" t="n">
        <v>89</v>
      </c>
      <c r="J15" s="165" t="n">
        <v>18</v>
      </c>
      <c r="K15" s="165" t="n">
        <v>33</v>
      </c>
      <c r="L15" s="165" t="n">
        <v>23</v>
      </c>
      <c r="M15" s="165" t="n">
        <v>2</v>
      </c>
      <c r="N15" s="165" t="n">
        <v>18</v>
      </c>
      <c r="O15" s="165" t="n">
        <v>60</v>
      </c>
      <c r="P15" s="165" t="n">
        <v>63</v>
      </c>
      <c r="Q15" s="165" t="n">
        <v>0</v>
      </c>
      <c r="R15" s="165" t="n">
        <v>16</v>
      </c>
      <c r="S15" s="165" t="n">
        <v>2</v>
      </c>
      <c r="T15" s="165" t="n">
        <v>16</v>
      </c>
      <c r="U15" s="165" t="n">
        <v>31</v>
      </c>
      <c r="V15" s="165" t="n">
        <v>0</v>
      </c>
      <c r="W15" s="165" t="n">
        <v>0</v>
      </c>
      <c r="X15" s="165" t="n">
        <v>532</v>
      </c>
    </row>
    <row r="16">
      <c r="A16" s="49" t="s">
        <v>210</v>
      </c>
      <c r="B16" s="167" t="n">
        <v>80070</v>
      </c>
      <c r="C16" s="167" t="n">
        <v>1093</v>
      </c>
      <c r="D16" s="167" t="n">
        <v>25</v>
      </c>
      <c r="E16" s="167" t="n">
        <v>7749</v>
      </c>
      <c r="F16" s="167" t="n">
        <v>16</v>
      </c>
      <c r="G16" s="167" t="n">
        <v>117</v>
      </c>
      <c r="H16" s="167" t="n">
        <v>9133</v>
      </c>
      <c r="I16" s="167" t="n">
        <v>19612</v>
      </c>
      <c r="J16" s="167" t="n">
        <v>3507</v>
      </c>
      <c r="K16" s="167" t="n">
        <v>8721</v>
      </c>
      <c r="L16" s="167" t="n">
        <v>1655</v>
      </c>
      <c r="M16" s="167" t="n">
        <v>804</v>
      </c>
      <c r="N16" s="167" t="n">
        <v>802</v>
      </c>
      <c r="O16" s="167" t="n">
        <v>7120</v>
      </c>
      <c r="P16" s="167" t="n">
        <v>3346</v>
      </c>
      <c r="Q16" s="167" t="n">
        <v>39</v>
      </c>
      <c r="R16" s="167" t="n">
        <v>1829</v>
      </c>
      <c r="S16" s="167" t="n">
        <v>2103</v>
      </c>
      <c r="T16" s="167" t="n">
        <v>2114</v>
      </c>
      <c r="U16" s="167" t="n">
        <v>9629</v>
      </c>
      <c r="V16" s="167" t="n">
        <v>2</v>
      </c>
      <c r="W16" s="167" t="n">
        <v>1</v>
      </c>
      <c r="X16" s="167" t="n">
        <v>653</v>
      </c>
    </row>
    <row r="17">
      <c r="A17" s="110" t="s">
        <v>211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65" t="n">
        <v>65586</v>
      </c>
      <c r="C18" s="165" t="n">
        <v>241</v>
      </c>
      <c r="D18" s="165" t="n">
        <v>33</v>
      </c>
      <c r="E18" s="165" t="n">
        <v>2246</v>
      </c>
      <c r="F18" s="165" t="n">
        <v>47</v>
      </c>
      <c r="G18" s="165" t="n">
        <v>77</v>
      </c>
      <c r="H18" s="165" t="n">
        <v>1219</v>
      </c>
      <c r="I18" s="165" t="n">
        <v>26108</v>
      </c>
      <c r="J18" s="165" t="n">
        <v>2405</v>
      </c>
      <c r="K18" s="165" t="n">
        <v>17038</v>
      </c>
      <c r="L18" s="165" t="n">
        <v>498</v>
      </c>
      <c r="M18" s="165" t="n">
        <v>261</v>
      </c>
      <c r="N18" s="165" t="n">
        <v>1032</v>
      </c>
      <c r="O18" s="165" t="n">
        <v>2926</v>
      </c>
      <c r="P18" s="165" t="n">
        <v>2559</v>
      </c>
      <c r="Q18" s="165" t="n">
        <v>17</v>
      </c>
      <c r="R18" s="165" t="n">
        <v>1599</v>
      </c>
      <c r="S18" s="165" t="n">
        <v>691</v>
      </c>
      <c r="T18" s="165" t="n">
        <v>4028</v>
      </c>
      <c r="U18" s="165" t="n">
        <v>2516</v>
      </c>
      <c r="V18" s="165" t="n">
        <v>0</v>
      </c>
      <c r="W18" s="165" t="n">
        <v>0</v>
      </c>
      <c r="X18" s="165" t="n">
        <v>45</v>
      </c>
    </row>
    <row r="19">
      <c r="A19" s="4" t="s">
        <v>12</v>
      </c>
      <c r="B19" s="165" t="n">
        <v>39577</v>
      </c>
      <c r="C19" s="165" t="n">
        <v>650</v>
      </c>
      <c r="D19" s="165" t="n">
        <v>1</v>
      </c>
      <c r="E19" s="165" t="n">
        <v>4291</v>
      </c>
      <c r="F19" s="165" t="n">
        <v>4</v>
      </c>
      <c r="G19" s="165" t="n">
        <v>22</v>
      </c>
      <c r="H19" s="165" t="n">
        <v>5766</v>
      </c>
      <c r="I19" s="165" t="n">
        <v>9333</v>
      </c>
      <c r="J19" s="165" t="n">
        <v>1596</v>
      </c>
      <c r="K19" s="165" t="n">
        <v>3710</v>
      </c>
      <c r="L19" s="165" t="n">
        <v>855</v>
      </c>
      <c r="M19" s="165" t="n">
        <v>578</v>
      </c>
      <c r="N19" s="165" t="n">
        <v>214</v>
      </c>
      <c r="O19" s="165" t="n">
        <v>3875</v>
      </c>
      <c r="P19" s="165" t="n">
        <v>1492</v>
      </c>
      <c r="Q19" s="165" t="n">
        <v>24</v>
      </c>
      <c r="R19" s="165" t="n">
        <v>1025</v>
      </c>
      <c r="S19" s="165" t="n">
        <v>459</v>
      </c>
      <c r="T19" s="165" t="n">
        <v>952</v>
      </c>
      <c r="U19" s="165" t="n">
        <v>4662</v>
      </c>
      <c r="V19" s="165" t="n">
        <v>2</v>
      </c>
      <c r="W19" s="165" t="n">
        <v>1</v>
      </c>
      <c r="X19" s="165" t="n">
        <v>65</v>
      </c>
    </row>
    <row r="20">
      <c r="A20" s="4" t="s">
        <v>13</v>
      </c>
      <c r="B20" s="165" t="n">
        <v>68111</v>
      </c>
      <c r="C20" s="165" t="n">
        <v>303</v>
      </c>
      <c r="D20" s="165" t="n">
        <v>76</v>
      </c>
      <c r="E20" s="165" t="n">
        <v>41411</v>
      </c>
      <c r="F20" s="165" t="n">
        <v>221</v>
      </c>
      <c r="G20" s="165" t="n">
        <v>256</v>
      </c>
      <c r="H20" s="165" t="n">
        <v>1062</v>
      </c>
      <c r="I20" s="165" t="n">
        <v>3380</v>
      </c>
      <c r="J20" s="165" t="n">
        <v>10172</v>
      </c>
      <c r="K20" s="165" t="n">
        <v>1045</v>
      </c>
      <c r="L20" s="165" t="n">
        <v>389</v>
      </c>
      <c r="M20" s="165" t="n">
        <v>1720</v>
      </c>
      <c r="N20" s="165" t="n">
        <v>885</v>
      </c>
      <c r="O20" s="165" t="n">
        <v>2137</v>
      </c>
      <c r="P20" s="165" t="n">
        <v>3458</v>
      </c>
      <c r="Q20" s="165" t="n">
        <v>8</v>
      </c>
      <c r="R20" s="165" t="n">
        <v>83</v>
      </c>
      <c r="S20" s="165" t="n">
        <v>1160</v>
      </c>
      <c r="T20" s="165" t="n">
        <v>174</v>
      </c>
      <c r="U20" s="165" t="n">
        <v>170</v>
      </c>
      <c r="V20" s="165" t="n">
        <v>0</v>
      </c>
      <c r="W20" s="165" t="n">
        <v>0</v>
      </c>
      <c r="X20" s="165" t="n">
        <v>1</v>
      </c>
    </row>
    <row r="21">
      <c r="A21" s="4" t="s">
        <v>14</v>
      </c>
      <c r="B21" s="165" t="n">
        <v>185642</v>
      </c>
      <c r="C21" s="165" t="n">
        <v>2231</v>
      </c>
      <c r="D21" s="165" t="n">
        <v>396</v>
      </c>
      <c r="E21" s="165" t="n">
        <v>90755</v>
      </c>
      <c r="F21" s="165" t="n">
        <v>41</v>
      </c>
      <c r="G21" s="165" t="n">
        <v>688</v>
      </c>
      <c r="H21" s="165" t="n">
        <v>9654</v>
      </c>
      <c r="I21" s="165" t="n">
        <v>30992</v>
      </c>
      <c r="J21" s="165" t="n">
        <v>14376</v>
      </c>
      <c r="K21" s="165" t="n">
        <v>6333</v>
      </c>
      <c r="L21" s="165" t="n">
        <v>3299</v>
      </c>
      <c r="M21" s="165" t="n">
        <v>412</v>
      </c>
      <c r="N21" s="165" t="n">
        <v>1347</v>
      </c>
      <c r="O21" s="165" t="n">
        <v>6854</v>
      </c>
      <c r="P21" s="165" t="n">
        <v>7210</v>
      </c>
      <c r="Q21" s="165" t="n">
        <v>12</v>
      </c>
      <c r="R21" s="165" t="n">
        <v>491</v>
      </c>
      <c r="S21" s="165" t="n">
        <v>8395</v>
      </c>
      <c r="T21" s="165" t="n">
        <v>1140</v>
      </c>
      <c r="U21" s="165" t="n">
        <v>988</v>
      </c>
      <c r="V21" s="165" t="n">
        <v>0</v>
      </c>
      <c r="W21" s="165" t="n">
        <v>0</v>
      </c>
      <c r="X21" s="165" t="n">
        <v>28</v>
      </c>
    </row>
    <row r="22">
      <c r="A22" s="4" t="s">
        <v>15</v>
      </c>
      <c r="B22" s="165" t="n">
        <v>10573</v>
      </c>
      <c r="C22" s="165" t="n">
        <v>131</v>
      </c>
      <c r="D22" s="165" t="n">
        <v>1</v>
      </c>
      <c r="E22" s="165" t="n">
        <v>708</v>
      </c>
      <c r="F22" s="165" t="n">
        <v>0</v>
      </c>
      <c r="G22" s="165" t="n">
        <v>6</v>
      </c>
      <c r="H22" s="165" t="n">
        <v>1564</v>
      </c>
      <c r="I22" s="165" t="n">
        <v>1386</v>
      </c>
      <c r="J22" s="165" t="n">
        <v>584</v>
      </c>
      <c r="K22" s="165" t="n">
        <v>303</v>
      </c>
      <c r="L22" s="165" t="n">
        <v>190</v>
      </c>
      <c r="M22" s="165" t="n">
        <v>88</v>
      </c>
      <c r="N22" s="165" t="n">
        <v>46</v>
      </c>
      <c r="O22" s="165" t="n">
        <v>761</v>
      </c>
      <c r="P22" s="165" t="n">
        <v>370</v>
      </c>
      <c r="Q22" s="165" t="n">
        <v>1</v>
      </c>
      <c r="R22" s="165" t="n">
        <v>247</v>
      </c>
      <c r="S22" s="165" t="n">
        <v>47</v>
      </c>
      <c r="T22" s="165" t="n">
        <v>463</v>
      </c>
      <c r="U22" s="165" t="n">
        <v>3648</v>
      </c>
      <c r="V22" s="165" t="n">
        <v>0</v>
      </c>
      <c r="W22" s="165" t="n">
        <v>0</v>
      </c>
      <c r="X22" s="165" t="n">
        <v>29</v>
      </c>
    </row>
    <row r="23">
      <c r="A23" s="4" t="s">
        <v>16</v>
      </c>
      <c r="B23" s="165" t="n">
        <v>966</v>
      </c>
      <c r="C23" s="165" t="n">
        <v>3</v>
      </c>
      <c r="D23" s="165" t="n">
        <v>0</v>
      </c>
      <c r="E23" s="165" t="n">
        <v>32</v>
      </c>
      <c r="F23" s="165" t="n">
        <v>0</v>
      </c>
      <c r="G23" s="165" t="n">
        <v>1</v>
      </c>
      <c r="H23" s="165" t="n">
        <v>28</v>
      </c>
      <c r="I23" s="165" t="n">
        <v>89</v>
      </c>
      <c r="J23" s="165" t="n">
        <v>18</v>
      </c>
      <c r="K23" s="165" t="n">
        <v>33</v>
      </c>
      <c r="L23" s="165" t="n">
        <v>23</v>
      </c>
      <c r="M23" s="165" t="n">
        <v>2</v>
      </c>
      <c r="N23" s="165" t="n">
        <v>18</v>
      </c>
      <c r="O23" s="165" t="n">
        <v>60</v>
      </c>
      <c r="P23" s="165" t="n">
        <v>63</v>
      </c>
      <c r="Q23" s="165" t="n">
        <v>0</v>
      </c>
      <c r="R23" s="165" t="n">
        <v>16</v>
      </c>
      <c r="S23" s="165" t="n">
        <v>2</v>
      </c>
      <c r="T23" s="165" t="n">
        <v>16</v>
      </c>
      <c r="U23" s="165" t="n">
        <v>31</v>
      </c>
      <c r="V23" s="165" t="n">
        <v>0</v>
      </c>
      <c r="W23" s="165" t="n">
        <v>0</v>
      </c>
      <c r="X23" s="165" t="n">
        <v>531</v>
      </c>
    </row>
    <row r="24">
      <c r="A24" s="49" t="s">
        <v>210</v>
      </c>
      <c r="B24" s="167" t="n">
        <v>370455</v>
      </c>
      <c r="C24" s="167" t="n">
        <v>3559</v>
      </c>
      <c r="D24" s="167" t="n">
        <v>507</v>
      </c>
      <c r="E24" s="167" t="n">
        <v>139443</v>
      </c>
      <c r="F24" s="167" t="n">
        <v>313</v>
      </c>
      <c r="G24" s="167" t="n">
        <v>1050</v>
      </c>
      <c r="H24" s="167" t="n">
        <v>19293</v>
      </c>
      <c r="I24" s="167" t="n">
        <v>71288</v>
      </c>
      <c r="J24" s="167" t="n">
        <v>29151</v>
      </c>
      <c r="K24" s="167" t="n">
        <v>28462</v>
      </c>
      <c r="L24" s="167" t="n">
        <v>5254</v>
      </c>
      <c r="M24" s="167" t="n">
        <v>3061</v>
      </c>
      <c r="N24" s="167" t="n">
        <v>3542</v>
      </c>
      <c r="O24" s="167" t="n">
        <v>16613</v>
      </c>
      <c r="P24" s="167" t="n">
        <v>15152</v>
      </c>
      <c r="Q24" s="167" t="n">
        <v>62</v>
      </c>
      <c r="R24" s="167" t="n">
        <v>3461</v>
      </c>
      <c r="S24" s="167" t="n">
        <v>10754</v>
      </c>
      <c r="T24" s="167" t="n">
        <v>6773</v>
      </c>
      <c r="U24" s="167" t="n">
        <v>12015</v>
      </c>
      <c r="V24" s="167" t="n">
        <v>2</v>
      </c>
      <c r="W24" s="167" t="n">
        <v>1</v>
      </c>
      <c r="X24" s="167" t="n">
        <v>699</v>
      </c>
    </row>
    <row r="25">
      <c r="A25" s="110" t="s">
        <v>212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66" t="n">
        <v>18720905.66</v>
      </c>
      <c r="C26" s="166" t="n">
        <v>61258.76</v>
      </c>
      <c r="D26" s="166" t="n">
        <v>7309.08</v>
      </c>
      <c r="E26" s="166" t="n">
        <v>600087.96</v>
      </c>
      <c r="F26" s="166" t="n">
        <v>18939.47</v>
      </c>
      <c r="G26" s="166" t="n">
        <v>17465.84</v>
      </c>
      <c r="H26" s="166" t="n">
        <v>319369.74</v>
      </c>
      <c r="I26" s="166" t="n">
        <v>7444601.58</v>
      </c>
      <c r="J26" s="166" t="n">
        <v>510870</v>
      </c>
      <c r="K26" s="166" t="n">
        <v>4645160.06</v>
      </c>
      <c r="L26" s="166" t="n">
        <v>152030.32</v>
      </c>
      <c r="M26" s="166" t="n">
        <v>88468.98</v>
      </c>
      <c r="N26" s="166" t="n">
        <v>328898.83</v>
      </c>
      <c r="O26" s="166" t="n">
        <v>952171.82</v>
      </c>
      <c r="P26" s="166" t="n">
        <v>849394.18</v>
      </c>
      <c r="Q26" s="166" t="n">
        <v>4584.53</v>
      </c>
      <c r="R26" s="166" t="n">
        <v>489796.93</v>
      </c>
      <c r="S26" s="166" t="n">
        <v>217591.4</v>
      </c>
      <c r="T26" s="166" t="n">
        <v>1388490.53</v>
      </c>
      <c r="U26" s="166" t="n">
        <v>613358.73</v>
      </c>
      <c r="V26" s="166" t="n">
        <v>0</v>
      </c>
      <c r="W26" s="166" t="n">
        <v>0</v>
      </c>
      <c r="X26" s="166" t="n">
        <v>11056.92</v>
      </c>
    </row>
    <row r="27">
      <c r="A27" s="4" t="s">
        <v>12</v>
      </c>
      <c r="B27" s="166" t="n">
        <v>9923158.57</v>
      </c>
      <c r="C27" s="166" t="n">
        <v>160500</v>
      </c>
      <c r="D27" s="166" t="n">
        <v>270</v>
      </c>
      <c r="E27" s="166" t="n">
        <v>1055802.5</v>
      </c>
      <c r="F27" s="166" t="n">
        <v>840</v>
      </c>
      <c r="G27" s="166" t="n">
        <v>4920</v>
      </c>
      <c r="H27" s="166" t="n">
        <v>1464630</v>
      </c>
      <c r="I27" s="166" t="n">
        <v>2352303.99</v>
      </c>
      <c r="J27" s="166" t="n">
        <v>395910</v>
      </c>
      <c r="K27" s="166" t="n">
        <v>959322.08</v>
      </c>
      <c r="L27" s="166" t="n">
        <v>207390</v>
      </c>
      <c r="M27" s="166" t="n">
        <v>142140</v>
      </c>
      <c r="N27" s="166" t="n">
        <v>53460</v>
      </c>
      <c r="O27" s="166" t="n">
        <v>929070</v>
      </c>
      <c r="P27" s="166" t="n">
        <v>372450</v>
      </c>
      <c r="Q27" s="166" t="n">
        <v>5940</v>
      </c>
      <c r="R27" s="166" t="n">
        <v>253830</v>
      </c>
      <c r="S27" s="166" t="n">
        <v>106410</v>
      </c>
      <c r="T27" s="166" t="n">
        <v>242880</v>
      </c>
      <c r="U27" s="166" t="n">
        <v>1197630</v>
      </c>
      <c r="V27" s="166" t="n">
        <v>480</v>
      </c>
      <c r="W27" s="166" t="n">
        <v>270</v>
      </c>
      <c r="X27" s="166" t="n">
        <v>16710</v>
      </c>
    </row>
    <row r="28">
      <c r="A28" s="4" t="s">
        <v>13</v>
      </c>
      <c r="B28" s="166" t="n">
        <v>18367703.09</v>
      </c>
      <c r="C28" s="166" t="n">
        <v>82188.24</v>
      </c>
      <c r="D28" s="166" t="n">
        <v>27512.65</v>
      </c>
      <c r="E28" s="166" t="n">
        <v>12356957.89</v>
      </c>
      <c r="F28" s="166" t="n">
        <v>75624.85</v>
      </c>
      <c r="G28" s="166" t="n">
        <v>46321.24</v>
      </c>
      <c r="H28" s="166" t="n">
        <v>301450.96</v>
      </c>
      <c r="I28" s="166" t="n">
        <v>992727.69</v>
      </c>
      <c r="J28" s="166" t="n">
        <v>1528879.21</v>
      </c>
      <c r="K28" s="166" t="n">
        <v>249945.99</v>
      </c>
      <c r="L28" s="166" t="n">
        <v>142836.93</v>
      </c>
      <c r="M28" s="166" t="n">
        <v>497461.25</v>
      </c>
      <c r="N28" s="166" t="n">
        <v>203984.85</v>
      </c>
      <c r="O28" s="166" t="n">
        <v>527488.17</v>
      </c>
      <c r="P28" s="166" t="n">
        <v>823974.81</v>
      </c>
      <c r="Q28" s="166" t="n">
        <v>2185.55</v>
      </c>
      <c r="R28" s="166" t="n">
        <v>25204.37</v>
      </c>
      <c r="S28" s="166" t="n">
        <v>377250.46</v>
      </c>
      <c r="T28" s="166" t="n">
        <v>66108.53</v>
      </c>
      <c r="U28" s="166" t="n">
        <v>39359.45</v>
      </c>
      <c r="V28" s="166" t="n">
        <v>0</v>
      </c>
      <c r="W28" s="166" t="n">
        <v>0</v>
      </c>
      <c r="X28" s="166" t="n">
        <v>240</v>
      </c>
    </row>
    <row r="29">
      <c r="A29" s="4" t="s">
        <v>14</v>
      </c>
      <c r="B29" s="166" t="n">
        <v>34770178.75</v>
      </c>
      <c r="C29" s="166" t="n">
        <v>486150.7</v>
      </c>
      <c r="D29" s="166" t="n">
        <v>78211.79</v>
      </c>
      <c r="E29" s="166" t="n">
        <v>15606382.52</v>
      </c>
      <c r="F29" s="166" t="n">
        <v>4650</v>
      </c>
      <c r="G29" s="166" t="n">
        <v>113749.05</v>
      </c>
      <c r="H29" s="166" t="n">
        <v>2231061.73</v>
      </c>
      <c r="I29" s="166" t="n">
        <v>6179005.53</v>
      </c>
      <c r="J29" s="166" t="n">
        <v>2775106.91</v>
      </c>
      <c r="K29" s="166" t="n">
        <v>1390877.45</v>
      </c>
      <c r="L29" s="166" t="n">
        <v>688601.2</v>
      </c>
      <c r="M29" s="166" t="n">
        <v>73063.56</v>
      </c>
      <c r="N29" s="166" t="n">
        <v>268344.91</v>
      </c>
      <c r="O29" s="166" t="n">
        <v>1331811</v>
      </c>
      <c r="P29" s="166" t="n">
        <v>1390436.11</v>
      </c>
      <c r="Q29" s="166" t="n">
        <v>2040</v>
      </c>
      <c r="R29" s="166" t="n">
        <v>102494.34</v>
      </c>
      <c r="S29" s="166" t="n">
        <v>1579272.91</v>
      </c>
      <c r="T29" s="166" t="n">
        <v>269425.93</v>
      </c>
      <c r="U29" s="166" t="n">
        <v>193609.73</v>
      </c>
      <c r="V29" s="166" t="n">
        <v>0</v>
      </c>
      <c r="W29" s="166" t="n">
        <v>0</v>
      </c>
      <c r="X29" s="166" t="n">
        <v>5883.38</v>
      </c>
    </row>
    <row r="30">
      <c r="A30" s="4" t="s">
        <v>15</v>
      </c>
      <c r="B30" s="166" t="n">
        <v>1112025</v>
      </c>
      <c r="C30" s="166" t="n">
        <v>13755</v>
      </c>
      <c r="D30" s="166" t="n">
        <v>105</v>
      </c>
      <c r="E30" s="166" t="n">
        <v>74340</v>
      </c>
      <c r="F30" s="166" t="n">
        <v>0</v>
      </c>
      <c r="G30" s="166" t="n">
        <v>630</v>
      </c>
      <c r="H30" s="166" t="n">
        <v>164430</v>
      </c>
      <c r="I30" s="166" t="n">
        <v>146115</v>
      </c>
      <c r="J30" s="166" t="n">
        <v>61590</v>
      </c>
      <c r="K30" s="166" t="n">
        <v>31815</v>
      </c>
      <c r="L30" s="166" t="n">
        <v>19950</v>
      </c>
      <c r="M30" s="166" t="n">
        <v>9240</v>
      </c>
      <c r="N30" s="166" t="n">
        <v>4830</v>
      </c>
      <c r="O30" s="166" t="n">
        <v>80010</v>
      </c>
      <c r="P30" s="166" t="n">
        <v>38955</v>
      </c>
      <c r="Q30" s="166" t="n">
        <v>105</v>
      </c>
      <c r="R30" s="166" t="n">
        <v>25935</v>
      </c>
      <c r="S30" s="166" t="n">
        <v>5040</v>
      </c>
      <c r="T30" s="166" t="n">
        <v>48720</v>
      </c>
      <c r="U30" s="166" t="n">
        <v>383415</v>
      </c>
      <c r="V30" s="166" t="n">
        <v>0</v>
      </c>
      <c r="W30" s="166" t="n">
        <v>0</v>
      </c>
      <c r="X30" s="166" t="n">
        <v>3045</v>
      </c>
    </row>
    <row r="31">
      <c r="A31" s="4" t="s">
        <v>16</v>
      </c>
      <c r="B31" s="166" t="n">
        <v>101535</v>
      </c>
      <c r="C31" s="166" t="n">
        <v>315</v>
      </c>
      <c r="D31" s="166" t="n">
        <v>0</v>
      </c>
      <c r="E31" s="166" t="n">
        <v>3360</v>
      </c>
      <c r="F31" s="166" t="n">
        <v>0</v>
      </c>
      <c r="G31" s="166" t="n">
        <v>105</v>
      </c>
      <c r="H31" s="166" t="n">
        <v>2940</v>
      </c>
      <c r="I31" s="166" t="n">
        <v>9345</v>
      </c>
      <c r="J31" s="166" t="n">
        <v>1890</v>
      </c>
      <c r="K31" s="166" t="n">
        <v>3465</v>
      </c>
      <c r="L31" s="166" t="n">
        <v>2415</v>
      </c>
      <c r="M31" s="166" t="n">
        <v>210</v>
      </c>
      <c r="N31" s="166" t="n">
        <v>1890</v>
      </c>
      <c r="O31" s="166" t="n">
        <v>6300</v>
      </c>
      <c r="P31" s="166" t="n">
        <v>6615</v>
      </c>
      <c r="Q31" s="166" t="n">
        <v>0</v>
      </c>
      <c r="R31" s="166" t="n">
        <v>1680</v>
      </c>
      <c r="S31" s="166" t="n">
        <v>210</v>
      </c>
      <c r="T31" s="166" t="n">
        <v>1680</v>
      </c>
      <c r="U31" s="166" t="n">
        <v>3255</v>
      </c>
      <c r="V31" s="166" t="n">
        <v>0</v>
      </c>
      <c r="W31" s="166" t="n">
        <v>0</v>
      </c>
      <c r="X31" s="166" t="n">
        <v>55860</v>
      </c>
    </row>
    <row r="32">
      <c r="A32" s="49" t="s">
        <v>210</v>
      </c>
      <c r="B32" s="168" t="n">
        <v>82995506.07</v>
      </c>
      <c r="C32" s="168" t="n">
        <v>804167.7</v>
      </c>
      <c r="D32" s="168" t="n">
        <v>113408.52</v>
      </c>
      <c r="E32" s="168" t="n">
        <v>29696930.87</v>
      </c>
      <c r="F32" s="168" t="n">
        <v>100054.32</v>
      </c>
      <c r="G32" s="168" t="n">
        <v>183191.13</v>
      </c>
      <c r="H32" s="168" t="n">
        <v>4483882.43</v>
      </c>
      <c r="I32" s="168" t="n">
        <v>17124098.79</v>
      </c>
      <c r="J32" s="168" t="n">
        <v>5274246.12</v>
      </c>
      <c r="K32" s="168" t="n">
        <v>7280585.58</v>
      </c>
      <c r="L32" s="168" t="n">
        <v>1213223.45</v>
      </c>
      <c r="M32" s="168" t="n">
        <v>810583.79</v>
      </c>
      <c r="N32" s="168" t="n">
        <v>861408.59</v>
      </c>
      <c r="O32" s="168" t="n">
        <v>3826850.99</v>
      </c>
      <c r="P32" s="168" t="n">
        <v>3481825.1</v>
      </c>
      <c r="Q32" s="168" t="n">
        <v>14855.08</v>
      </c>
      <c r="R32" s="168" t="n">
        <v>898940.64</v>
      </c>
      <c r="S32" s="168" t="n">
        <v>2285774.77</v>
      </c>
      <c r="T32" s="168" t="n">
        <v>2017304.99</v>
      </c>
      <c r="U32" s="168" t="n">
        <v>2430627.91</v>
      </c>
      <c r="V32" s="168" t="n">
        <v>480</v>
      </c>
      <c r="W32" s="168" t="n">
        <v>270</v>
      </c>
      <c r="X32" s="168" t="n">
        <v>92795.3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213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227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202</v>
      </c>
      <c r="C7" s="18" t="s">
        <v>228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229</v>
      </c>
      <c r="D8" s="3" t="s">
        <v>230</v>
      </c>
      <c r="E8" s="3" t="s">
        <v>231</v>
      </c>
      <c r="F8" s="3" t="s">
        <v>232</v>
      </c>
      <c r="G8" s="3" t="s">
        <v>233</v>
      </c>
      <c r="H8" s="3" t="s">
        <v>234</v>
      </c>
      <c r="I8" s="3" t="s">
        <v>235</v>
      </c>
      <c r="J8" s="3" t="s">
        <v>236</v>
      </c>
      <c r="K8" s="3" t="s">
        <v>237</v>
      </c>
      <c r="L8" s="3" t="s">
        <v>238</v>
      </c>
      <c r="M8" s="3" t="s">
        <v>239</v>
      </c>
      <c r="N8" s="3" t="s">
        <v>240</v>
      </c>
      <c r="O8" s="3" t="s">
        <v>241</v>
      </c>
      <c r="P8" s="3" t="s">
        <v>242</v>
      </c>
      <c r="Q8" s="3" t="s">
        <v>243</v>
      </c>
      <c r="R8" s="3" t="s">
        <v>244</v>
      </c>
      <c r="S8" s="3" t="s">
        <v>245</v>
      </c>
      <c r="T8" s="3" t="s">
        <v>246</v>
      </c>
      <c r="U8" s="3" t="s">
        <v>247</v>
      </c>
      <c r="V8" s="3" t="s">
        <v>248</v>
      </c>
      <c r="W8" s="3" t="s">
        <v>249</v>
      </c>
      <c r="X8" s="3" t="s">
        <v>250</v>
      </c>
    </row>
    <row r="9">
      <c r="A9" s="110" t="s">
        <v>209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69" t="n">
        <v>11265</v>
      </c>
      <c r="C10" s="169" t="n">
        <v>60</v>
      </c>
      <c r="D10" s="169" t="n">
        <v>2</v>
      </c>
      <c r="E10" s="169" t="n">
        <v>490</v>
      </c>
      <c r="F10" s="169" t="n">
        <v>8</v>
      </c>
      <c r="G10" s="169" t="n">
        <v>12</v>
      </c>
      <c r="H10" s="169" t="n">
        <v>287</v>
      </c>
      <c r="I10" s="169" t="n">
        <v>3551</v>
      </c>
      <c r="J10" s="169" t="n">
        <v>328</v>
      </c>
      <c r="K10" s="169" t="n">
        <v>3089</v>
      </c>
      <c r="L10" s="169" t="n">
        <v>106</v>
      </c>
      <c r="M10" s="169" t="n">
        <v>55</v>
      </c>
      <c r="N10" s="169" t="n">
        <v>213</v>
      </c>
      <c r="O10" s="169" t="n">
        <v>443</v>
      </c>
      <c r="P10" s="169" t="n">
        <v>516</v>
      </c>
      <c r="Q10" s="169" t="n">
        <v>3</v>
      </c>
      <c r="R10" s="169" t="n">
        <v>423</v>
      </c>
      <c r="S10" s="169" t="n">
        <v>217</v>
      </c>
      <c r="T10" s="169" t="n">
        <v>501</v>
      </c>
      <c r="U10" s="169" t="n">
        <v>948</v>
      </c>
      <c r="V10" s="169" t="n">
        <v>0</v>
      </c>
      <c r="W10" s="169" t="n">
        <v>0</v>
      </c>
      <c r="X10" s="169" t="n">
        <v>13</v>
      </c>
    </row>
    <row r="11">
      <c r="A11" s="4" t="s">
        <v>12</v>
      </c>
      <c r="B11" s="169" t="n">
        <v>47542</v>
      </c>
      <c r="C11" s="169" t="n">
        <v>900</v>
      </c>
      <c r="D11" s="169" t="n">
        <v>0</v>
      </c>
      <c r="E11" s="169" t="n">
        <v>5744</v>
      </c>
      <c r="F11" s="169" t="n">
        <v>9</v>
      </c>
      <c r="G11" s="169" t="n">
        <v>27</v>
      </c>
      <c r="H11" s="169" t="n">
        <v>7774</v>
      </c>
      <c r="I11" s="169" t="n">
        <v>9703</v>
      </c>
      <c r="J11" s="169" t="n">
        <v>1931</v>
      </c>
      <c r="K11" s="169" t="n">
        <v>3930</v>
      </c>
      <c r="L11" s="169" t="n">
        <v>1164</v>
      </c>
      <c r="M11" s="169" t="n">
        <v>649</v>
      </c>
      <c r="N11" s="169" t="n">
        <v>262</v>
      </c>
      <c r="O11" s="169" t="n">
        <v>5302</v>
      </c>
      <c r="P11" s="169" t="n">
        <v>1924</v>
      </c>
      <c r="Q11" s="169" t="n">
        <v>22</v>
      </c>
      <c r="R11" s="169" t="n">
        <v>1242</v>
      </c>
      <c r="S11" s="169" t="n">
        <v>582</v>
      </c>
      <c r="T11" s="169" t="n">
        <v>1203</v>
      </c>
      <c r="U11" s="169" t="n">
        <v>5082</v>
      </c>
      <c r="V11" s="169" t="n">
        <v>6</v>
      </c>
      <c r="W11" s="169" t="n">
        <v>2</v>
      </c>
      <c r="X11" s="169" t="n">
        <v>84</v>
      </c>
    </row>
    <row r="12">
      <c r="A12" s="4" t="s">
        <v>13</v>
      </c>
      <c r="B12" s="169" t="n">
        <v>4547</v>
      </c>
      <c r="C12" s="169" t="n">
        <v>57</v>
      </c>
      <c r="D12" s="169" t="n">
        <v>1</v>
      </c>
      <c r="E12" s="169" t="n">
        <v>625</v>
      </c>
      <c r="F12" s="169" t="n">
        <v>7</v>
      </c>
      <c r="G12" s="169" t="n">
        <v>14</v>
      </c>
      <c r="H12" s="169" t="n">
        <v>388</v>
      </c>
      <c r="I12" s="169" t="n">
        <v>1053</v>
      </c>
      <c r="J12" s="169" t="n">
        <v>267</v>
      </c>
      <c r="K12" s="169" t="n">
        <v>338</v>
      </c>
      <c r="L12" s="169" t="n">
        <v>136</v>
      </c>
      <c r="M12" s="169" t="n">
        <v>27</v>
      </c>
      <c r="N12" s="169" t="n">
        <v>122</v>
      </c>
      <c r="O12" s="169" t="n">
        <v>566</v>
      </c>
      <c r="P12" s="169" t="n">
        <v>306</v>
      </c>
      <c r="Q12" s="169" t="n">
        <v>4</v>
      </c>
      <c r="R12" s="169" t="n">
        <v>64</v>
      </c>
      <c r="S12" s="169" t="n">
        <v>385</v>
      </c>
      <c r="T12" s="169" t="n">
        <v>76</v>
      </c>
      <c r="U12" s="169" t="n">
        <v>109</v>
      </c>
      <c r="V12" s="169" t="n">
        <v>0</v>
      </c>
      <c r="W12" s="169" t="n">
        <v>0</v>
      </c>
      <c r="X12" s="169" t="n">
        <v>2</v>
      </c>
    </row>
    <row r="13">
      <c r="A13" s="4" t="s">
        <v>14</v>
      </c>
      <c r="B13" s="169" t="n">
        <v>17826</v>
      </c>
      <c r="C13" s="169" t="n">
        <v>272</v>
      </c>
      <c r="D13" s="169" t="n">
        <v>18</v>
      </c>
      <c r="E13" s="169" t="n">
        <v>2631</v>
      </c>
      <c r="F13" s="169" t="n">
        <v>10</v>
      </c>
      <c r="G13" s="169" t="n">
        <v>96</v>
      </c>
      <c r="H13" s="169" t="n">
        <v>1469</v>
      </c>
      <c r="I13" s="169" t="n">
        <v>4561</v>
      </c>
      <c r="J13" s="169" t="n">
        <v>1283</v>
      </c>
      <c r="K13" s="169" t="n">
        <v>1620</v>
      </c>
      <c r="L13" s="169" t="n">
        <v>541</v>
      </c>
      <c r="M13" s="169" t="n">
        <v>64</v>
      </c>
      <c r="N13" s="169" t="n">
        <v>324</v>
      </c>
      <c r="O13" s="169" t="n">
        <v>1850</v>
      </c>
      <c r="P13" s="169" t="n">
        <v>897</v>
      </c>
      <c r="Q13" s="169" t="n">
        <v>6</v>
      </c>
      <c r="R13" s="169" t="n">
        <v>192</v>
      </c>
      <c r="S13" s="169" t="n">
        <v>1406</v>
      </c>
      <c r="T13" s="169" t="n">
        <v>208</v>
      </c>
      <c r="U13" s="169" t="n">
        <v>368</v>
      </c>
      <c r="V13" s="169" t="n">
        <v>0</v>
      </c>
      <c r="W13" s="169" t="n">
        <v>1</v>
      </c>
      <c r="X13" s="169" t="n">
        <v>9</v>
      </c>
    </row>
    <row r="14">
      <c r="A14" s="4" t="s">
        <v>15</v>
      </c>
      <c r="B14" s="169" t="n">
        <v>12276</v>
      </c>
      <c r="C14" s="169" t="n">
        <v>167</v>
      </c>
      <c r="D14" s="169" t="n">
        <v>1</v>
      </c>
      <c r="E14" s="169" t="n">
        <v>897</v>
      </c>
      <c r="F14" s="169" t="n">
        <v>0</v>
      </c>
      <c r="G14" s="169" t="n">
        <v>7</v>
      </c>
      <c r="H14" s="169" t="n">
        <v>1973</v>
      </c>
      <c r="I14" s="169" t="n">
        <v>1539</v>
      </c>
      <c r="J14" s="169" t="n">
        <v>652</v>
      </c>
      <c r="K14" s="169" t="n">
        <v>352</v>
      </c>
      <c r="L14" s="169" t="n">
        <v>223</v>
      </c>
      <c r="M14" s="169" t="n">
        <v>102</v>
      </c>
      <c r="N14" s="169" t="n">
        <v>52</v>
      </c>
      <c r="O14" s="169" t="n">
        <v>982</v>
      </c>
      <c r="P14" s="169" t="n">
        <v>451</v>
      </c>
      <c r="Q14" s="169" t="n">
        <v>1</v>
      </c>
      <c r="R14" s="169" t="n">
        <v>283</v>
      </c>
      <c r="S14" s="169" t="n">
        <v>55</v>
      </c>
      <c r="T14" s="169" t="n">
        <v>542</v>
      </c>
      <c r="U14" s="169" t="n">
        <v>3963</v>
      </c>
      <c r="V14" s="169" t="n">
        <v>0</v>
      </c>
      <c r="W14" s="169" t="n">
        <v>0</v>
      </c>
      <c r="X14" s="169" t="n">
        <v>34</v>
      </c>
    </row>
    <row r="15">
      <c r="A15" s="4" t="s">
        <v>16</v>
      </c>
      <c r="B15" s="169" t="n">
        <v>1128</v>
      </c>
      <c r="C15" s="169" t="n">
        <v>3</v>
      </c>
      <c r="D15" s="169" t="n">
        <v>0</v>
      </c>
      <c r="E15" s="169" t="n">
        <v>38</v>
      </c>
      <c r="F15" s="169" t="n">
        <v>1</v>
      </c>
      <c r="G15" s="169" t="n">
        <v>1</v>
      </c>
      <c r="H15" s="169" t="n">
        <v>35</v>
      </c>
      <c r="I15" s="169" t="n">
        <v>97</v>
      </c>
      <c r="J15" s="169" t="n">
        <v>19</v>
      </c>
      <c r="K15" s="169" t="n">
        <v>37</v>
      </c>
      <c r="L15" s="169" t="n">
        <v>26</v>
      </c>
      <c r="M15" s="169" t="n">
        <v>2</v>
      </c>
      <c r="N15" s="169" t="n">
        <v>22</v>
      </c>
      <c r="O15" s="169" t="n">
        <v>64</v>
      </c>
      <c r="P15" s="169" t="n">
        <v>74</v>
      </c>
      <c r="Q15" s="169" t="n">
        <v>0</v>
      </c>
      <c r="R15" s="169" t="n">
        <v>14</v>
      </c>
      <c r="S15" s="169" t="n">
        <v>4</v>
      </c>
      <c r="T15" s="169" t="n">
        <v>17</v>
      </c>
      <c r="U15" s="169" t="n">
        <v>35</v>
      </c>
      <c r="V15" s="169" t="n">
        <v>0</v>
      </c>
      <c r="W15" s="169" t="n">
        <v>0</v>
      </c>
      <c r="X15" s="169" t="n">
        <v>639</v>
      </c>
    </row>
    <row r="16">
      <c r="A16" s="49" t="s">
        <v>210</v>
      </c>
      <c r="B16" s="171" t="n">
        <v>94584</v>
      </c>
      <c r="C16" s="171" t="n">
        <v>1459</v>
      </c>
      <c r="D16" s="171" t="n">
        <v>22</v>
      </c>
      <c r="E16" s="171" t="n">
        <v>10425</v>
      </c>
      <c r="F16" s="171" t="n">
        <v>35</v>
      </c>
      <c r="G16" s="171" t="n">
        <v>157</v>
      </c>
      <c r="H16" s="171" t="n">
        <v>11926</v>
      </c>
      <c r="I16" s="171" t="n">
        <v>20504</v>
      </c>
      <c r="J16" s="171" t="n">
        <v>4480</v>
      </c>
      <c r="K16" s="171" t="n">
        <v>9366</v>
      </c>
      <c r="L16" s="171" t="n">
        <v>2196</v>
      </c>
      <c r="M16" s="171" t="n">
        <v>899</v>
      </c>
      <c r="N16" s="171" t="n">
        <v>995</v>
      </c>
      <c r="O16" s="171" t="n">
        <v>9207</v>
      </c>
      <c r="P16" s="171" t="n">
        <v>4168</v>
      </c>
      <c r="Q16" s="171" t="n">
        <v>36</v>
      </c>
      <c r="R16" s="171" t="n">
        <v>2218</v>
      </c>
      <c r="S16" s="171" t="n">
        <v>2649</v>
      </c>
      <c r="T16" s="171" t="n">
        <v>2547</v>
      </c>
      <c r="U16" s="171" t="n">
        <v>10505</v>
      </c>
      <c r="V16" s="171" t="n">
        <v>6</v>
      </c>
      <c r="W16" s="171" t="n">
        <v>3</v>
      </c>
      <c r="X16" s="171" t="n">
        <v>781</v>
      </c>
    </row>
    <row r="17">
      <c r="A17" s="110" t="s">
        <v>211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69" t="n">
        <v>56505</v>
      </c>
      <c r="C18" s="169" t="n">
        <v>184</v>
      </c>
      <c r="D18" s="169" t="n">
        <v>52</v>
      </c>
      <c r="E18" s="169" t="n">
        <v>1627</v>
      </c>
      <c r="F18" s="169" t="n">
        <v>38</v>
      </c>
      <c r="G18" s="169" t="n">
        <v>26</v>
      </c>
      <c r="H18" s="169" t="n">
        <v>804</v>
      </c>
      <c r="I18" s="169" t="n">
        <v>20925</v>
      </c>
      <c r="J18" s="169" t="n">
        <v>1532</v>
      </c>
      <c r="K18" s="169" t="n">
        <v>16104</v>
      </c>
      <c r="L18" s="169" t="n">
        <v>457</v>
      </c>
      <c r="M18" s="169" t="n">
        <v>248</v>
      </c>
      <c r="N18" s="169" t="n">
        <v>1044</v>
      </c>
      <c r="O18" s="169" t="n">
        <v>1630</v>
      </c>
      <c r="P18" s="169" t="n">
        <v>2280</v>
      </c>
      <c r="Q18" s="169" t="n">
        <v>12</v>
      </c>
      <c r="R18" s="169" t="n">
        <v>2030</v>
      </c>
      <c r="S18" s="169" t="n">
        <v>731</v>
      </c>
      <c r="T18" s="169" t="n">
        <v>4313</v>
      </c>
      <c r="U18" s="169" t="n">
        <v>2425</v>
      </c>
      <c r="V18" s="169" t="n">
        <v>0</v>
      </c>
      <c r="W18" s="169" t="n">
        <v>0</v>
      </c>
      <c r="X18" s="169" t="n">
        <v>43</v>
      </c>
    </row>
    <row r="19">
      <c r="A19" s="4" t="s">
        <v>12</v>
      </c>
      <c r="B19" s="169" t="n">
        <v>47460</v>
      </c>
      <c r="C19" s="169" t="n">
        <v>899</v>
      </c>
      <c r="D19" s="169" t="n">
        <v>0</v>
      </c>
      <c r="E19" s="169" t="n">
        <v>5730</v>
      </c>
      <c r="F19" s="169" t="n">
        <v>9</v>
      </c>
      <c r="G19" s="169" t="n">
        <v>27</v>
      </c>
      <c r="H19" s="169" t="n">
        <v>7762</v>
      </c>
      <c r="I19" s="169" t="n">
        <v>9689</v>
      </c>
      <c r="J19" s="169" t="n">
        <v>1929</v>
      </c>
      <c r="K19" s="169" t="n">
        <v>3923</v>
      </c>
      <c r="L19" s="169" t="n">
        <v>1162</v>
      </c>
      <c r="M19" s="169" t="n">
        <v>647</v>
      </c>
      <c r="N19" s="169" t="n">
        <v>262</v>
      </c>
      <c r="O19" s="169" t="n">
        <v>5290</v>
      </c>
      <c r="P19" s="169" t="n">
        <v>1920</v>
      </c>
      <c r="Q19" s="169" t="n">
        <v>21</v>
      </c>
      <c r="R19" s="169" t="n">
        <v>1242</v>
      </c>
      <c r="S19" s="169" t="n">
        <v>581</v>
      </c>
      <c r="T19" s="169" t="n">
        <v>1202</v>
      </c>
      <c r="U19" s="169" t="n">
        <v>5074</v>
      </c>
      <c r="V19" s="169" t="n">
        <v>5</v>
      </c>
      <c r="W19" s="169" t="n">
        <v>2</v>
      </c>
      <c r="X19" s="169" t="n">
        <v>84</v>
      </c>
    </row>
    <row r="20">
      <c r="A20" s="4" t="s">
        <v>13</v>
      </c>
      <c r="B20" s="169" t="n">
        <v>103181</v>
      </c>
      <c r="C20" s="169" t="n">
        <v>3543</v>
      </c>
      <c r="D20" s="169" t="n">
        <v>11</v>
      </c>
      <c r="E20" s="169" t="n">
        <v>64769</v>
      </c>
      <c r="F20" s="169" t="n">
        <v>337</v>
      </c>
      <c r="G20" s="169" t="n">
        <v>372</v>
      </c>
      <c r="H20" s="169" t="n">
        <v>1720</v>
      </c>
      <c r="I20" s="169" t="n">
        <v>6002</v>
      </c>
      <c r="J20" s="169" t="n">
        <v>9912</v>
      </c>
      <c r="K20" s="169" t="n">
        <v>1565</v>
      </c>
      <c r="L20" s="169" t="n">
        <v>773</v>
      </c>
      <c r="M20" s="169" t="n">
        <v>150</v>
      </c>
      <c r="N20" s="169" t="n">
        <v>1672</v>
      </c>
      <c r="O20" s="169" t="n">
        <v>3796</v>
      </c>
      <c r="P20" s="169" t="n">
        <v>5066</v>
      </c>
      <c r="Q20" s="169" t="n">
        <v>12</v>
      </c>
      <c r="R20" s="169" t="n">
        <v>250</v>
      </c>
      <c r="S20" s="169" t="n">
        <v>2483</v>
      </c>
      <c r="T20" s="169" t="n">
        <v>377</v>
      </c>
      <c r="U20" s="169" t="n">
        <v>369</v>
      </c>
      <c r="V20" s="169" t="n">
        <v>0</v>
      </c>
      <c r="W20" s="169" t="n">
        <v>0</v>
      </c>
      <c r="X20" s="169" t="n">
        <v>2</v>
      </c>
    </row>
    <row r="21">
      <c r="A21" s="4" t="s">
        <v>14</v>
      </c>
      <c r="B21" s="169" t="n">
        <v>245228</v>
      </c>
      <c r="C21" s="169" t="n">
        <v>2910</v>
      </c>
      <c r="D21" s="169" t="n">
        <v>2229</v>
      </c>
      <c r="E21" s="169" t="n">
        <v>122143</v>
      </c>
      <c r="F21" s="169" t="n">
        <v>147</v>
      </c>
      <c r="G21" s="169" t="n">
        <v>1673</v>
      </c>
      <c r="H21" s="169" t="n">
        <v>11908</v>
      </c>
      <c r="I21" s="169" t="n">
        <v>37699</v>
      </c>
      <c r="J21" s="169" t="n">
        <v>21007</v>
      </c>
      <c r="K21" s="169" t="n">
        <v>8523</v>
      </c>
      <c r="L21" s="169" t="n">
        <v>4109</v>
      </c>
      <c r="M21" s="169" t="n">
        <v>665</v>
      </c>
      <c r="N21" s="169" t="n">
        <v>2061</v>
      </c>
      <c r="O21" s="169" t="n">
        <v>9810</v>
      </c>
      <c r="P21" s="169" t="n">
        <v>8807</v>
      </c>
      <c r="Q21" s="169" t="n">
        <v>19</v>
      </c>
      <c r="R21" s="169" t="n">
        <v>661</v>
      </c>
      <c r="S21" s="169" t="n">
        <v>8162</v>
      </c>
      <c r="T21" s="169" t="n">
        <v>1229</v>
      </c>
      <c r="U21" s="169" t="n">
        <v>1441</v>
      </c>
      <c r="V21" s="169" t="n">
        <v>0</v>
      </c>
      <c r="W21" s="169" t="n">
        <v>1</v>
      </c>
      <c r="X21" s="169" t="n">
        <v>24</v>
      </c>
    </row>
    <row r="22">
      <c r="A22" s="4" t="s">
        <v>15</v>
      </c>
      <c r="B22" s="169" t="n">
        <v>12266</v>
      </c>
      <c r="C22" s="169" t="n">
        <v>167</v>
      </c>
      <c r="D22" s="169" t="n">
        <v>1</v>
      </c>
      <c r="E22" s="169" t="n">
        <v>897</v>
      </c>
      <c r="F22" s="169" t="n">
        <v>0</v>
      </c>
      <c r="G22" s="169" t="n">
        <v>7</v>
      </c>
      <c r="H22" s="169" t="n">
        <v>1973</v>
      </c>
      <c r="I22" s="169" t="n">
        <v>1536</v>
      </c>
      <c r="J22" s="169" t="n">
        <v>651</v>
      </c>
      <c r="K22" s="169" t="n">
        <v>352</v>
      </c>
      <c r="L22" s="169" t="n">
        <v>223</v>
      </c>
      <c r="M22" s="169" t="n">
        <v>102</v>
      </c>
      <c r="N22" s="169" t="n">
        <v>52</v>
      </c>
      <c r="O22" s="169" t="n">
        <v>982</v>
      </c>
      <c r="P22" s="169" t="n">
        <v>450</v>
      </c>
      <c r="Q22" s="169" t="n">
        <v>1</v>
      </c>
      <c r="R22" s="169" t="n">
        <v>282</v>
      </c>
      <c r="S22" s="169" t="n">
        <v>55</v>
      </c>
      <c r="T22" s="169" t="n">
        <v>542</v>
      </c>
      <c r="U22" s="169" t="n">
        <v>3959</v>
      </c>
      <c r="V22" s="169" t="n">
        <v>0</v>
      </c>
      <c r="W22" s="169" t="n">
        <v>0</v>
      </c>
      <c r="X22" s="169" t="n">
        <v>34</v>
      </c>
    </row>
    <row r="23">
      <c r="A23" s="4" t="s">
        <v>16</v>
      </c>
      <c r="B23" s="169" t="n">
        <v>1127</v>
      </c>
      <c r="C23" s="169" t="n">
        <v>3</v>
      </c>
      <c r="D23" s="169" t="n">
        <v>0</v>
      </c>
      <c r="E23" s="169" t="n">
        <v>38</v>
      </c>
      <c r="F23" s="169" t="n">
        <v>1</v>
      </c>
      <c r="G23" s="169" t="n">
        <v>1</v>
      </c>
      <c r="H23" s="169" t="n">
        <v>35</v>
      </c>
      <c r="I23" s="169" t="n">
        <v>97</v>
      </c>
      <c r="J23" s="169" t="n">
        <v>19</v>
      </c>
      <c r="K23" s="169" t="n">
        <v>37</v>
      </c>
      <c r="L23" s="169" t="n">
        <v>26</v>
      </c>
      <c r="M23" s="169" t="n">
        <v>2</v>
      </c>
      <c r="N23" s="169" t="n">
        <v>22</v>
      </c>
      <c r="O23" s="169" t="n">
        <v>64</v>
      </c>
      <c r="P23" s="169" t="n">
        <v>74</v>
      </c>
      <c r="Q23" s="169" t="n">
        <v>0</v>
      </c>
      <c r="R23" s="169" t="n">
        <v>14</v>
      </c>
      <c r="S23" s="169" t="n">
        <v>4</v>
      </c>
      <c r="T23" s="169" t="n">
        <v>17</v>
      </c>
      <c r="U23" s="169" t="n">
        <v>35</v>
      </c>
      <c r="V23" s="169" t="n">
        <v>0</v>
      </c>
      <c r="W23" s="169" t="n">
        <v>0</v>
      </c>
      <c r="X23" s="169" t="n">
        <v>638</v>
      </c>
    </row>
    <row r="24">
      <c r="A24" s="49" t="s">
        <v>210</v>
      </c>
      <c r="B24" s="171" t="n">
        <v>465767</v>
      </c>
      <c r="C24" s="171" t="n">
        <v>7706</v>
      </c>
      <c r="D24" s="171" t="n">
        <v>2293</v>
      </c>
      <c r="E24" s="171" t="n">
        <v>195204</v>
      </c>
      <c r="F24" s="171" t="n">
        <v>532</v>
      </c>
      <c r="G24" s="171" t="n">
        <v>2106</v>
      </c>
      <c r="H24" s="171" t="n">
        <v>24202</v>
      </c>
      <c r="I24" s="171" t="n">
        <v>75948</v>
      </c>
      <c r="J24" s="171" t="n">
        <v>35050</v>
      </c>
      <c r="K24" s="171" t="n">
        <v>30504</v>
      </c>
      <c r="L24" s="171" t="n">
        <v>6750</v>
      </c>
      <c r="M24" s="171" t="n">
        <v>1814</v>
      </c>
      <c r="N24" s="171" t="n">
        <v>5113</v>
      </c>
      <c r="O24" s="171" t="n">
        <v>21572</v>
      </c>
      <c r="P24" s="171" t="n">
        <v>18597</v>
      </c>
      <c r="Q24" s="171" t="n">
        <v>65</v>
      </c>
      <c r="R24" s="171" t="n">
        <v>4479</v>
      </c>
      <c r="S24" s="171" t="n">
        <v>12016</v>
      </c>
      <c r="T24" s="171" t="n">
        <v>7680</v>
      </c>
      <c r="U24" s="171" t="n">
        <v>13303</v>
      </c>
      <c r="V24" s="171" t="n">
        <v>5</v>
      </c>
      <c r="W24" s="171" t="n">
        <v>3</v>
      </c>
      <c r="X24" s="171" t="n">
        <v>825</v>
      </c>
    </row>
    <row r="25">
      <c r="A25" s="110" t="s">
        <v>212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70" t="n">
        <v>28026570.02</v>
      </c>
      <c r="C26" s="170" t="n">
        <v>83980.34</v>
      </c>
      <c r="D26" s="170" t="n">
        <v>30656.16</v>
      </c>
      <c r="E26" s="170" t="n">
        <v>718736.08</v>
      </c>
      <c r="F26" s="170" t="n">
        <v>24182.95</v>
      </c>
      <c r="G26" s="170" t="n">
        <v>9698.15</v>
      </c>
      <c r="H26" s="170" t="n">
        <v>344983.52</v>
      </c>
      <c r="I26" s="170" t="n">
        <v>10185042.17</v>
      </c>
      <c r="J26" s="170" t="n">
        <v>444293.57</v>
      </c>
      <c r="K26" s="170" t="n">
        <v>8175374.95</v>
      </c>
      <c r="L26" s="170" t="n">
        <v>240497.69</v>
      </c>
      <c r="M26" s="170" t="n">
        <v>100627.18</v>
      </c>
      <c r="N26" s="170" t="n">
        <v>528469.66</v>
      </c>
      <c r="O26" s="170" t="n">
        <v>857053.27</v>
      </c>
      <c r="P26" s="170" t="n">
        <v>1262797.78</v>
      </c>
      <c r="Q26" s="170" t="n">
        <v>6223.41</v>
      </c>
      <c r="R26" s="170" t="n">
        <v>973839.39</v>
      </c>
      <c r="S26" s="170" t="n">
        <v>412409.63</v>
      </c>
      <c r="T26" s="170" t="n">
        <v>2616374.12</v>
      </c>
      <c r="U26" s="170" t="n">
        <v>996711.5</v>
      </c>
      <c r="V26" s="170" t="n">
        <v>0</v>
      </c>
      <c r="W26" s="170" t="n">
        <v>0</v>
      </c>
      <c r="X26" s="170" t="n">
        <v>14618.5</v>
      </c>
    </row>
    <row r="27">
      <c r="A27" s="4" t="s">
        <v>12</v>
      </c>
      <c r="B27" s="170" t="n">
        <v>22364623.26</v>
      </c>
      <c r="C27" s="170" t="n">
        <v>423960</v>
      </c>
      <c r="D27" s="170" t="n">
        <v>0</v>
      </c>
      <c r="E27" s="170" t="n">
        <v>2594070</v>
      </c>
      <c r="F27" s="170" t="n">
        <v>4260</v>
      </c>
      <c r="G27" s="170" t="n">
        <v>10980</v>
      </c>
      <c r="H27" s="170" t="n">
        <v>3760239</v>
      </c>
      <c r="I27" s="170" t="n">
        <v>4397721.76</v>
      </c>
      <c r="J27" s="170" t="n">
        <v>920190</v>
      </c>
      <c r="K27" s="170" t="n">
        <v>1994776.79</v>
      </c>
      <c r="L27" s="170" t="n">
        <v>503460</v>
      </c>
      <c r="M27" s="170" t="n">
        <v>263910</v>
      </c>
      <c r="N27" s="170" t="n">
        <v>121680</v>
      </c>
      <c r="O27" s="170" t="n">
        <v>2346510</v>
      </c>
      <c r="P27" s="170" t="n">
        <v>892770</v>
      </c>
      <c r="Q27" s="170" t="n">
        <v>7140</v>
      </c>
      <c r="R27" s="170" t="n">
        <v>583560</v>
      </c>
      <c r="S27" s="170" t="n">
        <v>245040</v>
      </c>
      <c r="T27" s="170" t="n">
        <v>594390</v>
      </c>
      <c r="U27" s="170" t="n">
        <v>2656045.71</v>
      </c>
      <c r="V27" s="170" t="n">
        <v>2340</v>
      </c>
      <c r="W27" s="170" t="n">
        <v>960</v>
      </c>
      <c r="X27" s="170" t="n">
        <v>40620</v>
      </c>
    </row>
    <row r="28">
      <c r="A28" s="4" t="s">
        <v>13</v>
      </c>
      <c r="B28" s="170" t="n">
        <v>44086520.02</v>
      </c>
      <c r="C28" s="170" t="n">
        <v>655074.22</v>
      </c>
      <c r="D28" s="170" t="n">
        <v>6071.43</v>
      </c>
      <c r="E28" s="170" t="n">
        <v>29302748.7</v>
      </c>
      <c r="F28" s="170" t="n">
        <v>114516.21</v>
      </c>
      <c r="G28" s="170" t="n">
        <v>99448.72</v>
      </c>
      <c r="H28" s="170" t="n">
        <v>784919.21</v>
      </c>
      <c r="I28" s="170" t="n">
        <v>2809794.37</v>
      </c>
      <c r="J28" s="170" t="n">
        <v>2732432.11</v>
      </c>
      <c r="K28" s="170" t="n">
        <v>606484.73</v>
      </c>
      <c r="L28" s="170" t="n">
        <v>468208.47</v>
      </c>
      <c r="M28" s="170" t="n">
        <v>69977.23</v>
      </c>
      <c r="N28" s="170" t="n">
        <v>851103.49</v>
      </c>
      <c r="O28" s="170" t="n">
        <v>1714882.84</v>
      </c>
      <c r="P28" s="170" t="n">
        <v>1970994.94</v>
      </c>
      <c r="Q28" s="170" t="n">
        <v>4463.27</v>
      </c>
      <c r="R28" s="170" t="n">
        <v>122174.17</v>
      </c>
      <c r="S28" s="170" t="n">
        <v>1387117.2</v>
      </c>
      <c r="T28" s="170" t="n">
        <v>225345.76</v>
      </c>
      <c r="U28" s="170" t="n">
        <v>160055.86</v>
      </c>
      <c r="V28" s="170" t="n">
        <v>0</v>
      </c>
      <c r="W28" s="170" t="n">
        <v>0</v>
      </c>
      <c r="X28" s="170" t="n">
        <v>707.09</v>
      </c>
    </row>
    <row r="29">
      <c r="A29" s="4" t="s">
        <v>14</v>
      </c>
      <c r="B29" s="170" t="n">
        <v>79676343.15</v>
      </c>
      <c r="C29" s="170" t="n">
        <v>942591.27</v>
      </c>
      <c r="D29" s="170" t="n">
        <v>420933.77</v>
      </c>
      <c r="E29" s="170" t="n">
        <v>41766177.96</v>
      </c>
      <c r="F29" s="170" t="n">
        <v>29701.59</v>
      </c>
      <c r="G29" s="170" t="n">
        <v>436340.67</v>
      </c>
      <c r="H29" s="170" t="n">
        <v>3962376.5</v>
      </c>
      <c r="I29" s="170" t="n">
        <v>11109375.67</v>
      </c>
      <c r="J29" s="170" t="n">
        <v>6808370.19</v>
      </c>
      <c r="K29" s="170" t="n">
        <v>2834464.44</v>
      </c>
      <c r="L29" s="170" t="n">
        <v>1254725.2</v>
      </c>
      <c r="M29" s="170" t="n">
        <v>147651.42</v>
      </c>
      <c r="N29" s="170" t="n">
        <v>618482.02</v>
      </c>
      <c r="O29" s="170" t="n">
        <v>3108917.57</v>
      </c>
      <c r="P29" s="170" t="n">
        <v>2558587.18</v>
      </c>
      <c r="Q29" s="170" t="n">
        <v>4590.39</v>
      </c>
      <c r="R29" s="170" t="n">
        <v>212781.27</v>
      </c>
      <c r="S29" s="170" t="n">
        <v>2490232.68</v>
      </c>
      <c r="T29" s="170" t="n">
        <v>478269.35</v>
      </c>
      <c r="U29" s="170" t="n">
        <v>484915.07</v>
      </c>
      <c r="V29" s="170" t="n">
        <v>0</v>
      </c>
      <c r="W29" s="170" t="n">
        <v>229.12</v>
      </c>
      <c r="X29" s="170" t="n">
        <v>6629.82</v>
      </c>
    </row>
    <row r="30">
      <c r="A30" s="4" t="s">
        <v>15</v>
      </c>
      <c r="B30" s="170" t="n">
        <v>2580285</v>
      </c>
      <c r="C30" s="170" t="n">
        <v>35280</v>
      </c>
      <c r="D30" s="170" t="n">
        <v>210</v>
      </c>
      <c r="E30" s="170" t="n">
        <v>188685</v>
      </c>
      <c r="F30" s="170" t="n">
        <v>0</v>
      </c>
      <c r="G30" s="170" t="n">
        <v>1470</v>
      </c>
      <c r="H30" s="170" t="n">
        <v>415905</v>
      </c>
      <c r="I30" s="170" t="n">
        <v>323295</v>
      </c>
      <c r="J30" s="170" t="n">
        <v>136815</v>
      </c>
      <c r="K30" s="170" t="n">
        <v>73920</v>
      </c>
      <c r="L30" s="170" t="n">
        <v>46830</v>
      </c>
      <c r="M30" s="170" t="n">
        <v>21420</v>
      </c>
      <c r="N30" s="170" t="n">
        <v>10920</v>
      </c>
      <c r="O30" s="170" t="n">
        <v>206325</v>
      </c>
      <c r="P30" s="170" t="n">
        <v>94710</v>
      </c>
      <c r="Q30" s="170" t="n">
        <v>210</v>
      </c>
      <c r="R30" s="170" t="n">
        <v>59325</v>
      </c>
      <c r="S30" s="170" t="n">
        <v>11550</v>
      </c>
      <c r="T30" s="170" t="n">
        <v>113925</v>
      </c>
      <c r="U30" s="170" t="n">
        <v>832245</v>
      </c>
      <c r="V30" s="170" t="n">
        <v>0</v>
      </c>
      <c r="W30" s="170" t="n">
        <v>0</v>
      </c>
      <c r="X30" s="170" t="n">
        <v>7245</v>
      </c>
    </row>
    <row r="31">
      <c r="A31" s="4" t="s">
        <v>16</v>
      </c>
      <c r="B31" s="170" t="n">
        <v>236985</v>
      </c>
      <c r="C31" s="170" t="n">
        <v>630</v>
      </c>
      <c r="D31" s="170" t="n">
        <v>0</v>
      </c>
      <c r="E31" s="170" t="n">
        <v>7980</v>
      </c>
      <c r="F31" s="170" t="n">
        <v>210</v>
      </c>
      <c r="G31" s="170" t="n">
        <v>210</v>
      </c>
      <c r="H31" s="170" t="n">
        <v>7350</v>
      </c>
      <c r="I31" s="170" t="n">
        <v>20370</v>
      </c>
      <c r="J31" s="170" t="n">
        <v>3990</v>
      </c>
      <c r="K31" s="170" t="n">
        <v>7770</v>
      </c>
      <c r="L31" s="170" t="n">
        <v>5460</v>
      </c>
      <c r="M31" s="170" t="n">
        <v>420</v>
      </c>
      <c r="N31" s="170" t="n">
        <v>4620</v>
      </c>
      <c r="O31" s="170" t="n">
        <v>13440</v>
      </c>
      <c r="P31" s="170" t="n">
        <v>15540</v>
      </c>
      <c r="Q31" s="170" t="n">
        <v>0</v>
      </c>
      <c r="R31" s="170" t="n">
        <v>2940</v>
      </c>
      <c r="S31" s="170" t="n">
        <v>840</v>
      </c>
      <c r="T31" s="170" t="n">
        <v>3570</v>
      </c>
      <c r="U31" s="170" t="n">
        <v>7350</v>
      </c>
      <c r="V31" s="170" t="n">
        <v>0</v>
      </c>
      <c r="W31" s="170" t="n">
        <v>0</v>
      </c>
      <c r="X31" s="170" t="n">
        <v>134295</v>
      </c>
    </row>
    <row r="32">
      <c r="A32" s="49" t="s">
        <v>210</v>
      </c>
      <c r="B32" s="172" t="n">
        <v>176971326.45</v>
      </c>
      <c r="C32" s="172" t="n">
        <v>2141515.83</v>
      </c>
      <c r="D32" s="172" t="n">
        <v>457871.36</v>
      </c>
      <c r="E32" s="172" t="n">
        <v>74578397.74</v>
      </c>
      <c r="F32" s="172" t="n">
        <v>172870.75</v>
      </c>
      <c r="G32" s="172" t="n">
        <v>558147.54</v>
      </c>
      <c r="H32" s="172" t="n">
        <v>9275773.23</v>
      </c>
      <c r="I32" s="172" t="n">
        <v>28845598.97</v>
      </c>
      <c r="J32" s="172" t="n">
        <v>11046090.87</v>
      </c>
      <c r="K32" s="172" t="n">
        <v>13692790.91</v>
      </c>
      <c r="L32" s="172" t="n">
        <v>2519181.36</v>
      </c>
      <c r="M32" s="172" t="n">
        <v>604005.83</v>
      </c>
      <c r="N32" s="172" t="n">
        <v>2135275.17</v>
      </c>
      <c r="O32" s="172" t="n">
        <v>8247128.68</v>
      </c>
      <c r="P32" s="172" t="n">
        <v>6795399.9</v>
      </c>
      <c r="Q32" s="172" t="n">
        <v>22627.07</v>
      </c>
      <c r="R32" s="172" t="n">
        <v>1954619.83</v>
      </c>
      <c r="S32" s="172" t="n">
        <v>4547189.51</v>
      </c>
      <c r="T32" s="172" t="n">
        <v>4031874.23</v>
      </c>
      <c r="U32" s="172" t="n">
        <v>5137323.14</v>
      </c>
      <c r="V32" s="172" t="n">
        <v>2340</v>
      </c>
      <c r="W32" s="172" t="n">
        <v>1189.12</v>
      </c>
      <c r="X32" s="172" t="n">
        <v>204115.41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214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227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202</v>
      </c>
      <c r="C7" s="18" t="s">
        <v>228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229</v>
      </c>
      <c r="D8" s="3" t="s">
        <v>230</v>
      </c>
      <c r="E8" s="3" t="s">
        <v>231</v>
      </c>
      <c r="F8" s="3" t="s">
        <v>232</v>
      </c>
      <c r="G8" s="3" t="s">
        <v>233</v>
      </c>
      <c r="H8" s="3" t="s">
        <v>234</v>
      </c>
      <c r="I8" s="3" t="s">
        <v>235</v>
      </c>
      <c r="J8" s="3" t="s">
        <v>236</v>
      </c>
      <c r="K8" s="3" t="s">
        <v>237</v>
      </c>
      <c r="L8" s="3" t="s">
        <v>238</v>
      </c>
      <c r="M8" s="3" t="s">
        <v>239</v>
      </c>
      <c r="N8" s="3" t="s">
        <v>240</v>
      </c>
      <c r="O8" s="3" t="s">
        <v>241</v>
      </c>
      <c r="P8" s="3" t="s">
        <v>242</v>
      </c>
      <c r="Q8" s="3" t="s">
        <v>243</v>
      </c>
      <c r="R8" s="3" t="s">
        <v>244</v>
      </c>
      <c r="S8" s="3" t="s">
        <v>245</v>
      </c>
      <c r="T8" s="3" t="s">
        <v>246</v>
      </c>
      <c r="U8" s="3" t="s">
        <v>247</v>
      </c>
      <c r="V8" s="3" t="s">
        <v>248</v>
      </c>
      <c r="W8" s="3" t="s">
        <v>249</v>
      </c>
      <c r="X8" s="3" t="s">
        <v>250</v>
      </c>
    </row>
    <row r="9">
      <c r="A9" s="110" t="s">
        <v>209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73" t="n">
        <v>4049</v>
      </c>
      <c r="C10" s="173" t="n">
        <v>16</v>
      </c>
      <c r="D10" s="173" t="n">
        <v>1</v>
      </c>
      <c r="E10" s="173" t="n">
        <v>138</v>
      </c>
      <c r="F10" s="173" t="n">
        <v>4</v>
      </c>
      <c r="G10" s="173" t="n">
        <v>2</v>
      </c>
      <c r="H10" s="173" t="n">
        <v>86</v>
      </c>
      <c r="I10" s="173" t="n">
        <v>866</v>
      </c>
      <c r="J10" s="173" t="n">
        <v>103</v>
      </c>
      <c r="K10" s="173" t="n">
        <v>1197</v>
      </c>
      <c r="L10" s="173" t="n">
        <v>41</v>
      </c>
      <c r="M10" s="173" t="n">
        <v>9</v>
      </c>
      <c r="N10" s="173" t="n">
        <v>87</v>
      </c>
      <c r="O10" s="173" t="n">
        <v>161</v>
      </c>
      <c r="P10" s="173" t="n">
        <v>189</v>
      </c>
      <c r="Q10" s="173" t="n">
        <v>1</v>
      </c>
      <c r="R10" s="173" t="n">
        <v>295</v>
      </c>
      <c r="S10" s="173" t="n">
        <v>137</v>
      </c>
      <c r="T10" s="173" t="n">
        <v>386</v>
      </c>
      <c r="U10" s="173" t="n">
        <v>324</v>
      </c>
      <c r="V10" s="173" t="n">
        <v>0</v>
      </c>
      <c r="W10" s="173" t="n">
        <v>0</v>
      </c>
      <c r="X10" s="173" t="n">
        <v>6</v>
      </c>
    </row>
    <row r="11">
      <c r="A11" s="4" t="s">
        <v>12</v>
      </c>
      <c r="B11" s="173" t="n">
        <v>41496</v>
      </c>
      <c r="C11" s="173" t="n">
        <v>924</v>
      </c>
      <c r="D11" s="173" t="n">
        <v>2</v>
      </c>
      <c r="E11" s="173" t="n">
        <v>5838</v>
      </c>
      <c r="F11" s="173" t="n">
        <v>8</v>
      </c>
      <c r="G11" s="173" t="n">
        <v>18</v>
      </c>
      <c r="H11" s="173" t="n">
        <v>7831</v>
      </c>
      <c r="I11" s="173" t="n">
        <v>7432</v>
      </c>
      <c r="J11" s="173" t="n">
        <v>1764</v>
      </c>
      <c r="K11" s="173" t="n">
        <v>3202</v>
      </c>
      <c r="L11" s="173" t="n">
        <v>1236</v>
      </c>
      <c r="M11" s="173" t="n">
        <v>624</v>
      </c>
      <c r="N11" s="173" t="n">
        <v>222</v>
      </c>
      <c r="O11" s="173" t="n">
        <v>5236</v>
      </c>
      <c r="P11" s="173" t="n">
        <v>1920</v>
      </c>
      <c r="Q11" s="173" t="n">
        <v>25</v>
      </c>
      <c r="R11" s="173" t="n">
        <v>1092</v>
      </c>
      <c r="S11" s="173" t="n">
        <v>557</v>
      </c>
      <c r="T11" s="173" t="n">
        <v>1138</v>
      </c>
      <c r="U11" s="173" t="n">
        <v>2349</v>
      </c>
      <c r="V11" s="173" t="n">
        <v>5</v>
      </c>
      <c r="W11" s="173" t="n">
        <v>2</v>
      </c>
      <c r="X11" s="173" t="n">
        <v>71</v>
      </c>
    </row>
    <row r="12">
      <c r="A12" s="4" t="s">
        <v>13</v>
      </c>
      <c r="B12" s="173" t="n">
        <v>4477</v>
      </c>
      <c r="C12" s="173" t="n">
        <v>47</v>
      </c>
      <c r="D12" s="173" t="n">
        <v>1</v>
      </c>
      <c r="E12" s="173" t="n">
        <v>650</v>
      </c>
      <c r="F12" s="173" t="n">
        <v>9</v>
      </c>
      <c r="G12" s="173" t="n">
        <v>14</v>
      </c>
      <c r="H12" s="173" t="n">
        <v>321</v>
      </c>
      <c r="I12" s="173" t="n">
        <v>965</v>
      </c>
      <c r="J12" s="173" t="n">
        <v>270</v>
      </c>
      <c r="K12" s="173" t="n">
        <v>512</v>
      </c>
      <c r="L12" s="173" t="n">
        <v>129</v>
      </c>
      <c r="M12" s="173" t="n">
        <v>24</v>
      </c>
      <c r="N12" s="173" t="n">
        <v>115</v>
      </c>
      <c r="O12" s="173" t="n">
        <v>509</v>
      </c>
      <c r="P12" s="173" t="n">
        <v>314</v>
      </c>
      <c r="Q12" s="173" t="n">
        <v>4</v>
      </c>
      <c r="R12" s="173" t="n">
        <v>71</v>
      </c>
      <c r="S12" s="173" t="n">
        <v>296</v>
      </c>
      <c r="T12" s="173" t="n">
        <v>84</v>
      </c>
      <c r="U12" s="173" t="n">
        <v>141</v>
      </c>
      <c r="V12" s="173" t="n">
        <v>0</v>
      </c>
      <c r="W12" s="173" t="n">
        <v>0</v>
      </c>
      <c r="X12" s="173" t="n">
        <v>1</v>
      </c>
    </row>
    <row r="13">
      <c r="A13" s="4" t="s">
        <v>14</v>
      </c>
      <c r="B13" s="173" t="n">
        <v>17602</v>
      </c>
      <c r="C13" s="173" t="n">
        <v>267</v>
      </c>
      <c r="D13" s="173" t="n">
        <v>16</v>
      </c>
      <c r="E13" s="173" t="n">
        <v>2554</v>
      </c>
      <c r="F13" s="173" t="n">
        <v>13</v>
      </c>
      <c r="G13" s="173" t="n">
        <v>79</v>
      </c>
      <c r="H13" s="173" t="n">
        <v>1301</v>
      </c>
      <c r="I13" s="173" t="n">
        <v>4507</v>
      </c>
      <c r="J13" s="173" t="n">
        <v>1225</v>
      </c>
      <c r="K13" s="173" t="n">
        <v>2263</v>
      </c>
      <c r="L13" s="173" t="n">
        <v>520</v>
      </c>
      <c r="M13" s="173" t="n">
        <v>69</v>
      </c>
      <c r="N13" s="173" t="n">
        <v>315</v>
      </c>
      <c r="O13" s="173" t="n">
        <v>1723</v>
      </c>
      <c r="P13" s="173" t="n">
        <v>922</v>
      </c>
      <c r="Q13" s="173" t="n">
        <v>7</v>
      </c>
      <c r="R13" s="173" t="n">
        <v>189</v>
      </c>
      <c r="S13" s="173" t="n">
        <v>933</v>
      </c>
      <c r="T13" s="173" t="n">
        <v>239</v>
      </c>
      <c r="U13" s="173" t="n">
        <v>451</v>
      </c>
      <c r="V13" s="173" t="n">
        <v>0</v>
      </c>
      <c r="W13" s="173" t="n">
        <v>1</v>
      </c>
      <c r="X13" s="173" t="n">
        <v>8</v>
      </c>
    </row>
    <row r="14">
      <c r="A14" s="4" t="s">
        <v>15</v>
      </c>
      <c r="B14" s="173" t="n">
        <v>8649</v>
      </c>
      <c r="C14" s="173" t="n">
        <v>168</v>
      </c>
      <c r="D14" s="173" t="n">
        <v>0</v>
      </c>
      <c r="E14" s="173" t="n">
        <v>848</v>
      </c>
      <c r="F14" s="173" t="n">
        <v>0</v>
      </c>
      <c r="G14" s="173" t="n">
        <v>6</v>
      </c>
      <c r="H14" s="173" t="n">
        <v>2021</v>
      </c>
      <c r="I14" s="173" t="n">
        <v>1080</v>
      </c>
      <c r="J14" s="173" t="n">
        <v>493</v>
      </c>
      <c r="K14" s="173" t="n">
        <v>254</v>
      </c>
      <c r="L14" s="173" t="n">
        <v>224</v>
      </c>
      <c r="M14" s="173" t="n">
        <v>83</v>
      </c>
      <c r="N14" s="173" t="n">
        <v>49</v>
      </c>
      <c r="O14" s="173" t="n">
        <v>957</v>
      </c>
      <c r="P14" s="173" t="n">
        <v>426</v>
      </c>
      <c r="Q14" s="173" t="n">
        <v>1</v>
      </c>
      <c r="R14" s="173" t="n">
        <v>260</v>
      </c>
      <c r="S14" s="173" t="n">
        <v>34</v>
      </c>
      <c r="T14" s="173" t="n">
        <v>493</v>
      </c>
      <c r="U14" s="173" t="n">
        <v>1232</v>
      </c>
      <c r="V14" s="173" t="n">
        <v>0</v>
      </c>
      <c r="W14" s="173" t="n">
        <v>0</v>
      </c>
      <c r="X14" s="173" t="n">
        <v>20</v>
      </c>
    </row>
    <row r="15">
      <c r="A15" s="4" t="s">
        <v>16</v>
      </c>
      <c r="B15" s="173" t="n">
        <v>967</v>
      </c>
      <c r="C15" s="173" t="n">
        <v>4</v>
      </c>
      <c r="D15" s="173" t="n">
        <v>0</v>
      </c>
      <c r="E15" s="173" t="n">
        <v>27</v>
      </c>
      <c r="F15" s="173" t="n">
        <v>0</v>
      </c>
      <c r="G15" s="173" t="n">
        <v>1</v>
      </c>
      <c r="H15" s="173" t="n">
        <v>25</v>
      </c>
      <c r="I15" s="173" t="n">
        <v>73</v>
      </c>
      <c r="J15" s="173" t="n">
        <v>15</v>
      </c>
      <c r="K15" s="173" t="n">
        <v>27</v>
      </c>
      <c r="L15" s="173" t="n">
        <v>24</v>
      </c>
      <c r="M15" s="173" t="n">
        <v>1</v>
      </c>
      <c r="N15" s="173" t="n">
        <v>18</v>
      </c>
      <c r="O15" s="173" t="n">
        <v>63</v>
      </c>
      <c r="P15" s="173" t="n">
        <v>68</v>
      </c>
      <c r="Q15" s="173" t="n">
        <v>0</v>
      </c>
      <c r="R15" s="173" t="n">
        <v>12</v>
      </c>
      <c r="S15" s="173" t="n">
        <v>3</v>
      </c>
      <c r="T15" s="173" t="n">
        <v>16</v>
      </c>
      <c r="U15" s="173" t="n">
        <v>20</v>
      </c>
      <c r="V15" s="173" t="n">
        <v>0</v>
      </c>
      <c r="W15" s="173" t="n">
        <v>0</v>
      </c>
      <c r="X15" s="173" t="n">
        <v>570</v>
      </c>
    </row>
    <row r="16">
      <c r="A16" s="49" t="s">
        <v>210</v>
      </c>
      <c r="B16" s="175" t="n">
        <v>77240</v>
      </c>
      <c r="C16" s="175" t="n">
        <v>1426</v>
      </c>
      <c r="D16" s="175" t="n">
        <v>20</v>
      </c>
      <c r="E16" s="175" t="n">
        <v>10055</v>
      </c>
      <c r="F16" s="175" t="n">
        <v>34</v>
      </c>
      <c r="G16" s="175" t="n">
        <v>120</v>
      </c>
      <c r="H16" s="175" t="n">
        <v>11585</v>
      </c>
      <c r="I16" s="175" t="n">
        <v>14923</v>
      </c>
      <c r="J16" s="175" t="n">
        <v>3870</v>
      </c>
      <c r="K16" s="175" t="n">
        <v>7455</v>
      </c>
      <c r="L16" s="175" t="n">
        <v>2174</v>
      </c>
      <c r="M16" s="175" t="n">
        <v>810</v>
      </c>
      <c r="N16" s="175" t="n">
        <v>806</v>
      </c>
      <c r="O16" s="175" t="n">
        <v>8649</v>
      </c>
      <c r="P16" s="175" t="n">
        <v>3839</v>
      </c>
      <c r="Q16" s="175" t="n">
        <v>38</v>
      </c>
      <c r="R16" s="175" t="n">
        <v>1919</v>
      </c>
      <c r="S16" s="175" t="n">
        <v>1960</v>
      </c>
      <c r="T16" s="175" t="n">
        <v>2356</v>
      </c>
      <c r="U16" s="175" t="n">
        <v>4517</v>
      </c>
      <c r="V16" s="175" t="n">
        <v>5</v>
      </c>
      <c r="W16" s="175" t="n">
        <v>3</v>
      </c>
      <c r="X16" s="175" t="n">
        <v>676</v>
      </c>
    </row>
    <row r="17">
      <c r="A17" s="110" t="s">
        <v>211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73" t="n">
        <v>24742</v>
      </c>
      <c r="C18" s="173" t="n">
        <v>52</v>
      </c>
      <c r="D18" s="173" t="n">
        <v>38</v>
      </c>
      <c r="E18" s="173" t="n">
        <v>488</v>
      </c>
      <c r="F18" s="173" t="n">
        <v>24</v>
      </c>
      <c r="G18" s="173" t="n">
        <v>5</v>
      </c>
      <c r="H18" s="173" t="n">
        <v>216</v>
      </c>
      <c r="I18" s="173" t="n">
        <v>8205</v>
      </c>
      <c r="J18" s="173" t="n">
        <v>379</v>
      </c>
      <c r="K18" s="173" t="n">
        <v>5503</v>
      </c>
      <c r="L18" s="173" t="n">
        <v>238</v>
      </c>
      <c r="M18" s="173" t="n">
        <v>12</v>
      </c>
      <c r="N18" s="173" t="n">
        <v>446</v>
      </c>
      <c r="O18" s="173" t="n">
        <v>752</v>
      </c>
      <c r="P18" s="173" t="n">
        <v>1109</v>
      </c>
      <c r="Q18" s="173" t="n">
        <v>9</v>
      </c>
      <c r="R18" s="173" t="n">
        <v>1793</v>
      </c>
      <c r="S18" s="173" t="n">
        <v>558</v>
      </c>
      <c r="T18" s="173" t="n">
        <v>3973</v>
      </c>
      <c r="U18" s="173" t="n">
        <v>921</v>
      </c>
      <c r="V18" s="173" t="n">
        <v>0</v>
      </c>
      <c r="W18" s="173" t="n">
        <v>0</v>
      </c>
      <c r="X18" s="173" t="n">
        <v>21</v>
      </c>
    </row>
    <row r="19">
      <c r="A19" s="4" t="s">
        <v>12</v>
      </c>
      <c r="B19" s="173" t="n">
        <v>41428</v>
      </c>
      <c r="C19" s="173" t="n">
        <v>924</v>
      </c>
      <c r="D19" s="173" t="n">
        <v>2</v>
      </c>
      <c r="E19" s="173" t="n">
        <v>5825</v>
      </c>
      <c r="F19" s="173" t="n">
        <v>8</v>
      </c>
      <c r="G19" s="173" t="n">
        <v>18</v>
      </c>
      <c r="H19" s="173" t="n">
        <v>7819</v>
      </c>
      <c r="I19" s="173" t="n">
        <v>7417</v>
      </c>
      <c r="J19" s="173" t="n">
        <v>1762</v>
      </c>
      <c r="K19" s="173" t="n">
        <v>3200</v>
      </c>
      <c r="L19" s="173" t="n">
        <v>1232</v>
      </c>
      <c r="M19" s="173" t="n">
        <v>620</v>
      </c>
      <c r="N19" s="173" t="n">
        <v>221</v>
      </c>
      <c r="O19" s="173" t="n">
        <v>5228</v>
      </c>
      <c r="P19" s="173" t="n">
        <v>1916</v>
      </c>
      <c r="Q19" s="173" t="n">
        <v>24</v>
      </c>
      <c r="R19" s="173" t="n">
        <v>1092</v>
      </c>
      <c r="S19" s="173" t="n">
        <v>557</v>
      </c>
      <c r="T19" s="173" t="n">
        <v>1138</v>
      </c>
      <c r="U19" s="173" t="n">
        <v>2347</v>
      </c>
      <c r="V19" s="173" t="n">
        <v>5</v>
      </c>
      <c r="W19" s="173" t="n">
        <v>2</v>
      </c>
      <c r="X19" s="173" t="n">
        <v>71</v>
      </c>
    </row>
    <row r="20">
      <c r="A20" s="4" t="s">
        <v>13</v>
      </c>
      <c r="B20" s="173" t="n">
        <v>109465</v>
      </c>
      <c r="C20" s="173" t="n">
        <v>3213</v>
      </c>
      <c r="D20" s="173" t="n">
        <v>3</v>
      </c>
      <c r="E20" s="173" t="n">
        <v>70788</v>
      </c>
      <c r="F20" s="173" t="n">
        <v>439</v>
      </c>
      <c r="G20" s="173" t="n">
        <v>147</v>
      </c>
      <c r="H20" s="173" t="n">
        <v>1407</v>
      </c>
      <c r="I20" s="173" t="n">
        <v>6893</v>
      </c>
      <c r="J20" s="173" t="n">
        <v>8713</v>
      </c>
      <c r="K20" s="173" t="n">
        <v>3453</v>
      </c>
      <c r="L20" s="173" t="n">
        <v>749</v>
      </c>
      <c r="M20" s="173" t="n">
        <v>118</v>
      </c>
      <c r="N20" s="173" t="n">
        <v>1521</v>
      </c>
      <c r="O20" s="173" t="n">
        <v>3677</v>
      </c>
      <c r="P20" s="173" t="n">
        <v>4984</v>
      </c>
      <c r="Q20" s="173" t="n">
        <v>12</v>
      </c>
      <c r="R20" s="173" t="n">
        <v>300</v>
      </c>
      <c r="S20" s="173" t="n">
        <v>2142</v>
      </c>
      <c r="T20" s="173" t="n">
        <v>382</v>
      </c>
      <c r="U20" s="173" t="n">
        <v>523</v>
      </c>
      <c r="V20" s="173" t="n">
        <v>0</v>
      </c>
      <c r="W20" s="173" t="n">
        <v>0</v>
      </c>
      <c r="X20" s="173" t="n">
        <v>1</v>
      </c>
    </row>
    <row r="21">
      <c r="A21" s="4" t="s">
        <v>14</v>
      </c>
      <c r="B21" s="173" t="n">
        <v>273727</v>
      </c>
      <c r="C21" s="173" t="n">
        <v>2643</v>
      </c>
      <c r="D21" s="173" t="n">
        <v>2368</v>
      </c>
      <c r="E21" s="173" t="n">
        <v>152294</v>
      </c>
      <c r="F21" s="173" t="n">
        <v>178</v>
      </c>
      <c r="G21" s="173" t="n">
        <v>1175</v>
      </c>
      <c r="H21" s="173" t="n">
        <v>11448</v>
      </c>
      <c r="I21" s="173" t="n">
        <v>37532</v>
      </c>
      <c r="J21" s="173" t="n">
        <v>18944</v>
      </c>
      <c r="K21" s="173" t="n">
        <v>14068</v>
      </c>
      <c r="L21" s="173" t="n">
        <v>4566</v>
      </c>
      <c r="M21" s="173" t="n">
        <v>453</v>
      </c>
      <c r="N21" s="173" t="n">
        <v>2092</v>
      </c>
      <c r="O21" s="173" t="n">
        <v>9237</v>
      </c>
      <c r="P21" s="173" t="n">
        <v>8166</v>
      </c>
      <c r="Q21" s="173" t="n">
        <v>16</v>
      </c>
      <c r="R21" s="173" t="n">
        <v>726</v>
      </c>
      <c r="S21" s="173" t="n">
        <v>4503</v>
      </c>
      <c r="T21" s="173" t="n">
        <v>1573</v>
      </c>
      <c r="U21" s="173" t="n">
        <v>1724</v>
      </c>
      <c r="V21" s="173" t="n">
        <v>0</v>
      </c>
      <c r="W21" s="173" t="n">
        <v>1</v>
      </c>
      <c r="X21" s="173" t="n">
        <v>20</v>
      </c>
    </row>
    <row r="22">
      <c r="A22" s="4" t="s">
        <v>15</v>
      </c>
      <c r="B22" s="173" t="n">
        <v>8646</v>
      </c>
      <c r="C22" s="173" t="n">
        <v>168</v>
      </c>
      <c r="D22" s="173" t="n">
        <v>0</v>
      </c>
      <c r="E22" s="173" t="n">
        <v>848</v>
      </c>
      <c r="F22" s="173" t="n">
        <v>0</v>
      </c>
      <c r="G22" s="173" t="n">
        <v>6</v>
      </c>
      <c r="H22" s="173" t="n">
        <v>2021</v>
      </c>
      <c r="I22" s="173" t="n">
        <v>1078</v>
      </c>
      <c r="J22" s="173" t="n">
        <v>493</v>
      </c>
      <c r="K22" s="173" t="n">
        <v>254</v>
      </c>
      <c r="L22" s="173" t="n">
        <v>224</v>
      </c>
      <c r="M22" s="173" t="n">
        <v>83</v>
      </c>
      <c r="N22" s="173" t="n">
        <v>49</v>
      </c>
      <c r="O22" s="173" t="n">
        <v>957</v>
      </c>
      <c r="P22" s="173" t="n">
        <v>426</v>
      </c>
      <c r="Q22" s="173" t="n">
        <v>1</v>
      </c>
      <c r="R22" s="173" t="n">
        <v>260</v>
      </c>
      <c r="S22" s="173" t="n">
        <v>34</v>
      </c>
      <c r="T22" s="173" t="n">
        <v>493</v>
      </c>
      <c r="U22" s="173" t="n">
        <v>1231</v>
      </c>
      <c r="V22" s="173" t="n">
        <v>0</v>
      </c>
      <c r="W22" s="173" t="n">
        <v>0</v>
      </c>
      <c r="X22" s="173" t="n">
        <v>20</v>
      </c>
    </row>
    <row r="23">
      <c r="A23" s="4" t="s">
        <v>16</v>
      </c>
      <c r="B23" s="173" t="n">
        <v>967</v>
      </c>
      <c r="C23" s="173" t="n">
        <v>4</v>
      </c>
      <c r="D23" s="173" t="n">
        <v>0</v>
      </c>
      <c r="E23" s="173" t="n">
        <v>27</v>
      </c>
      <c r="F23" s="173" t="n">
        <v>0</v>
      </c>
      <c r="G23" s="173" t="n">
        <v>1</v>
      </c>
      <c r="H23" s="173" t="n">
        <v>25</v>
      </c>
      <c r="I23" s="173" t="n">
        <v>73</v>
      </c>
      <c r="J23" s="173" t="n">
        <v>15</v>
      </c>
      <c r="K23" s="173" t="n">
        <v>27</v>
      </c>
      <c r="L23" s="173" t="n">
        <v>24</v>
      </c>
      <c r="M23" s="173" t="n">
        <v>1</v>
      </c>
      <c r="N23" s="173" t="n">
        <v>18</v>
      </c>
      <c r="O23" s="173" t="n">
        <v>63</v>
      </c>
      <c r="P23" s="173" t="n">
        <v>68</v>
      </c>
      <c r="Q23" s="173" t="n">
        <v>0</v>
      </c>
      <c r="R23" s="173" t="n">
        <v>12</v>
      </c>
      <c r="S23" s="173" t="n">
        <v>3</v>
      </c>
      <c r="T23" s="173" t="n">
        <v>16</v>
      </c>
      <c r="U23" s="173" t="n">
        <v>20</v>
      </c>
      <c r="V23" s="173" t="n">
        <v>0</v>
      </c>
      <c r="W23" s="173" t="n">
        <v>0</v>
      </c>
      <c r="X23" s="173" t="n">
        <v>570</v>
      </c>
    </row>
    <row r="24">
      <c r="A24" s="49" t="s">
        <v>210</v>
      </c>
      <c r="B24" s="175" t="n">
        <v>458975</v>
      </c>
      <c r="C24" s="175" t="n">
        <v>7004</v>
      </c>
      <c r="D24" s="175" t="n">
        <v>2411</v>
      </c>
      <c r="E24" s="175" t="n">
        <v>230270</v>
      </c>
      <c r="F24" s="175" t="n">
        <v>649</v>
      </c>
      <c r="G24" s="175" t="n">
        <v>1352</v>
      </c>
      <c r="H24" s="175" t="n">
        <v>22936</v>
      </c>
      <c r="I24" s="175" t="n">
        <v>61198</v>
      </c>
      <c r="J24" s="175" t="n">
        <v>30306</v>
      </c>
      <c r="K24" s="175" t="n">
        <v>26505</v>
      </c>
      <c r="L24" s="175" t="n">
        <v>7033</v>
      </c>
      <c r="M24" s="175" t="n">
        <v>1287</v>
      </c>
      <c r="N24" s="175" t="n">
        <v>4347</v>
      </c>
      <c r="O24" s="175" t="n">
        <v>19914</v>
      </c>
      <c r="P24" s="175" t="n">
        <v>16669</v>
      </c>
      <c r="Q24" s="175" t="n">
        <v>62</v>
      </c>
      <c r="R24" s="175" t="n">
        <v>4183</v>
      </c>
      <c r="S24" s="175" t="n">
        <v>7797</v>
      </c>
      <c r="T24" s="175" t="n">
        <v>7575</v>
      </c>
      <c r="U24" s="175" t="n">
        <v>6766</v>
      </c>
      <c r="V24" s="175" t="n">
        <v>5</v>
      </c>
      <c r="W24" s="175" t="n">
        <v>3</v>
      </c>
      <c r="X24" s="175" t="n">
        <v>703</v>
      </c>
    </row>
    <row r="25">
      <c r="A25" s="110" t="s">
        <v>212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74" t="n">
        <v>10342797.55</v>
      </c>
      <c r="C26" s="174" t="n">
        <v>20600.53</v>
      </c>
      <c r="D26" s="174" t="n">
        <v>23811.45</v>
      </c>
      <c r="E26" s="174" t="n">
        <v>199929.43</v>
      </c>
      <c r="F26" s="174" t="n">
        <v>16689.93</v>
      </c>
      <c r="G26" s="174" t="n">
        <v>616.54</v>
      </c>
      <c r="H26" s="174" t="n">
        <v>82979.85</v>
      </c>
      <c r="I26" s="174" t="n">
        <v>2782911.97</v>
      </c>
      <c r="J26" s="174" t="n">
        <v>164746.4</v>
      </c>
      <c r="K26" s="174" t="n">
        <v>2251500.04</v>
      </c>
      <c r="L26" s="174" t="n">
        <v>133297.27</v>
      </c>
      <c r="M26" s="174" t="n">
        <v>4391.03</v>
      </c>
      <c r="N26" s="174" t="n">
        <v>192439.29</v>
      </c>
      <c r="O26" s="174" t="n">
        <v>331486.71</v>
      </c>
      <c r="P26" s="174" t="n">
        <v>598325.77</v>
      </c>
      <c r="Q26" s="174" t="n">
        <v>3747.69</v>
      </c>
      <c r="R26" s="174" t="n">
        <v>851743.29</v>
      </c>
      <c r="S26" s="174" t="n">
        <v>250010.2</v>
      </c>
      <c r="T26" s="174" t="n">
        <v>2091265.62</v>
      </c>
      <c r="U26" s="174" t="n">
        <v>334585.69</v>
      </c>
      <c r="V26" s="174" t="n">
        <v>0</v>
      </c>
      <c r="W26" s="174" t="n">
        <v>0</v>
      </c>
      <c r="X26" s="174" t="n">
        <v>7718.85</v>
      </c>
    </row>
    <row r="27">
      <c r="A27" s="4" t="s">
        <v>12</v>
      </c>
      <c r="B27" s="174" t="n">
        <v>18566101.85</v>
      </c>
      <c r="C27" s="174" t="n">
        <v>438120</v>
      </c>
      <c r="D27" s="174" t="n">
        <v>840</v>
      </c>
      <c r="E27" s="174" t="n">
        <v>2603190</v>
      </c>
      <c r="F27" s="174" t="n">
        <v>3720</v>
      </c>
      <c r="G27" s="174" t="n">
        <v>7320</v>
      </c>
      <c r="H27" s="174" t="n">
        <v>3838980</v>
      </c>
      <c r="I27" s="174" t="n">
        <v>3033317.96</v>
      </c>
      <c r="J27" s="174" t="n">
        <v>803234.41</v>
      </c>
      <c r="K27" s="174" t="n">
        <v>1373820</v>
      </c>
      <c r="L27" s="174" t="n">
        <v>544080</v>
      </c>
      <c r="M27" s="174" t="n">
        <v>251040</v>
      </c>
      <c r="N27" s="174" t="n">
        <v>101940</v>
      </c>
      <c r="O27" s="174" t="n">
        <v>2340787.7</v>
      </c>
      <c r="P27" s="174" t="n">
        <v>890700</v>
      </c>
      <c r="Q27" s="174" t="n">
        <v>8760</v>
      </c>
      <c r="R27" s="174" t="n">
        <v>503280</v>
      </c>
      <c r="S27" s="174" t="n">
        <v>243060</v>
      </c>
      <c r="T27" s="174" t="n">
        <v>566520</v>
      </c>
      <c r="U27" s="174" t="n">
        <v>977991.78</v>
      </c>
      <c r="V27" s="174" t="n">
        <v>2340</v>
      </c>
      <c r="W27" s="174" t="n">
        <v>720</v>
      </c>
      <c r="X27" s="174" t="n">
        <v>32340</v>
      </c>
    </row>
    <row r="28">
      <c r="A28" s="4" t="s">
        <v>13</v>
      </c>
      <c r="B28" s="174" t="n">
        <v>41461897.96</v>
      </c>
      <c r="C28" s="174" t="n">
        <v>826073.58</v>
      </c>
      <c r="D28" s="174" t="n">
        <v>327.84</v>
      </c>
      <c r="E28" s="174" t="n">
        <v>28070655.84</v>
      </c>
      <c r="F28" s="174" t="n">
        <v>137187.13</v>
      </c>
      <c r="G28" s="174" t="n">
        <v>36042.03</v>
      </c>
      <c r="H28" s="174" t="n">
        <v>592678.52</v>
      </c>
      <c r="I28" s="174" t="n">
        <v>2345672.14</v>
      </c>
      <c r="J28" s="174" t="n">
        <v>2077824.74</v>
      </c>
      <c r="K28" s="174" t="n">
        <v>1626519.22</v>
      </c>
      <c r="L28" s="174" t="n">
        <v>392025.03</v>
      </c>
      <c r="M28" s="174" t="n">
        <v>54613.93</v>
      </c>
      <c r="N28" s="174" t="n">
        <v>583645.65</v>
      </c>
      <c r="O28" s="174" t="n">
        <v>1642534.02</v>
      </c>
      <c r="P28" s="174" t="n">
        <v>1658572.69</v>
      </c>
      <c r="Q28" s="174" t="n">
        <v>3753.67</v>
      </c>
      <c r="R28" s="174" t="n">
        <v>142034.07</v>
      </c>
      <c r="S28" s="174" t="n">
        <v>913006.6</v>
      </c>
      <c r="T28" s="174" t="n">
        <v>197977.28</v>
      </c>
      <c r="U28" s="174" t="n">
        <v>160305.83</v>
      </c>
      <c r="V28" s="174" t="n">
        <v>0</v>
      </c>
      <c r="W28" s="174" t="n">
        <v>0</v>
      </c>
      <c r="X28" s="174" t="n">
        <v>448.15</v>
      </c>
    </row>
    <row r="29">
      <c r="A29" s="4" t="s">
        <v>14</v>
      </c>
      <c r="B29" s="174" t="n">
        <v>73593539.9</v>
      </c>
      <c r="C29" s="174" t="n">
        <v>824124.84</v>
      </c>
      <c r="D29" s="174" t="n">
        <v>435203.17</v>
      </c>
      <c r="E29" s="174" t="n">
        <v>38047582.65</v>
      </c>
      <c r="F29" s="174" t="n">
        <v>38557.6</v>
      </c>
      <c r="G29" s="174" t="n">
        <v>301583.1</v>
      </c>
      <c r="H29" s="174" t="n">
        <v>3511196.79</v>
      </c>
      <c r="I29" s="174" t="n">
        <v>9857732.77</v>
      </c>
      <c r="J29" s="174" t="n">
        <v>5533098.08</v>
      </c>
      <c r="K29" s="174" t="n">
        <v>4905018.46</v>
      </c>
      <c r="L29" s="174" t="n">
        <v>1287843.59</v>
      </c>
      <c r="M29" s="174" t="n">
        <v>110600.53</v>
      </c>
      <c r="N29" s="174" t="n">
        <v>612290.1</v>
      </c>
      <c r="O29" s="174" t="n">
        <v>3009460.42</v>
      </c>
      <c r="P29" s="174" t="n">
        <v>2512404.29</v>
      </c>
      <c r="Q29" s="174" t="n">
        <v>5016</v>
      </c>
      <c r="R29" s="174" t="n">
        <v>230795.57</v>
      </c>
      <c r="S29" s="174" t="n">
        <v>1365767.5</v>
      </c>
      <c r="T29" s="174" t="n">
        <v>478270.9</v>
      </c>
      <c r="U29" s="174" t="n">
        <v>521742.44</v>
      </c>
      <c r="V29" s="174" t="n">
        <v>0</v>
      </c>
      <c r="W29" s="174" t="n">
        <v>240</v>
      </c>
      <c r="X29" s="174" t="n">
        <v>5011.1</v>
      </c>
    </row>
    <row r="30">
      <c r="A30" s="4" t="s">
        <v>15</v>
      </c>
      <c r="B30" s="174" t="n">
        <v>1816500</v>
      </c>
      <c r="C30" s="174" t="n">
        <v>35280</v>
      </c>
      <c r="D30" s="174" t="n">
        <v>0</v>
      </c>
      <c r="E30" s="174" t="n">
        <v>178290</v>
      </c>
      <c r="F30" s="174" t="n">
        <v>0</v>
      </c>
      <c r="G30" s="174" t="n">
        <v>1260</v>
      </c>
      <c r="H30" s="174" t="n">
        <v>424620</v>
      </c>
      <c r="I30" s="174" t="n">
        <v>226800</v>
      </c>
      <c r="J30" s="174" t="n">
        <v>103530</v>
      </c>
      <c r="K30" s="174" t="n">
        <v>53340</v>
      </c>
      <c r="L30" s="174" t="n">
        <v>47040</v>
      </c>
      <c r="M30" s="174" t="n">
        <v>17430</v>
      </c>
      <c r="N30" s="174" t="n">
        <v>10290</v>
      </c>
      <c r="O30" s="174" t="n">
        <v>200970</v>
      </c>
      <c r="P30" s="174" t="n">
        <v>89460</v>
      </c>
      <c r="Q30" s="174" t="n">
        <v>210</v>
      </c>
      <c r="R30" s="174" t="n">
        <v>54600</v>
      </c>
      <c r="S30" s="174" t="n">
        <v>7140</v>
      </c>
      <c r="T30" s="174" t="n">
        <v>103530</v>
      </c>
      <c r="U30" s="174" t="n">
        <v>258510</v>
      </c>
      <c r="V30" s="174" t="n">
        <v>0</v>
      </c>
      <c r="W30" s="174" t="n">
        <v>0</v>
      </c>
      <c r="X30" s="174" t="n">
        <v>4200</v>
      </c>
    </row>
    <row r="31">
      <c r="A31" s="4" t="s">
        <v>16</v>
      </c>
      <c r="B31" s="174" t="n">
        <v>203025</v>
      </c>
      <c r="C31" s="174" t="n">
        <v>840</v>
      </c>
      <c r="D31" s="174" t="n">
        <v>0</v>
      </c>
      <c r="E31" s="174" t="n">
        <v>5670</v>
      </c>
      <c r="F31" s="174" t="n">
        <v>0</v>
      </c>
      <c r="G31" s="174" t="n">
        <v>210</v>
      </c>
      <c r="H31" s="174" t="n">
        <v>5250</v>
      </c>
      <c r="I31" s="174" t="n">
        <v>15225</v>
      </c>
      <c r="J31" s="174" t="n">
        <v>3150</v>
      </c>
      <c r="K31" s="174" t="n">
        <v>5670</v>
      </c>
      <c r="L31" s="174" t="n">
        <v>5040</v>
      </c>
      <c r="M31" s="174" t="n">
        <v>210</v>
      </c>
      <c r="N31" s="174" t="n">
        <v>3780</v>
      </c>
      <c r="O31" s="174" t="n">
        <v>13230</v>
      </c>
      <c r="P31" s="174" t="n">
        <v>14280</v>
      </c>
      <c r="Q31" s="174" t="n">
        <v>0</v>
      </c>
      <c r="R31" s="174" t="n">
        <v>2520</v>
      </c>
      <c r="S31" s="174" t="n">
        <v>630</v>
      </c>
      <c r="T31" s="174" t="n">
        <v>3360</v>
      </c>
      <c r="U31" s="174" t="n">
        <v>4200</v>
      </c>
      <c r="V31" s="174" t="n">
        <v>0</v>
      </c>
      <c r="W31" s="174" t="n">
        <v>0</v>
      </c>
      <c r="X31" s="174" t="n">
        <v>119760</v>
      </c>
    </row>
    <row r="32">
      <c r="A32" s="49" t="s">
        <v>210</v>
      </c>
      <c r="B32" s="176" t="n">
        <v>145983862.26</v>
      </c>
      <c r="C32" s="176" t="n">
        <v>2145038.95</v>
      </c>
      <c r="D32" s="176" t="n">
        <v>460182.46</v>
      </c>
      <c r="E32" s="176" t="n">
        <v>69105317.92</v>
      </c>
      <c r="F32" s="176" t="n">
        <v>196154.66</v>
      </c>
      <c r="G32" s="176" t="n">
        <v>347031.67</v>
      </c>
      <c r="H32" s="176" t="n">
        <v>8455705.16</v>
      </c>
      <c r="I32" s="176" t="n">
        <v>18261659.84</v>
      </c>
      <c r="J32" s="176" t="n">
        <v>8685583.63</v>
      </c>
      <c r="K32" s="176" t="n">
        <v>10215867.72</v>
      </c>
      <c r="L32" s="176" t="n">
        <v>2409325.89</v>
      </c>
      <c r="M32" s="176" t="n">
        <v>438285.49</v>
      </c>
      <c r="N32" s="176" t="n">
        <v>1504385.04</v>
      </c>
      <c r="O32" s="176" t="n">
        <v>7538468.85</v>
      </c>
      <c r="P32" s="176" t="n">
        <v>5763742.75</v>
      </c>
      <c r="Q32" s="176" t="n">
        <v>21487.36</v>
      </c>
      <c r="R32" s="176" t="n">
        <v>1784972.93</v>
      </c>
      <c r="S32" s="176" t="n">
        <v>2779614.3</v>
      </c>
      <c r="T32" s="176" t="n">
        <v>3440923.8</v>
      </c>
      <c r="U32" s="176" t="n">
        <v>2257335.74</v>
      </c>
      <c r="V32" s="176" t="n">
        <v>2340</v>
      </c>
      <c r="W32" s="176" t="n">
        <v>960</v>
      </c>
      <c r="X32" s="176" t="n">
        <v>169478.1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215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227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202</v>
      </c>
      <c r="C7" s="18" t="s">
        <v>228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229</v>
      </c>
      <c r="D8" s="3" t="s">
        <v>230</v>
      </c>
      <c r="E8" s="3" t="s">
        <v>231</v>
      </c>
      <c r="F8" s="3" t="s">
        <v>232</v>
      </c>
      <c r="G8" s="3" t="s">
        <v>233</v>
      </c>
      <c r="H8" s="3" t="s">
        <v>234</v>
      </c>
      <c r="I8" s="3" t="s">
        <v>235</v>
      </c>
      <c r="J8" s="3" t="s">
        <v>236</v>
      </c>
      <c r="K8" s="3" t="s">
        <v>237</v>
      </c>
      <c r="L8" s="3" t="s">
        <v>238</v>
      </c>
      <c r="M8" s="3" t="s">
        <v>239</v>
      </c>
      <c r="N8" s="3" t="s">
        <v>240</v>
      </c>
      <c r="O8" s="3" t="s">
        <v>241</v>
      </c>
      <c r="P8" s="3" t="s">
        <v>242</v>
      </c>
      <c r="Q8" s="3" t="s">
        <v>243</v>
      </c>
      <c r="R8" s="3" t="s">
        <v>244</v>
      </c>
      <c r="S8" s="3" t="s">
        <v>245</v>
      </c>
      <c r="T8" s="3" t="s">
        <v>246</v>
      </c>
      <c r="U8" s="3" t="s">
        <v>247</v>
      </c>
      <c r="V8" s="3" t="s">
        <v>248</v>
      </c>
      <c r="W8" s="3" t="s">
        <v>249</v>
      </c>
      <c r="X8" s="3" t="s">
        <v>250</v>
      </c>
    </row>
    <row r="9">
      <c r="A9" s="110" t="s">
        <v>209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77" t="n">
        <v>350</v>
      </c>
      <c r="C10" s="177" t="n">
        <v>1</v>
      </c>
      <c r="D10" s="177" t="n">
        <v>1</v>
      </c>
      <c r="E10" s="177" t="n">
        <v>14</v>
      </c>
      <c r="F10" s="177" t="n">
        <v>0</v>
      </c>
      <c r="G10" s="177" t="n">
        <v>0</v>
      </c>
      <c r="H10" s="177" t="n">
        <v>12</v>
      </c>
      <c r="I10" s="177" t="n">
        <v>60</v>
      </c>
      <c r="J10" s="177" t="n">
        <v>20</v>
      </c>
      <c r="K10" s="177" t="n">
        <v>76</v>
      </c>
      <c r="L10" s="177" t="n">
        <v>3</v>
      </c>
      <c r="M10" s="177" t="n">
        <v>0</v>
      </c>
      <c r="N10" s="177" t="n">
        <v>6</v>
      </c>
      <c r="O10" s="177" t="n">
        <v>18</v>
      </c>
      <c r="P10" s="177" t="n">
        <v>34</v>
      </c>
      <c r="Q10" s="177" t="n">
        <v>1</v>
      </c>
      <c r="R10" s="177" t="n">
        <v>43</v>
      </c>
      <c r="S10" s="177" t="n">
        <v>9</v>
      </c>
      <c r="T10" s="177" t="n">
        <v>30</v>
      </c>
      <c r="U10" s="177" t="n">
        <v>20</v>
      </c>
      <c r="V10" s="177" t="n">
        <v>0</v>
      </c>
      <c r="W10" s="177" t="n">
        <v>0</v>
      </c>
      <c r="X10" s="177" t="n">
        <v>2</v>
      </c>
    </row>
    <row r="11">
      <c r="A11" s="4" t="s">
        <v>12</v>
      </c>
      <c r="B11" s="177" t="n">
        <v>30006</v>
      </c>
      <c r="C11" s="177" t="n">
        <v>777</v>
      </c>
      <c r="D11" s="177" t="n">
        <v>1</v>
      </c>
      <c r="E11" s="177" t="n">
        <v>4490</v>
      </c>
      <c r="F11" s="177" t="n">
        <v>6</v>
      </c>
      <c r="G11" s="177" t="n">
        <v>16</v>
      </c>
      <c r="H11" s="177" t="n">
        <v>5919</v>
      </c>
      <c r="I11" s="177" t="n">
        <v>5051</v>
      </c>
      <c r="J11" s="177" t="n">
        <v>1307</v>
      </c>
      <c r="K11" s="177" t="n">
        <v>1838</v>
      </c>
      <c r="L11" s="177" t="n">
        <v>979</v>
      </c>
      <c r="M11" s="177" t="n">
        <v>489</v>
      </c>
      <c r="N11" s="177" t="n">
        <v>157</v>
      </c>
      <c r="O11" s="177" t="n">
        <v>4011</v>
      </c>
      <c r="P11" s="177" t="n">
        <v>1530</v>
      </c>
      <c r="Q11" s="177" t="n">
        <v>18</v>
      </c>
      <c r="R11" s="177" t="n">
        <v>745</v>
      </c>
      <c r="S11" s="177" t="n">
        <v>287</v>
      </c>
      <c r="T11" s="177" t="n">
        <v>825</v>
      </c>
      <c r="U11" s="177" t="n">
        <v>1504</v>
      </c>
      <c r="V11" s="177" t="n">
        <v>4</v>
      </c>
      <c r="W11" s="177" t="n">
        <v>0</v>
      </c>
      <c r="X11" s="177" t="n">
        <v>52</v>
      </c>
    </row>
    <row r="12">
      <c r="A12" s="4" t="s">
        <v>13</v>
      </c>
      <c r="B12" s="177" t="n">
        <v>3247</v>
      </c>
      <c r="C12" s="177" t="n">
        <v>30</v>
      </c>
      <c r="D12" s="177" t="n">
        <v>0</v>
      </c>
      <c r="E12" s="177" t="n">
        <v>557</v>
      </c>
      <c r="F12" s="177" t="n">
        <v>7</v>
      </c>
      <c r="G12" s="177" t="n">
        <v>6</v>
      </c>
      <c r="H12" s="177" t="n">
        <v>197</v>
      </c>
      <c r="I12" s="177" t="n">
        <v>715</v>
      </c>
      <c r="J12" s="177" t="n">
        <v>195</v>
      </c>
      <c r="K12" s="177" t="n">
        <v>343</v>
      </c>
      <c r="L12" s="177" t="n">
        <v>99</v>
      </c>
      <c r="M12" s="177" t="n">
        <v>15</v>
      </c>
      <c r="N12" s="177" t="n">
        <v>75</v>
      </c>
      <c r="O12" s="177" t="n">
        <v>406</v>
      </c>
      <c r="P12" s="177" t="n">
        <v>265</v>
      </c>
      <c r="Q12" s="177" t="n">
        <v>2</v>
      </c>
      <c r="R12" s="177" t="n">
        <v>71</v>
      </c>
      <c r="S12" s="177" t="n">
        <v>107</v>
      </c>
      <c r="T12" s="177" t="n">
        <v>71</v>
      </c>
      <c r="U12" s="177" t="n">
        <v>86</v>
      </c>
      <c r="V12" s="177" t="n">
        <v>0</v>
      </c>
      <c r="W12" s="177" t="n">
        <v>0</v>
      </c>
      <c r="X12" s="177" t="n">
        <v>0</v>
      </c>
    </row>
    <row r="13">
      <c r="A13" s="4" t="s">
        <v>14</v>
      </c>
      <c r="B13" s="177" t="n">
        <v>12210</v>
      </c>
      <c r="C13" s="177" t="n">
        <v>189</v>
      </c>
      <c r="D13" s="177" t="n">
        <v>14</v>
      </c>
      <c r="E13" s="177" t="n">
        <v>1803</v>
      </c>
      <c r="F13" s="177" t="n">
        <v>5</v>
      </c>
      <c r="G13" s="177" t="n">
        <v>50</v>
      </c>
      <c r="H13" s="177" t="n">
        <v>1043</v>
      </c>
      <c r="I13" s="177" t="n">
        <v>2787</v>
      </c>
      <c r="J13" s="177" t="n">
        <v>787</v>
      </c>
      <c r="K13" s="177" t="n">
        <v>1665</v>
      </c>
      <c r="L13" s="177" t="n">
        <v>405</v>
      </c>
      <c r="M13" s="177" t="n">
        <v>67</v>
      </c>
      <c r="N13" s="177" t="n">
        <v>244</v>
      </c>
      <c r="O13" s="177" t="n">
        <v>1306</v>
      </c>
      <c r="P13" s="177" t="n">
        <v>767</v>
      </c>
      <c r="Q13" s="177" t="n">
        <v>6</v>
      </c>
      <c r="R13" s="177" t="n">
        <v>143</v>
      </c>
      <c r="S13" s="177" t="n">
        <v>362</v>
      </c>
      <c r="T13" s="177" t="n">
        <v>249</v>
      </c>
      <c r="U13" s="177" t="n">
        <v>311</v>
      </c>
      <c r="V13" s="177" t="n">
        <v>0</v>
      </c>
      <c r="W13" s="177" t="n">
        <v>1</v>
      </c>
      <c r="X13" s="177" t="n">
        <v>6</v>
      </c>
    </row>
    <row r="14">
      <c r="A14" s="4" t="s">
        <v>15</v>
      </c>
      <c r="B14" s="177" t="n">
        <v>5980</v>
      </c>
      <c r="C14" s="177" t="n">
        <v>152</v>
      </c>
      <c r="D14" s="177" t="n">
        <v>0</v>
      </c>
      <c r="E14" s="177" t="n">
        <v>612</v>
      </c>
      <c r="F14" s="177" t="n">
        <v>1</v>
      </c>
      <c r="G14" s="177" t="n">
        <v>6</v>
      </c>
      <c r="H14" s="177" t="n">
        <v>1650</v>
      </c>
      <c r="I14" s="177" t="n">
        <v>772</v>
      </c>
      <c r="J14" s="177" t="n">
        <v>288</v>
      </c>
      <c r="K14" s="177" t="n">
        <v>153</v>
      </c>
      <c r="L14" s="177" t="n">
        <v>174</v>
      </c>
      <c r="M14" s="177" t="n">
        <v>61</v>
      </c>
      <c r="N14" s="177" t="n">
        <v>40</v>
      </c>
      <c r="O14" s="177" t="n">
        <v>706</v>
      </c>
      <c r="P14" s="177" t="n">
        <v>320</v>
      </c>
      <c r="Q14" s="177" t="n">
        <v>0</v>
      </c>
      <c r="R14" s="177" t="n">
        <v>146</v>
      </c>
      <c r="S14" s="177" t="n">
        <v>17</v>
      </c>
      <c r="T14" s="177" t="n">
        <v>332</v>
      </c>
      <c r="U14" s="177" t="n">
        <v>534</v>
      </c>
      <c r="V14" s="177" t="n">
        <v>0</v>
      </c>
      <c r="W14" s="177" t="n">
        <v>0</v>
      </c>
      <c r="X14" s="177" t="n">
        <v>16</v>
      </c>
    </row>
    <row r="15">
      <c r="A15" s="4" t="s">
        <v>16</v>
      </c>
      <c r="B15" s="177" t="n">
        <v>681</v>
      </c>
      <c r="C15" s="177" t="n">
        <v>2</v>
      </c>
      <c r="D15" s="177" t="n">
        <v>0</v>
      </c>
      <c r="E15" s="177" t="n">
        <v>19</v>
      </c>
      <c r="F15" s="177" t="n">
        <v>1</v>
      </c>
      <c r="G15" s="177" t="n">
        <v>0</v>
      </c>
      <c r="H15" s="177" t="n">
        <v>16</v>
      </c>
      <c r="I15" s="177" t="n">
        <v>55</v>
      </c>
      <c r="J15" s="177" t="n">
        <v>15</v>
      </c>
      <c r="K15" s="177" t="n">
        <v>21</v>
      </c>
      <c r="L15" s="177" t="n">
        <v>18</v>
      </c>
      <c r="M15" s="177" t="n">
        <v>1</v>
      </c>
      <c r="N15" s="177" t="n">
        <v>14</v>
      </c>
      <c r="O15" s="177" t="n">
        <v>51</v>
      </c>
      <c r="P15" s="177" t="n">
        <v>47</v>
      </c>
      <c r="Q15" s="177" t="n">
        <v>0</v>
      </c>
      <c r="R15" s="177" t="n">
        <v>8</v>
      </c>
      <c r="S15" s="177" t="n">
        <v>3</v>
      </c>
      <c r="T15" s="177" t="n">
        <v>8</v>
      </c>
      <c r="U15" s="177" t="n">
        <v>9</v>
      </c>
      <c r="V15" s="177" t="n">
        <v>0</v>
      </c>
      <c r="W15" s="177" t="n">
        <v>0</v>
      </c>
      <c r="X15" s="177" t="n">
        <v>393</v>
      </c>
    </row>
    <row r="16">
      <c r="A16" s="49" t="s">
        <v>210</v>
      </c>
      <c r="B16" s="179" t="n">
        <v>52474</v>
      </c>
      <c r="C16" s="179" t="n">
        <v>1151</v>
      </c>
      <c r="D16" s="179" t="n">
        <v>16</v>
      </c>
      <c r="E16" s="179" t="n">
        <v>7495</v>
      </c>
      <c r="F16" s="179" t="n">
        <v>20</v>
      </c>
      <c r="G16" s="179" t="n">
        <v>78</v>
      </c>
      <c r="H16" s="179" t="n">
        <v>8837</v>
      </c>
      <c r="I16" s="179" t="n">
        <v>9440</v>
      </c>
      <c r="J16" s="179" t="n">
        <v>2612</v>
      </c>
      <c r="K16" s="179" t="n">
        <v>4096</v>
      </c>
      <c r="L16" s="179" t="n">
        <v>1678</v>
      </c>
      <c r="M16" s="179" t="n">
        <v>633</v>
      </c>
      <c r="N16" s="179" t="n">
        <v>536</v>
      </c>
      <c r="O16" s="179" t="n">
        <v>6498</v>
      </c>
      <c r="P16" s="179" t="n">
        <v>2963</v>
      </c>
      <c r="Q16" s="179" t="n">
        <v>27</v>
      </c>
      <c r="R16" s="179" t="n">
        <v>1156</v>
      </c>
      <c r="S16" s="179" t="n">
        <v>785</v>
      </c>
      <c r="T16" s="179" t="n">
        <v>1515</v>
      </c>
      <c r="U16" s="179" t="n">
        <v>2464</v>
      </c>
      <c r="V16" s="179" t="n">
        <v>4</v>
      </c>
      <c r="W16" s="179" t="n">
        <v>1</v>
      </c>
      <c r="X16" s="179" t="n">
        <v>469</v>
      </c>
    </row>
    <row r="17">
      <c r="A17" s="110" t="s">
        <v>211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77" t="n">
        <v>2106</v>
      </c>
      <c r="C18" s="177" t="n">
        <v>1</v>
      </c>
      <c r="D18" s="177" t="n">
        <v>31</v>
      </c>
      <c r="E18" s="177" t="n">
        <v>35</v>
      </c>
      <c r="F18" s="177" t="n">
        <v>0</v>
      </c>
      <c r="G18" s="177" t="n">
        <v>0</v>
      </c>
      <c r="H18" s="177" t="n">
        <v>20</v>
      </c>
      <c r="I18" s="177" t="n">
        <v>505</v>
      </c>
      <c r="J18" s="177" t="n">
        <v>182</v>
      </c>
      <c r="K18" s="177" t="n">
        <v>415</v>
      </c>
      <c r="L18" s="177" t="n">
        <v>17</v>
      </c>
      <c r="M18" s="177" t="n">
        <v>0</v>
      </c>
      <c r="N18" s="177" t="n">
        <v>12</v>
      </c>
      <c r="O18" s="177" t="n">
        <v>42</v>
      </c>
      <c r="P18" s="177" t="n">
        <v>302</v>
      </c>
      <c r="Q18" s="177" t="n">
        <v>4</v>
      </c>
      <c r="R18" s="177" t="n">
        <v>180</v>
      </c>
      <c r="S18" s="177" t="n">
        <v>24</v>
      </c>
      <c r="T18" s="177" t="n">
        <v>292</v>
      </c>
      <c r="U18" s="177" t="n">
        <v>42</v>
      </c>
      <c r="V18" s="177" t="n">
        <v>0</v>
      </c>
      <c r="W18" s="177" t="n">
        <v>0</v>
      </c>
      <c r="X18" s="177" t="n">
        <v>2</v>
      </c>
    </row>
    <row r="19">
      <c r="A19" s="4" t="s">
        <v>12</v>
      </c>
      <c r="B19" s="177" t="n">
        <v>29936</v>
      </c>
      <c r="C19" s="177" t="n">
        <v>775</v>
      </c>
      <c r="D19" s="177" t="n">
        <v>1</v>
      </c>
      <c r="E19" s="177" t="n">
        <v>4477</v>
      </c>
      <c r="F19" s="177" t="n">
        <v>6</v>
      </c>
      <c r="G19" s="177" t="n">
        <v>16</v>
      </c>
      <c r="H19" s="177" t="n">
        <v>5905</v>
      </c>
      <c r="I19" s="177" t="n">
        <v>5043</v>
      </c>
      <c r="J19" s="177" t="n">
        <v>1305</v>
      </c>
      <c r="K19" s="177" t="n">
        <v>1835</v>
      </c>
      <c r="L19" s="177" t="n">
        <v>977</v>
      </c>
      <c r="M19" s="177" t="n">
        <v>486</v>
      </c>
      <c r="N19" s="177" t="n">
        <v>156</v>
      </c>
      <c r="O19" s="177" t="n">
        <v>4001</v>
      </c>
      <c r="P19" s="177" t="n">
        <v>1526</v>
      </c>
      <c r="Q19" s="177" t="n">
        <v>17</v>
      </c>
      <c r="R19" s="177" t="n">
        <v>744</v>
      </c>
      <c r="S19" s="177" t="n">
        <v>285</v>
      </c>
      <c r="T19" s="177" t="n">
        <v>824</v>
      </c>
      <c r="U19" s="177" t="n">
        <v>1502</v>
      </c>
      <c r="V19" s="177" t="n">
        <v>4</v>
      </c>
      <c r="W19" s="177" t="n">
        <v>0</v>
      </c>
      <c r="X19" s="177" t="n">
        <v>51</v>
      </c>
    </row>
    <row r="20">
      <c r="A20" s="4" t="s">
        <v>13</v>
      </c>
      <c r="B20" s="177" t="n">
        <v>79413</v>
      </c>
      <c r="C20" s="177" t="n">
        <v>97</v>
      </c>
      <c r="D20" s="177" t="n">
        <v>0</v>
      </c>
      <c r="E20" s="177" t="n">
        <v>55777</v>
      </c>
      <c r="F20" s="177" t="n">
        <v>269</v>
      </c>
      <c r="G20" s="177" t="n">
        <v>71</v>
      </c>
      <c r="H20" s="177" t="n">
        <v>843</v>
      </c>
      <c r="I20" s="177" t="n">
        <v>4758</v>
      </c>
      <c r="J20" s="177" t="n">
        <v>6316</v>
      </c>
      <c r="K20" s="177" t="n">
        <v>2518</v>
      </c>
      <c r="L20" s="177" t="n">
        <v>674</v>
      </c>
      <c r="M20" s="177" t="n">
        <v>62</v>
      </c>
      <c r="N20" s="177" t="n">
        <v>898</v>
      </c>
      <c r="O20" s="177" t="n">
        <v>2058</v>
      </c>
      <c r="P20" s="177" t="n">
        <v>2704</v>
      </c>
      <c r="Q20" s="177" t="n">
        <v>8</v>
      </c>
      <c r="R20" s="177" t="n">
        <v>378</v>
      </c>
      <c r="S20" s="177" t="n">
        <v>1314</v>
      </c>
      <c r="T20" s="177" t="n">
        <v>366</v>
      </c>
      <c r="U20" s="177" t="n">
        <v>302</v>
      </c>
      <c r="V20" s="177" t="n">
        <v>0</v>
      </c>
      <c r="W20" s="177" t="n">
        <v>0</v>
      </c>
      <c r="X20" s="177" t="n">
        <v>0</v>
      </c>
    </row>
    <row r="21">
      <c r="A21" s="4" t="s">
        <v>14</v>
      </c>
      <c r="B21" s="177" t="n">
        <v>159549</v>
      </c>
      <c r="C21" s="177" t="n">
        <v>1852</v>
      </c>
      <c r="D21" s="177" t="n">
        <v>2321</v>
      </c>
      <c r="E21" s="177" t="n">
        <v>74943</v>
      </c>
      <c r="F21" s="177" t="n">
        <v>173</v>
      </c>
      <c r="G21" s="177" t="n">
        <v>832</v>
      </c>
      <c r="H21" s="177" t="n">
        <v>8671</v>
      </c>
      <c r="I21" s="177" t="n">
        <v>20470</v>
      </c>
      <c r="J21" s="177" t="n">
        <v>11442</v>
      </c>
      <c r="K21" s="177" t="n">
        <v>12390</v>
      </c>
      <c r="L21" s="177" t="n">
        <v>3258</v>
      </c>
      <c r="M21" s="177" t="n">
        <v>325</v>
      </c>
      <c r="N21" s="177" t="n">
        <v>1445</v>
      </c>
      <c r="O21" s="177" t="n">
        <v>7097</v>
      </c>
      <c r="P21" s="177" t="n">
        <v>7702</v>
      </c>
      <c r="Q21" s="177" t="n">
        <v>22</v>
      </c>
      <c r="R21" s="177" t="n">
        <v>572</v>
      </c>
      <c r="S21" s="177" t="n">
        <v>2930</v>
      </c>
      <c r="T21" s="177" t="n">
        <v>1711</v>
      </c>
      <c r="U21" s="177" t="n">
        <v>1375</v>
      </c>
      <c r="V21" s="177" t="n">
        <v>0</v>
      </c>
      <c r="W21" s="177" t="n">
        <v>1</v>
      </c>
      <c r="X21" s="177" t="n">
        <v>17</v>
      </c>
    </row>
    <row r="22">
      <c r="A22" s="4" t="s">
        <v>15</v>
      </c>
      <c r="B22" s="177" t="n">
        <v>5977</v>
      </c>
      <c r="C22" s="177" t="n">
        <v>152</v>
      </c>
      <c r="D22" s="177" t="n">
        <v>0</v>
      </c>
      <c r="E22" s="177" t="n">
        <v>611</v>
      </c>
      <c r="F22" s="177" t="n">
        <v>1</v>
      </c>
      <c r="G22" s="177" t="n">
        <v>6</v>
      </c>
      <c r="H22" s="177" t="n">
        <v>1649</v>
      </c>
      <c r="I22" s="177" t="n">
        <v>771</v>
      </c>
      <c r="J22" s="177" t="n">
        <v>288</v>
      </c>
      <c r="K22" s="177" t="n">
        <v>153</v>
      </c>
      <c r="L22" s="177" t="n">
        <v>174</v>
      </c>
      <c r="M22" s="177" t="n">
        <v>61</v>
      </c>
      <c r="N22" s="177" t="n">
        <v>40</v>
      </c>
      <c r="O22" s="177" t="n">
        <v>706</v>
      </c>
      <c r="P22" s="177" t="n">
        <v>320</v>
      </c>
      <c r="Q22" s="177" t="n">
        <v>0</v>
      </c>
      <c r="R22" s="177" t="n">
        <v>146</v>
      </c>
      <c r="S22" s="177" t="n">
        <v>17</v>
      </c>
      <c r="T22" s="177" t="n">
        <v>332</v>
      </c>
      <c r="U22" s="177" t="n">
        <v>534</v>
      </c>
      <c r="V22" s="177" t="n">
        <v>0</v>
      </c>
      <c r="W22" s="177" t="n">
        <v>0</v>
      </c>
      <c r="X22" s="177" t="n">
        <v>16</v>
      </c>
    </row>
    <row r="23">
      <c r="A23" s="4" t="s">
        <v>16</v>
      </c>
      <c r="B23" s="177" t="n">
        <v>681</v>
      </c>
      <c r="C23" s="177" t="n">
        <v>2</v>
      </c>
      <c r="D23" s="177" t="n">
        <v>0</v>
      </c>
      <c r="E23" s="177" t="n">
        <v>19</v>
      </c>
      <c r="F23" s="177" t="n">
        <v>1</v>
      </c>
      <c r="G23" s="177" t="n">
        <v>0</v>
      </c>
      <c r="H23" s="177" t="n">
        <v>16</v>
      </c>
      <c r="I23" s="177" t="n">
        <v>55</v>
      </c>
      <c r="J23" s="177" t="n">
        <v>15</v>
      </c>
      <c r="K23" s="177" t="n">
        <v>21</v>
      </c>
      <c r="L23" s="177" t="n">
        <v>18</v>
      </c>
      <c r="M23" s="177" t="n">
        <v>1</v>
      </c>
      <c r="N23" s="177" t="n">
        <v>14</v>
      </c>
      <c r="O23" s="177" t="n">
        <v>51</v>
      </c>
      <c r="P23" s="177" t="n">
        <v>47</v>
      </c>
      <c r="Q23" s="177" t="n">
        <v>0</v>
      </c>
      <c r="R23" s="177" t="n">
        <v>8</v>
      </c>
      <c r="S23" s="177" t="n">
        <v>3</v>
      </c>
      <c r="T23" s="177" t="n">
        <v>8</v>
      </c>
      <c r="U23" s="177" t="n">
        <v>9</v>
      </c>
      <c r="V23" s="177" t="n">
        <v>0</v>
      </c>
      <c r="W23" s="177" t="n">
        <v>0</v>
      </c>
      <c r="X23" s="177" t="n">
        <v>393</v>
      </c>
    </row>
    <row r="24">
      <c r="A24" s="49" t="s">
        <v>210</v>
      </c>
      <c r="B24" s="179" t="n">
        <v>277662</v>
      </c>
      <c r="C24" s="179" t="n">
        <v>2879</v>
      </c>
      <c r="D24" s="179" t="n">
        <v>2353</v>
      </c>
      <c r="E24" s="179" t="n">
        <v>135862</v>
      </c>
      <c r="F24" s="179" t="n">
        <v>450</v>
      </c>
      <c r="G24" s="179" t="n">
        <v>925</v>
      </c>
      <c r="H24" s="179" t="n">
        <v>17104</v>
      </c>
      <c r="I24" s="179" t="n">
        <v>31602</v>
      </c>
      <c r="J24" s="179" t="n">
        <v>19548</v>
      </c>
      <c r="K24" s="179" t="n">
        <v>17332</v>
      </c>
      <c r="L24" s="179" t="n">
        <v>5118</v>
      </c>
      <c r="M24" s="179" t="n">
        <v>935</v>
      </c>
      <c r="N24" s="179" t="n">
        <v>2565</v>
      </c>
      <c r="O24" s="179" t="n">
        <v>13955</v>
      </c>
      <c r="P24" s="179" t="n">
        <v>12601</v>
      </c>
      <c r="Q24" s="179" t="n">
        <v>51</v>
      </c>
      <c r="R24" s="179" t="n">
        <v>2028</v>
      </c>
      <c r="S24" s="179" t="n">
        <v>4573</v>
      </c>
      <c r="T24" s="179" t="n">
        <v>3533</v>
      </c>
      <c r="U24" s="179" t="n">
        <v>3764</v>
      </c>
      <c r="V24" s="179" t="n">
        <v>4</v>
      </c>
      <c r="W24" s="179" t="n">
        <v>1</v>
      </c>
      <c r="X24" s="179" t="n">
        <v>479</v>
      </c>
    </row>
    <row r="25">
      <c r="A25" s="110" t="s">
        <v>212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78" t="n">
        <v>809073.32</v>
      </c>
      <c r="C26" s="178" t="n">
        <v>369.6</v>
      </c>
      <c r="D26" s="178" t="n">
        <v>18944.15</v>
      </c>
      <c r="E26" s="178" t="n">
        <v>13275.82</v>
      </c>
      <c r="F26" s="178" t="n">
        <v>0</v>
      </c>
      <c r="G26" s="178" t="n">
        <v>0</v>
      </c>
      <c r="H26" s="178" t="n">
        <v>9053.36</v>
      </c>
      <c r="I26" s="178" t="n">
        <v>65609.28</v>
      </c>
      <c r="J26" s="178" t="n">
        <v>97624.6</v>
      </c>
      <c r="K26" s="178" t="n">
        <v>202637.99</v>
      </c>
      <c r="L26" s="178" t="n">
        <v>9313.86</v>
      </c>
      <c r="M26" s="178" t="n">
        <v>0</v>
      </c>
      <c r="N26" s="178" t="n">
        <v>5332.85</v>
      </c>
      <c r="O26" s="178" t="n">
        <v>24964.53</v>
      </c>
      <c r="P26" s="178" t="n">
        <v>209122.72</v>
      </c>
      <c r="Q26" s="178" t="n">
        <v>2264.11</v>
      </c>
      <c r="R26" s="178" t="n">
        <v>81700.56</v>
      </c>
      <c r="S26" s="178" t="n">
        <v>8679.19</v>
      </c>
      <c r="T26" s="178" t="n">
        <v>43101.99</v>
      </c>
      <c r="U26" s="178" t="n">
        <v>16139.01</v>
      </c>
      <c r="V26" s="178" t="n">
        <v>0</v>
      </c>
      <c r="W26" s="178" t="n">
        <v>0</v>
      </c>
      <c r="X26" s="178" t="n">
        <v>939.7</v>
      </c>
    </row>
    <row r="27">
      <c r="A27" s="4" t="s">
        <v>12</v>
      </c>
      <c r="B27" s="178" t="n">
        <v>13096624.17</v>
      </c>
      <c r="C27" s="178" t="n">
        <v>375884.5</v>
      </c>
      <c r="D27" s="178" t="n">
        <v>540</v>
      </c>
      <c r="E27" s="178" t="n">
        <v>1966860</v>
      </c>
      <c r="F27" s="178" t="n">
        <v>2520</v>
      </c>
      <c r="G27" s="178" t="n">
        <v>6600</v>
      </c>
      <c r="H27" s="178" t="n">
        <v>2890500</v>
      </c>
      <c r="I27" s="178" t="n">
        <v>2002440</v>
      </c>
      <c r="J27" s="178" t="n">
        <v>573390</v>
      </c>
      <c r="K27" s="178" t="n">
        <v>685080</v>
      </c>
      <c r="L27" s="178" t="n">
        <v>421969.67</v>
      </c>
      <c r="M27" s="178" t="n">
        <v>193440</v>
      </c>
      <c r="N27" s="178" t="n">
        <v>70680</v>
      </c>
      <c r="O27" s="178" t="n">
        <v>1770540</v>
      </c>
      <c r="P27" s="178" t="n">
        <v>712200</v>
      </c>
      <c r="Q27" s="178" t="n">
        <v>6060</v>
      </c>
      <c r="R27" s="178" t="n">
        <v>322920</v>
      </c>
      <c r="S27" s="178" t="n">
        <v>96900</v>
      </c>
      <c r="T27" s="178" t="n">
        <v>389880</v>
      </c>
      <c r="U27" s="178" t="n">
        <v>584040</v>
      </c>
      <c r="V27" s="178" t="n">
        <v>1680</v>
      </c>
      <c r="W27" s="178" t="n">
        <v>0</v>
      </c>
      <c r="X27" s="178" t="n">
        <v>22500</v>
      </c>
    </row>
    <row r="28">
      <c r="A28" s="4" t="s">
        <v>13</v>
      </c>
      <c r="B28" s="178" t="n">
        <v>24685093.16</v>
      </c>
      <c r="C28" s="178" t="n">
        <v>41955.99</v>
      </c>
      <c r="D28" s="178" t="n">
        <v>0</v>
      </c>
      <c r="E28" s="178" t="n">
        <v>16370622.61</v>
      </c>
      <c r="F28" s="178" t="n">
        <v>82557.74</v>
      </c>
      <c r="G28" s="178" t="n">
        <v>24247.92</v>
      </c>
      <c r="H28" s="178" t="n">
        <v>384358.86</v>
      </c>
      <c r="I28" s="178" t="n">
        <v>1707369.04</v>
      </c>
      <c r="J28" s="178" t="n">
        <v>1406576.68</v>
      </c>
      <c r="K28" s="178" t="n">
        <v>1165622.99</v>
      </c>
      <c r="L28" s="178" t="n">
        <v>366365.62</v>
      </c>
      <c r="M28" s="178" t="n">
        <v>27060.79</v>
      </c>
      <c r="N28" s="178" t="n">
        <v>290061.74</v>
      </c>
      <c r="O28" s="178" t="n">
        <v>966298.94</v>
      </c>
      <c r="P28" s="178" t="n">
        <v>987804.3</v>
      </c>
      <c r="Q28" s="178" t="n">
        <v>2814.89</v>
      </c>
      <c r="R28" s="178" t="n">
        <v>180500.05</v>
      </c>
      <c r="S28" s="178" t="n">
        <v>413522.15</v>
      </c>
      <c r="T28" s="178" t="n">
        <v>159171.69</v>
      </c>
      <c r="U28" s="178" t="n">
        <v>108181.16</v>
      </c>
      <c r="V28" s="178" t="n">
        <v>0</v>
      </c>
      <c r="W28" s="178" t="n">
        <v>0</v>
      </c>
      <c r="X28" s="178" t="n">
        <v>0</v>
      </c>
    </row>
    <row r="29">
      <c r="A29" s="4" t="s">
        <v>14</v>
      </c>
      <c r="B29" s="178" t="n">
        <v>40903064.77</v>
      </c>
      <c r="C29" s="178" t="n">
        <v>589155.95</v>
      </c>
      <c r="D29" s="178" t="n">
        <v>455100.08</v>
      </c>
      <c r="E29" s="178" t="n">
        <v>18133662.37</v>
      </c>
      <c r="F29" s="178" t="n">
        <v>41943.17</v>
      </c>
      <c r="G29" s="178" t="n">
        <v>207332.56</v>
      </c>
      <c r="H29" s="178" t="n">
        <v>2651566.45</v>
      </c>
      <c r="I29" s="178" t="n">
        <v>4796684.1</v>
      </c>
      <c r="J29" s="178" t="n">
        <v>3048731.57</v>
      </c>
      <c r="K29" s="178" t="n">
        <v>3636118.71</v>
      </c>
      <c r="L29" s="178" t="n">
        <v>878472.16</v>
      </c>
      <c r="M29" s="178" t="n">
        <v>82781.25</v>
      </c>
      <c r="N29" s="178" t="n">
        <v>438111.56</v>
      </c>
      <c r="O29" s="178" t="n">
        <v>1998779.96</v>
      </c>
      <c r="P29" s="178" t="n">
        <v>2132402.99</v>
      </c>
      <c r="Q29" s="178" t="n">
        <v>5032</v>
      </c>
      <c r="R29" s="178" t="n">
        <v>175069.22</v>
      </c>
      <c r="S29" s="178" t="n">
        <v>665239.14</v>
      </c>
      <c r="T29" s="178" t="n">
        <v>576258.28</v>
      </c>
      <c r="U29" s="178" t="n">
        <v>386778.27</v>
      </c>
      <c r="V29" s="178" t="n">
        <v>0</v>
      </c>
      <c r="W29" s="178" t="n">
        <v>242.26</v>
      </c>
      <c r="X29" s="178" t="n">
        <v>3602.72</v>
      </c>
    </row>
    <row r="30">
      <c r="A30" s="4" t="s">
        <v>15</v>
      </c>
      <c r="B30" s="178" t="n">
        <v>1256760</v>
      </c>
      <c r="C30" s="178" t="n">
        <v>31920</v>
      </c>
      <c r="D30" s="178" t="n">
        <v>0</v>
      </c>
      <c r="E30" s="178" t="n">
        <v>128940</v>
      </c>
      <c r="F30" s="178" t="n">
        <v>210</v>
      </c>
      <c r="G30" s="178" t="n">
        <v>1260</v>
      </c>
      <c r="H30" s="178" t="n">
        <v>347130</v>
      </c>
      <c r="I30" s="178" t="n">
        <v>161910</v>
      </c>
      <c r="J30" s="178" t="n">
        <v>60480</v>
      </c>
      <c r="K30" s="178" t="n">
        <v>32130</v>
      </c>
      <c r="L30" s="178" t="n">
        <v>36870</v>
      </c>
      <c r="M30" s="178" t="n">
        <v>12810</v>
      </c>
      <c r="N30" s="178" t="n">
        <v>8400</v>
      </c>
      <c r="O30" s="178" t="n">
        <v>148050</v>
      </c>
      <c r="P30" s="178" t="n">
        <v>67200</v>
      </c>
      <c r="Q30" s="178" t="n">
        <v>0</v>
      </c>
      <c r="R30" s="178" t="n">
        <v>30660</v>
      </c>
      <c r="S30" s="178" t="n">
        <v>3570</v>
      </c>
      <c r="T30" s="178" t="n">
        <v>69720</v>
      </c>
      <c r="U30" s="178" t="n">
        <v>112140</v>
      </c>
      <c r="V30" s="178" t="n">
        <v>0</v>
      </c>
      <c r="W30" s="178" t="n">
        <v>0</v>
      </c>
      <c r="X30" s="178" t="n">
        <v>3360</v>
      </c>
    </row>
    <row r="31">
      <c r="A31" s="4" t="s">
        <v>16</v>
      </c>
      <c r="B31" s="178" t="n">
        <v>143010</v>
      </c>
      <c r="C31" s="178" t="n">
        <v>420</v>
      </c>
      <c r="D31" s="178" t="n">
        <v>0</v>
      </c>
      <c r="E31" s="178" t="n">
        <v>3990</v>
      </c>
      <c r="F31" s="178" t="n">
        <v>210</v>
      </c>
      <c r="G31" s="178" t="n">
        <v>0</v>
      </c>
      <c r="H31" s="178" t="n">
        <v>3360</v>
      </c>
      <c r="I31" s="178" t="n">
        <v>11550</v>
      </c>
      <c r="J31" s="178" t="n">
        <v>3150</v>
      </c>
      <c r="K31" s="178" t="n">
        <v>4410</v>
      </c>
      <c r="L31" s="178" t="n">
        <v>3780</v>
      </c>
      <c r="M31" s="178" t="n">
        <v>210</v>
      </c>
      <c r="N31" s="178" t="n">
        <v>2940</v>
      </c>
      <c r="O31" s="178" t="n">
        <v>10710</v>
      </c>
      <c r="P31" s="178" t="n">
        <v>9870</v>
      </c>
      <c r="Q31" s="178" t="n">
        <v>0</v>
      </c>
      <c r="R31" s="178" t="n">
        <v>1680</v>
      </c>
      <c r="S31" s="178" t="n">
        <v>630</v>
      </c>
      <c r="T31" s="178" t="n">
        <v>1680</v>
      </c>
      <c r="U31" s="178" t="n">
        <v>1890</v>
      </c>
      <c r="V31" s="178" t="n">
        <v>0</v>
      </c>
      <c r="W31" s="178" t="n">
        <v>0</v>
      </c>
      <c r="X31" s="178" t="n">
        <v>82530</v>
      </c>
    </row>
    <row r="32">
      <c r="A32" s="49" t="s">
        <v>210</v>
      </c>
      <c r="B32" s="180" t="n">
        <v>80893625.42</v>
      </c>
      <c r="C32" s="180" t="n">
        <v>1039706.04</v>
      </c>
      <c r="D32" s="180" t="n">
        <v>474584.23</v>
      </c>
      <c r="E32" s="180" t="n">
        <v>36617350.8</v>
      </c>
      <c r="F32" s="180" t="n">
        <v>127440.91</v>
      </c>
      <c r="G32" s="180" t="n">
        <v>239440.48</v>
      </c>
      <c r="H32" s="180" t="n">
        <v>6285968.67</v>
      </c>
      <c r="I32" s="180" t="n">
        <v>8745562.42</v>
      </c>
      <c r="J32" s="180" t="n">
        <v>5189952.85</v>
      </c>
      <c r="K32" s="180" t="n">
        <v>5725999.69</v>
      </c>
      <c r="L32" s="180" t="n">
        <v>1716771.31</v>
      </c>
      <c r="M32" s="180" t="n">
        <v>316302.04</v>
      </c>
      <c r="N32" s="180" t="n">
        <v>815526.15</v>
      </c>
      <c r="O32" s="180" t="n">
        <v>4919343.43</v>
      </c>
      <c r="P32" s="180" t="n">
        <v>4118600.01</v>
      </c>
      <c r="Q32" s="180" t="n">
        <v>16171</v>
      </c>
      <c r="R32" s="180" t="n">
        <v>792529.83</v>
      </c>
      <c r="S32" s="180" t="n">
        <v>1188540.48</v>
      </c>
      <c r="T32" s="180" t="n">
        <v>1239811.96</v>
      </c>
      <c r="U32" s="180" t="n">
        <v>1209168.44</v>
      </c>
      <c r="V32" s="180" t="n">
        <v>1680</v>
      </c>
      <c r="W32" s="180" t="n">
        <v>242.26</v>
      </c>
      <c r="X32" s="180" t="n">
        <v>112932.42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216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227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202</v>
      </c>
      <c r="C7" s="18" t="s">
        <v>228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229</v>
      </c>
      <c r="D8" s="3" t="s">
        <v>230</v>
      </c>
      <c r="E8" s="3" t="s">
        <v>231</v>
      </c>
      <c r="F8" s="3" t="s">
        <v>232</v>
      </c>
      <c r="G8" s="3" t="s">
        <v>233</v>
      </c>
      <c r="H8" s="3" t="s">
        <v>234</v>
      </c>
      <c r="I8" s="3" t="s">
        <v>235</v>
      </c>
      <c r="J8" s="3" t="s">
        <v>236</v>
      </c>
      <c r="K8" s="3" t="s">
        <v>237</v>
      </c>
      <c r="L8" s="3" t="s">
        <v>238</v>
      </c>
      <c r="M8" s="3" t="s">
        <v>239</v>
      </c>
      <c r="N8" s="3" t="s">
        <v>240</v>
      </c>
      <c r="O8" s="3" t="s">
        <v>241</v>
      </c>
      <c r="P8" s="3" t="s">
        <v>242</v>
      </c>
      <c r="Q8" s="3" t="s">
        <v>243</v>
      </c>
      <c r="R8" s="3" t="s">
        <v>244</v>
      </c>
      <c r="S8" s="3" t="s">
        <v>245</v>
      </c>
      <c r="T8" s="3" t="s">
        <v>246</v>
      </c>
      <c r="U8" s="3" t="s">
        <v>247</v>
      </c>
      <c r="V8" s="3" t="s">
        <v>248</v>
      </c>
      <c r="W8" s="3" t="s">
        <v>249</v>
      </c>
      <c r="X8" s="3" t="s">
        <v>250</v>
      </c>
    </row>
    <row r="9">
      <c r="A9" s="110" t="s">
        <v>209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81" t="n">
        <v>78</v>
      </c>
      <c r="C10" s="181" t="n">
        <v>0</v>
      </c>
      <c r="D10" s="181" t="n">
        <v>0</v>
      </c>
      <c r="E10" s="181" t="n">
        <v>6</v>
      </c>
      <c r="F10" s="181" t="n">
        <v>0</v>
      </c>
      <c r="G10" s="181" t="n">
        <v>0</v>
      </c>
      <c r="H10" s="181" t="n">
        <v>3</v>
      </c>
      <c r="I10" s="181" t="n">
        <v>15</v>
      </c>
      <c r="J10" s="181" t="n">
        <v>4</v>
      </c>
      <c r="K10" s="181" t="n">
        <v>11</v>
      </c>
      <c r="L10" s="181" t="n">
        <v>0</v>
      </c>
      <c r="M10" s="181" t="n">
        <v>0</v>
      </c>
      <c r="N10" s="181" t="n">
        <v>3</v>
      </c>
      <c r="O10" s="181" t="n">
        <v>8</v>
      </c>
      <c r="P10" s="181" t="n">
        <v>17</v>
      </c>
      <c r="Q10" s="181" t="n">
        <v>0</v>
      </c>
      <c r="R10" s="181" t="n">
        <v>4</v>
      </c>
      <c r="S10" s="181" t="n">
        <v>0</v>
      </c>
      <c r="T10" s="181" t="n">
        <v>5</v>
      </c>
      <c r="U10" s="181" t="n">
        <v>2</v>
      </c>
      <c r="V10" s="181" t="n">
        <v>0</v>
      </c>
      <c r="W10" s="181" t="n">
        <v>0</v>
      </c>
      <c r="X10" s="181" t="n">
        <v>0</v>
      </c>
    </row>
    <row r="11">
      <c r="A11" s="4" t="s">
        <v>12</v>
      </c>
      <c r="B11" s="181" t="n">
        <v>23857</v>
      </c>
      <c r="C11" s="181" t="n">
        <v>613</v>
      </c>
      <c r="D11" s="181" t="n">
        <v>1</v>
      </c>
      <c r="E11" s="181" t="n">
        <v>3505</v>
      </c>
      <c r="F11" s="181" t="n">
        <v>6</v>
      </c>
      <c r="G11" s="181" t="n">
        <v>12</v>
      </c>
      <c r="H11" s="181" t="n">
        <v>4741</v>
      </c>
      <c r="I11" s="181" t="n">
        <v>3988</v>
      </c>
      <c r="J11" s="181" t="n">
        <v>1099</v>
      </c>
      <c r="K11" s="181" t="n">
        <v>1239</v>
      </c>
      <c r="L11" s="181" t="n">
        <v>800</v>
      </c>
      <c r="M11" s="181" t="n">
        <v>385</v>
      </c>
      <c r="N11" s="181" t="n">
        <v>117</v>
      </c>
      <c r="O11" s="181" t="n">
        <v>3307</v>
      </c>
      <c r="P11" s="181" t="n">
        <v>1286</v>
      </c>
      <c r="Q11" s="181" t="n">
        <v>13</v>
      </c>
      <c r="R11" s="181" t="n">
        <v>572</v>
      </c>
      <c r="S11" s="181" t="n">
        <v>166</v>
      </c>
      <c r="T11" s="181" t="n">
        <v>681</v>
      </c>
      <c r="U11" s="181" t="n">
        <v>1286</v>
      </c>
      <c r="V11" s="181" t="n">
        <v>1</v>
      </c>
      <c r="W11" s="181" t="n">
        <v>0</v>
      </c>
      <c r="X11" s="181" t="n">
        <v>39</v>
      </c>
    </row>
    <row r="12">
      <c r="A12" s="4" t="s">
        <v>13</v>
      </c>
      <c r="B12" s="181" t="n">
        <v>2703</v>
      </c>
      <c r="C12" s="181" t="n">
        <v>27</v>
      </c>
      <c r="D12" s="181" t="n">
        <v>0</v>
      </c>
      <c r="E12" s="181" t="n">
        <v>494</v>
      </c>
      <c r="F12" s="181" t="n">
        <v>5</v>
      </c>
      <c r="G12" s="181" t="n">
        <v>6</v>
      </c>
      <c r="H12" s="181" t="n">
        <v>153</v>
      </c>
      <c r="I12" s="181" t="n">
        <v>613</v>
      </c>
      <c r="J12" s="181" t="n">
        <v>153</v>
      </c>
      <c r="K12" s="181" t="n">
        <v>265</v>
      </c>
      <c r="L12" s="181" t="n">
        <v>79</v>
      </c>
      <c r="M12" s="181" t="n">
        <v>12</v>
      </c>
      <c r="N12" s="181" t="n">
        <v>65</v>
      </c>
      <c r="O12" s="181" t="n">
        <v>360</v>
      </c>
      <c r="P12" s="181" t="n">
        <v>238</v>
      </c>
      <c r="Q12" s="181" t="n">
        <v>1</v>
      </c>
      <c r="R12" s="181" t="n">
        <v>51</v>
      </c>
      <c r="S12" s="181" t="n">
        <v>58</v>
      </c>
      <c r="T12" s="181" t="n">
        <v>50</v>
      </c>
      <c r="U12" s="181" t="n">
        <v>72</v>
      </c>
      <c r="V12" s="181" t="n">
        <v>0</v>
      </c>
      <c r="W12" s="181" t="n">
        <v>0</v>
      </c>
      <c r="X12" s="181" t="n">
        <v>1</v>
      </c>
    </row>
    <row r="13">
      <c r="A13" s="4" t="s">
        <v>14</v>
      </c>
      <c r="B13" s="181" t="n">
        <v>9754</v>
      </c>
      <c r="C13" s="181" t="n">
        <v>161</v>
      </c>
      <c r="D13" s="181" t="n">
        <v>7</v>
      </c>
      <c r="E13" s="181" t="n">
        <v>1547</v>
      </c>
      <c r="F13" s="181" t="n">
        <v>7</v>
      </c>
      <c r="G13" s="181" t="n">
        <v>49</v>
      </c>
      <c r="H13" s="181" t="n">
        <v>919</v>
      </c>
      <c r="I13" s="181" t="n">
        <v>2217</v>
      </c>
      <c r="J13" s="181" t="n">
        <v>637</v>
      </c>
      <c r="K13" s="181" t="n">
        <v>1018</v>
      </c>
      <c r="L13" s="181" t="n">
        <v>352</v>
      </c>
      <c r="M13" s="181" t="n">
        <v>53</v>
      </c>
      <c r="N13" s="181" t="n">
        <v>193</v>
      </c>
      <c r="O13" s="181" t="n">
        <v>1155</v>
      </c>
      <c r="P13" s="181" t="n">
        <v>685</v>
      </c>
      <c r="Q13" s="181" t="n">
        <v>5</v>
      </c>
      <c r="R13" s="181" t="n">
        <v>131</v>
      </c>
      <c r="S13" s="181" t="n">
        <v>185</v>
      </c>
      <c r="T13" s="181" t="n">
        <v>185</v>
      </c>
      <c r="U13" s="181" t="n">
        <v>244</v>
      </c>
      <c r="V13" s="181" t="n">
        <v>0</v>
      </c>
      <c r="W13" s="181" t="n">
        <v>1</v>
      </c>
      <c r="X13" s="181" t="n">
        <v>3</v>
      </c>
    </row>
    <row r="14">
      <c r="A14" s="4" t="s">
        <v>15</v>
      </c>
      <c r="B14" s="181" t="n">
        <v>4863</v>
      </c>
      <c r="C14" s="181" t="n">
        <v>129</v>
      </c>
      <c r="D14" s="181" t="n">
        <v>0</v>
      </c>
      <c r="E14" s="181" t="n">
        <v>513</v>
      </c>
      <c r="F14" s="181" t="n">
        <v>0</v>
      </c>
      <c r="G14" s="181" t="n">
        <v>5</v>
      </c>
      <c r="H14" s="181" t="n">
        <v>1386</v>
      </c>
      <c r="I14" s="181" t="n">
        <v>649</v>
      </c>
      <c r="J14" s="181" t="n">
        <v>234</v>
      </c>
      <c r="K14" s="181" t="n">
        <v>107</v>
      </c>
      <c r="L14" s="181" t="n">
        <v>155</v>
      </c>
      <c r="M14" s="181" t="n">
        <v>48</v>
      </c>
      <c r="N14" s="181" t="n">
        <v>29</v>
      </c>
      <c r="O14" s="181" t="n">
        <v>574</v>
      </c>
      <c r="P14" s="181" t="n">
        <v>258</v>
      </c>
      <c r="Q14" s="181" t="n">
        <v>0</v>
      </c>
      <c r="R14" s="181" t="n">
        <v>110</v>
      </c>
      <c r="S14" s="181" t="n">
        <v>13</v>
      </c>
      <c r="T14" s="181" t="n">
        <v>265</v>
      </c>
      <c r="U14" s="181" t="n">
        <v>378</v>
      </c>
      <c r="V14" s="181" t="n">
        <v>0</v>
      </c>
      <c r="W14" s="181" t="n">
        <v>0</v>
      </c>
      <c r="X14" s="181" t="n">
        <v>10</v>
      </c>
    </row>
    <row r="15">
      <c r="A15" s="4" t="s">
        <v>16</v>
      </c>
      <c r="B15" s="181" t="n">
        <v>558</v>
      </c>
      <c r="C15" s="181" t="n">
        <v>2</v>
      </c>
      <c r="D15" s="181" t="n">
        <v>0</v>
      </c>
      <c r="E15" s="181" t="n">
        <v>15</v>
      </c>
      <c r="F15" s="181" t="n">
        <v>1</v>
      </c>
      <c r="G15" s="181" t="n">
        <v>0</v>
      </c>
      <c r="H15" s="181" t="n">
        <v>15</v>
      </c>
      <c r="I15" s="181" t="n">
        <v>45</v>
      </c>
      <c r="J15" s="181" t="n">
        <v>12</v>
      </c>
      <c r="K15" s="181" t="n">
        <v>16</v>
      </c>
      <c r="L15" s="181" t="n">
        <v>17</v>
      </c>
      <c r="M15" s="181" t="n">
        <v>1</v>
      </c>
      <c r="N15" s="181" t="n">
        <v>13</v>
      </c>
      <c r="O15" s="181" t="n">
        <v>44</v>
      </c>
      <c r="P15" s="181" t="n">
        <v>40</v>
      </c>
      <c r="Q15" s="181" t="n">
        <v>0</v>
      </c>
      <c r="R15" s="181" t="n">
        <v>8</v>
      </c>
      <c r="S15" s="181" t="n">
        <v>1</v>
      </c>
      <c r="T15" s="181" t="n">
        <v>8</v>
      </c>
      <c r="U15" s="181" t="n">
        <v>4</v>
      </c>
      <c r="V15" s="181" t="n">
        <v>0</v>
      </c>
      <c r="W15" s="181" t="n">
        <v>0</v>
      </c>
      <c r="X15" s="181" t="n">
        <v>316</v>
      </c>
    </row>
    <row r="16">
      <c r="A16" s="49" t="s">
        <v>210</v>
      </c>
      <c r="B16" s="183" t="n">
        <v>41813</v>
      </c>
      <c r="C16" s="183" t="n">
        <v>932</v>
      </c>
      <c r="D16" s="183" t="n">
        <v>8</v>
      </c>
      <c r="E16" s="183" t="n">
        <v>6080</v>
      </c>
      <c r="F16" s="183" t="n">
        <v>19</v>
      </c>
      <c r="G16" s="183" t="n">
        <v>72</v>
      </c>
      <c r="H16" s="183" t="n">
        <v>7217</v>
      </c>
      <c r="I16" s="183" t="n">
        <v>7527</v>
      </c>
      <c r="J16" s="183" t="n">
        <v>2139</v>
      </c>
      <c r="K16" s="183" t="n">
        <v>2656</v>
      </c>
      <c r="L16" s="183" t="n">
        <v>1403</v>
      </c>
      <c r="M16" s="183" t="n">
        <v>499</v>
      </c>
      <c r="N16" s="183" t="n">
        <v>420</v>
      </c>
      <c r="O16" s="183" t="n">
        <v>5448</v>
      </c>
      <c r="P16" s="183" t="n">
        <v>2524</v>
      </c>
      <c r="Q16" s="183" t="n">
        <v>19</v>
      </c>
      <c r="R16" s="183" t="n">
        <v>876</v>
      </c>
      <c r="S16" s="183" t="n">
        <v>423</v>
      </c>
      <c r="T16" s="183" t="n">
        <v>1194</v>
      </c>
      <c r="U16" s="183" t="n">
        <v>1986</v>
      </c>
      <c r="V16" s="183" t="n">
        <v>1</v>
      </c>
      <c r="W16" s="183" t="n">
        <v>1</v>
      </c>
      <c r="X16" s="183" t="n">
        <v>369</v>
      </c>
    </row>
    <row r="17">
      <c r="A17" s="110" t="s">
        <v>211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81" t="n">
        <v>471</v>
      </c>
      <c r="C18" s="181" t="n">
        <v>0</v>
      </c>
      <c r="D18" s="181" t="n">
        <v>0</v>
      </c>
      <c r="E18" s="181" t="n">
        <v>16</v>
      </c>
      <c r="F18" s="181" t="n">
        <v>0</v>
      </c>
      <c r="G18" s="181" t="n">
        <v>0</v>
      </c>
      <c r="H18" s="181" t="n">
        <v>4</v>
      </c>
      <c r="I18" s="181" t="n">
        <v>28</v>
      </c>
      <c r="J18" s="181" t="n">
        <v>10</v>
      </c>
      <c r="K18" s="181" t="n">
        <v>46</v>
      </c>
      <c r="L18" s="181" t="n">
        <v>0</v>
      </c>
      <c r="M18" s="181" t="n">
        <v>0</v>
      </c>
      <c r="N18" s="181" t="n">
        <v>6</v>
      </c>
      <c r="O18" s="181" t="n">
        <v>23</v>
      </c>
      <c r="P18" s="181" t="n">
        <v>258</v>
      </c>
      <c r="Q18" s="181" t="n">
        <v>0</v>
      </c>
      <c r="R18" s="181" t="n">
        <v>63</v>
      </c>
      <c r="S18" s="181" t="n">
        <v>0</v>
      </c>
      <c r="T18" s="181" t="n">
        <v>12</v>
      </c>
      <c r="U18" s="181" t="n">
        <v>5</v>
      </c>
      <c r="V18" s="181" t="n">
        <v>0</v>
      </c>
      <c r="W18" s="181" t="n">
        <v>0</v>
      </c>
      <c r="X18" s="181" t="n">
        <v>0</v>
      </c>
    </row>
    <row r="19">
      <c r="A19" s="4" t="s">
        <v>12</v>
      </c>
      <c r="B19" s="181" t="n">
        <v>23815</v>
      </c>
      <c r="C19" s="181" t="n">
        <v>610</v>
      </c>
      <c r="D19" s="181" t="n">
        <v>1</v>
      </c>
      <c r="E19" s="181" t="n">
        <v>3500</v>
      </c>
      <c r="F19" s="181" t="n">
        <v>6</v>
      </c>
      <c r="G19" s="181" t="n">
        <v>12</v>
      </c>
      <c r="H19" s="181" t="n">
        <v>4734</v>
      </c>
      <c r="I19" s="181" t="n">
        <v>3981</v>
      </c>
      <c r="J19" s="181" t="n">
        <v>1098</v>
      </c>
      <c r="K19" s="181" t="n">
        <v>1236</v>
      </c>
      <c r="L19" s="181" t="n">
        <v>799</v>
      </c>
      <c r="M19" s="181" t="n">
        <v>385</v>
      </c>
      <c r="N19" s="181" t="n">
        <v>117</v>
      </c>
      <c r="O19" s="181" t="n">
        <v>3299</v>
      </c>
      <c r="P19" s="181" t="n">
        <v>1283</v>
      </c>
      <c r="Q19" s="181" t="n">
        <v>13</v>
      </c>
      <c r="R19" s="181" t="n">
        <v>571</v>
      </c>
      <c r="S19" s="181" t="n">
        <v>166</v>
      </c>
      <c r="T19" s="181" t="n">
        <v>681</v>
      </c>
      <c r="U19" s="181" t="n">
        <v>1283</v>
      </c>
      <c r="V19" s="181" t="n">
        <v>1</v>
      </c>
      <c r="W19" s="181" t="n">
        <v>0</v>
      </c>
      <c r="X19" s="181" t="n">
        <v>39</v>
      </c>
    </row>
    <row r="20">
      <c r="A20" s="4" t="s">
        <v>13</v>
      </c>
      <c r="B20" s="181" t="n">
        <v>73735</v>
      </c>
      <c r="C20" s="181" t="n">
        <v>74</v>
      </c>
      <c r="D20" s="181" t="n">
        <v>0</v>
      </c>
      <c r="E20" s="181" t="n">
        <v>55124</v>
      </c>
      <c r="F20" s="181" t="n">
        <v>256</v>
      </c>
      <c r="G20" s="181" t="n">
        <v>53</v>
      </c>
      <c r="H20" s="181" t="n">
        <v>641</v>
      </c>
      <c r="I20" s="181" t="n">
        <v>3051</v>
      </c>
      <c r="J20" s="181" t="n">
        <v>6674</v>
      </c>
      <c r="K20" s="181" t="n">
        <v>1643</v>
      </c>
      <c r="L20" s="181" t="n">
        <v>652</v>
      </c>
      <c r="M20" s="181" t="n">
        <v>43</v>
      </c>
      <c r="N20" s="181" t="n">
        <v>325</v>
      </c>
      <c r="O20" s="181" t="n">
        <v>1774</v>
      </c>
      <c r="P20" s="181" t="n">
        <v>2510</v>
      </c>
      <c r="Q20" s="181" t="n">
        <v>6</v>
      </c>
      <c r="R20" s="181" t="n">
        <v>179</v>
      </c>
      <c r="S20" s="181" t="n">
        <v>349</v>
      </c>
      <c r="T20" s="181" t="n">
        <v>147</v>
      </c>
      <c r="U20" s="181" t="n">
        <v>233</v>
      </c>
      <c r="V20" s="181" t="n">
        <v>0</v>
      </c>
      <c r="W20" s="181" t="n">
        <v>0</v>
      </c>
      <c r="X20" s="181" t="n">
        <v>1</v>
      </c>
    </row>
    <row r="21">
      <c r="A21" s="4" t="s">
        <v>14</v>
      </c>
      <c r="B21" s="181" t="n">
        <v>121814</v>
      </c>
      <c r="C21" s="181" t="n">
        <v>1346</v>
      </c>
      <c r="D21" s="181" t="n">
        <v>114</v>
      </c>
      <c r="E21" s="181" t="n">
        <v>59591</v>
      </c>
      <c r="F21" s="181" t="n">
        <v>148</v>
      </c>
      <c r="G21" s="181" t="n">
        <v>873</v>
      </c>
      <c r="H21" s="181" t="n">
        <v>8112</v>
      </c>
      <c r="I21" s="181" t="n">
        <v>16167</v>
      </c>
      <c r="J21" s="181" t="n">
        <v>8157</v>
      </c>
      <c r="K21" s="181" t="n">
        <v>7000</v>
      </c>
      <c r="L21" s="181" t="n">
        <v>2866</v>
      </c>
      <c r="M21" s="181" t="n">
        <v>425</v>
      </c>
      <c r="N21" s="181" t="n">
        <v>1261</v>
      </c>
      <c r="O21" s="181" t="n">
        <v>6077</v>
      </c>
      <c r="P21" s="181" t="n">
        <v>6284</v>
      </c>
      <c r="Q21" s="181" t="n">
        <v>17</v>
      </c>
      <c r="R21" s="181" t="n">
        <v>506</v>
      </c>
      <c r="S21" s="181" t="n">
        <v>1231</v>
      </c>
      <c r="T21" s="181" t="n">
        <v>786</v>
      </c>
      <c r="U21" s="181" t="n">
        <v>844</v>
      </c>
      <c r="V21" s="181" t="n">
        <v>0</v>
      </c>
      <c r="W21" s="181" t="n">
        <v>1</v>
      </c>
      <c r="X21" s="181" t="n">
        <v>8</v>
      </c>
    </row>
    <row r="22">
      <c r="A22" s="4" t="s">
        <v>15</v>
      </c>
      <c r="B22" s="181" t="n">
        <v>4853</v>
      </c>
      <c r="C22" s="181" t="n">
        <v>129</v>
      </c>
      <c r="D22" s="181" t="n">
        <v>0</v>
      </c>
      <c r="E22" s="181" t="n">
        <v>513</v>
      </c>
      <c r="F22" s="181" t="n">
        <v>0</v>
      </c>
      <c r="G22" s="181" t="n">
        <v>5</v>
      </c>
      <c r="H22" s="181" t="n">
        <v>1384</v>
      </c>
      <c r="I22" s="181" t="n">
        <v>647</v>
      </c>
      <c r="J22" s="181" t="n">
        <v>234</v>
      </c>
      <c r="K22" s="181" t="n">
        <v>107</v>
      </c>
      <c r="L22" s="181" t="n">
        <v>155</v>
      </c>
      <c r="M22" s="181" t="n">
        <v>48</v>
      </c>
      <c r="N22" s="181" t="n">
        <v>29</v>
      </c>
      <c r="O22" s="181" t="n">
        <v>572</v>
      </c>
      <c r="P22" s="181" t="n">
        <v>256</v>
      </c>
      <c r="Q22" s="181" t="n">
        <v>0</v>
      </c>
      <c r="R22" s="181" t="n">
        <v>110</v>
      </c>
      <c r="S22" s="181" t="n">
        <v>13</v>
      </c>
      <c r="T22" s="181" t="n">
        <v>264</v>
      </c>
      <c r="U22" s="181" t="n">
        <v>377</v>
      </c>
      <c r="V22" s="181" t="n">
        <v>0</v>
      </c>
      <c r="W22" s="181" t="n">
        <v>0</v>
      </c>
      <c r="X22" s="181" t="n">
        <v>10</v>
      </c>
    </row>
    <row r="23">
      <c r="A23" s="4" t="s">
        <v>16</v>
      </c>
      <c r="B23" s="181" t="n">
        <v>558</v>
      </c>
      <c r="C23" s="181" t="n">
        <v>2</v>
      </c>
      <c r="D23" s="181" t="n">
        <v>0</v>
      </c>
      <c r="E23" s="181" t="n">
        <v>15</v>
      </c>
      <c r="F23" s="181" t="n">
        <v>1</v>
      </c>
      <c r="G23" s="181" t="n">
        <v>0</v>
      </c>
      <c r="H23" s="181" t="n">
        <v>15</v>
      </c>
      <c r="I23" s="181" t="n">
        <v>45</v>
      </c>
      <c r="J23" s="181" t="n">
        <v>12</v>
      </c>
      <c r="K23" s="181" t="n">
        <v>16</v>
      </c>
      <c r="L23" s="181" t="n">
        <v>17</v>
      </c>
      <c r="M23" s="181" t="n">
        <v>1</v>
      </c>
      <c r="N23" s="181" t="n">
        <v>13</v>
      </c>
      <c r="O23" s="181" t="n">
        <v>44</v>
      </c>
      <c r="P23" s="181" t="n">
        <v>40</v>
      </c>
      <c r="Q23" s="181" t="n">
        <v>0</v>
      </c>
      <c r="R23" s="181" t="n">
        <v>8</v>
      </c>
      <c r="S23" s="181" t="n">
        <v>1</v>
      </c>
      <c r="T23" s="181" t="n">
        <v>8</v>
      </c>
      <c r="U23" s="181" t="n">
        <v>4</v>
      </c>
      <c r="V23" s="181" t="n">
        <v>0</v>
      </c>
      <c r="W23" s="181" t="n">
        <v>0</v>
      </c>
      <c r="X23" s="181" t="n">
        <v>316</v>
      </c>
    </row>
    <row r="24">
      <c r="A24" s="49" t="s">
        <v>210</v>
      </c>
      <c r="B24" s="183" t="n">
        <v>225246</v>
      </c>
      <c r="C24" s="183" t="n">
        <v>2161</v>
      </c>
      <c r="D24" s="183" t="n">
        <v>115</v>
      </c>
      <c r="E24" s="183" t="n">
        <v>118759</v>
      </c>
      <c r="F24" s="183" t="n">
        <v>411</v>
      </c>
      <c r="G24" s="183" t="n">
        <v>943</v>
      </c>
      <c r="H24" s="183" t="n">
        <v>14890</v>
      </c>
      <c r="I24" s="183" t="n">
        <v>23919</v>
      </c>
      <c r="J24" s="183" t="n">
        <v>16185</v>
      </c>
      <c r="K24" s="183" t="n">
        <v>10048</v>
      </c>
      <c r="L24" s="183" t="n">
        <v>4489</v>
      </c>
      <c r="M24" s="183" t="n">
        <v>902</v>
      </c>
      <c r="N24" s="183" t="n">
        <v>1751</v>
      </c>
      <c r="O24" s="183" t="n">
        <v>11789</v>
      </c>
      <c r="P24" s="183" t="n">
        <v>10631</v>
      </c>
      <c r="Q24" s="183" t="n">
        <v>36</v>
      </c>
      <c r="R24" s="183" t="n">
        <v>1437</v>
      </c>
      <c r="S24" s="183" t="n">
        <v>1760</v>
      </c>
      <c r="T24" s="183" t="n">
        <v>1898</v>
      </c>
      <c r="U24" s="183" t="n">
        <v>2746</v>
      </c>
      <c r="V24" s="183" t="n">
        <v>1</v>
      </c>
      <c r="W24" s="183" t="n">
        <v>1</v>
      </c>
      <c r="X24" s="183" t="n">
        <v>374</v>
      </c>
    </row>
    <row r="25">
      <c r="A25" s="110" t="s">
        <v>212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82" t="n">
        <v>291817.64</v>
      </c>
      <c r="C26" s="182" t="n">
        <v>0</v>
      </c>
      <c r="D26" s="182" t="n">
        <v>0</v>
      </c>
      <c r="E26" s="182" t="n">
        <v>8743.98</v>
      </c>
      <c r="F26" s="182" t="n">
        <v>0</v>
      </c>
      <c r="G26" s="182" t="n">
        <v>0</v>
      </c>
      <c r="H26" s="182" t="n">
        <v>703.68</v>
      </c>
      <c r="I26" s="182" t="n">
        <v>10933.74</v>
      </c>
      <c r="J26" s="182" t="n">
        <v>5461.51</v>
      </c>
      <c r="K26" s="182" t="n">
        <v>22067.87</v>
      </c>
      <c r="L26" s="182" t="n">
        <v>0</v>
      </c>
      <c r="M26" s="182" t="n">
        <v>0</v>
      </c>
      <c r="N26" s="182" t="n">
        <v>4336</v>
      </c>
      <c r="O26" s="182" t="n">
        <v>14884.66</v>
      </c>
      <c r="P26" s="182" t="n">
        <v>178916.35</v>
      </c>
      <c r="Q26" s="182" t="n">
        <v>0</v>
      </c>
      <c r="R26" s="182" t="n">
        <v>38363.41</v>
      </c>
      <c r="S26" s="182" t="n">
        <v>0</v>
      </c>
      <c r="T26" s="182" t="n">
        <v>5363.26</v>
      </c>
      <c r="U26" s="182" t="n">
        <v>2043.18</v>
      </c>
      <c r="V26" s="182" t="n">
        <v>0</v>
      </c>
      <c r="W26" s="182" t="n">
        <v>0</v>
      </c>
      <c r="X26" s="182" t="n">
        <v>0</v>
      </c>
    </row>
    <row r="27">
      <c r="A27" s="4" t="s">
        <v>12</v>
      </c>
      <c r="B27" s="182" t="n">
        <v>10427971.98</v>
      </c>
      <c r="C27" s="182" t="n">
        <v>283560</v>
      </c>
      <c r="D27" s="182" t="n">
        <v>540</v>
      </c>
      <c r="E27" s="182" t="n">
        <v>1542480</v>
      </c>
      <c r="F27" s="182" t="n">
        <v>3000</v>
      </c>
      <c r="G27" s="182" t="n">
        <v>4680</v>
      </c>
      <c r="H27" s="182" t="n">
        <v>2311670</v>
      </c>
      <c r="I27" s="182" t="n">
        <v>1597380</v>
      </c>
      <c r="J27" s="182" t="n">
        <v>474000</v>
      </c>
      <c r="K27" s="182" t="n">
        <v>440160</v>
      </c>
      <c r="L27" s="182" t="n">
        <v>346200</v>
      </c>
      <c r="M27" s="182" t="n">
        <v>156540</v>
      </c>
      <c r="N27" s="182" t="n">
        <v>53580</v>
      </c>
      <c r="O27" s="182" t="n">
        <v>1445820</v>
      </c>
      <c r="P27" s="182" t="n">
        <v>608100</v>
      </c>
      <c r="Q27" s="182" t="n">
        <v>5220</v>
      </c>
      <c r="R27" s="182" t="n">
        <v>245820</v>
      </c>
      <c r="S27" s="182" t="n">
        <v>56880</v>
      </c>
      <c r="T27" s="182" t="n">
        <v>320700</v>
      </c>
      <c r="U27" s="182" t="n">
        <v>512921.98</v>
      </c>
      <c r="V27" s="182" t="n">
        <v>180</v>
      </c>
      <c r="W27" s="182" t="n">
        <v>0</v>
      </c>
      <c r="X27" s="182" t="n">
        <v>18540</v>
      </c>
    </row>
    <row r="28">
      <c r="A28" s="4" t="s">
        <v>13</v>
      </c>
      <c r="B28" s="182" t="n">
        <v>20115677.46</v>
      </c>
      <c r="C28" s="182" t="n">
        <v>34262.31</v>
      </c>
      <c r="D28" s="182" t="n">
        <v>0</v>
      </c>
      <c r="E28" s="182" t="n">
        <v>13874239.04</v>
      </c>
      <c r="F28" s="182" t="n">
        <v>195175.56</v>
      </c>
      <c r="G28" s="182" t="n">
        <v>27620.42</v>
      </c>
      <c r="H28" s="182" t="n">
        <v>278767.07</v>
      </c>
      <c r="I28" s="182" t="n">
        <v>1307697.52</v>
      </c>
      <c r="J28" s="182" t="n">
        <v>1234519.27</v>
      </c>
      <c r="K28" s="182" t="n">
        <v>708391.3</v>
      </c>
      <c r="L28" s="182" t="n">
        <v>333367</v>
      </c>
      <c r="M28" s="182" t="n">
        <v>17905.77</v>
      </c>
      <c r="N28" s="182" t="n">
        <v>114963.35</v>
      </c>
      <c r="O28" s="182" t="n">
        <v>758260.51</v>
      </c>
      <c r="P28" s="182" t="n">
        <v>874211.29</v>
      </c>
      <c r="Q28" s="182" t="n">
        <v>2596.46</v>
      </c>
      <c r="R28" s="182" t="n">
        <v>79175</v>
      </c>
      <c r="S28" s="182" t="n">
        <v>113686.96</v>
      </c>
      <c r="T28" s="182" t="n">
        <v>68496.69</v>
      </c>
      <c r="U28" s="182" t="n">
        <v>92213.97</v>
      </c>
      <c r="V28" s="182" t="n">
        <v>0</v>
      </c>
      <c r="W28" s="182" t="n">
        <v>0</v>
      </c>
      <c r="X28" s="182" t="n">
        <v>127.97</v>
      </c>
    </row>
    <row r="29">
      <c r="A29" s="4" t="s">
        <v>14</v>
      </c>
      <c r="B29" s="182" t="n">
        <v>31421703.89</v>
      </c>
      <c r="C29" s="182" t="n">
        <v>404256.49</v>
      </c>
      <c r="D29" s="182" t="n">
        <v>26768.97</v>
      </c>
      <c r="E29" s="182" t="n">
        <v>14760406.41</v>
      </c>
      <c r="F29" s="182" t="n">
        <v>36890.09</v>
      </c>
      <c r="G29" s="182" t="n">
        <v>201731.65</v>
      </c>
      <c r="H29" s="182" t="n">
        <v>2568170.29</v>
      </c>
      <c r="I29" s="182" t="n">
        <v>3922224.69</v>
      </c>
      <c r="J29" s="182" t="n">
        <v>2228310.76</v>
      </c>
      <c r="K29" s="182" t="n">
        <v>1702564.62</v>
      </c>
      <c r="L29" s="182" t="n">
        <v>855937.65</v>
      </c>
      <c r="M29" s="182" t="n">
        <v>101352.79</v>
      </c>
      <c r="N29" s="182" t="n">
        <v>320410.95</v>
      </c>
      <c r="O29" s="182" t="n">
        <v>1716133</v>
      </c>
      <c r="P29" s="182" t="n">
        <v>1725806.31</v>
      </c>
      <c r="Q29" s="182" t="n">
        <v>4899.98</v>
      </c>
      <c r="R29" s="182" t="n">
        <v>143684.93</v>
      </c>
      <c r="S29" s="182" t="n">
        <v>252226.87</v>
      </c>
      <c r="T29" s="182" t="n">
        <v>229532.05</v>
      </c>
      <c r="U29" s="182" t="n">
        <v>218892.05</v>
      </c>
      <c r="V29" s="182" t="n">
        <v>0</v>
      </c>
      <c r="W29" s="182" t="n">
        <v>240</v>
      </c>
      <c r="X29" s="182" t="n">
        <v>1263.34</v>
      </c>
    </row>
    <row r="30">
      <c r="A30" s="4" t="s">
        <v>15</v>
      </c>
      <c r="B30" s="182" t="n">
        <v>1021335</v>
      </c>
      <c r="C30" s="182" t="n">
        <v>27090</v>
      </c>
      <c r="D30" s="182" t="n">
        <v>0</v>
      </c>
      <c r="E30" s="182" t="n">
        <v>107310</v>
      </c>
      <c r="F30" s="182" t="n">
        <v>0</v>
      </c>
      <c r="G30" s="182" t="n">
        <v>1050</v>
      </c>
      <c r="H30" s="182" t="n">
        <v>291795</v>
      </c>
      <c r="I30" s="182" t="n">
        <v>136290</v>
      </c>
      <c r="J30" s="182" t="n">
        <v>49140</v>
      </c>
      <c r="K30" s="182" t="n">
        <v>22470</v>
      </c>
      <c r="L30" s="182" t="n">
        <v>32550</v>
      </c>
      <c r="M30" s="182" t="n">
        <v>10080</v>
      </c>
      <c r="N30" s="182" t="n">
        <v>6090</v>
      </c>
      <c r="O30" s="182" t="n">
        <v>120540</v>
      </c>
      <c r="P30" s="182" t="n">
        <v>54180</v>
      </c>
      <c r="Q30" s="182" t="n">
        <v>0</v>
      </c>
      <c r="R30" s="182" t="n">
        <v>23100</v>
      </c>
      <c r="S30" s="182" t="n">
        <v>2730</v>
      </c>
      <c r="T30" s="182" t="n">
        <v>55650</v>
      </c>
      <c r="U30" s="182" t="n">
        <v>79170</v>
      </c>
      <c r="V30" s="182" t="n">
        <v>0</v>
      </c>
      <c r="W30" s="182" t="n">
        <v>0</v>
      </c>
      <c r="X30" s="182" t="n">
        <v>2100</v>
      </c>
    </row>
    <row r="31">
      <c r="A31" s="4" t="s">
        <v>16</v>
      </c>
      <c r="B31" s="182" t="n">
        <v>116760</v>
      </c>
      <c r="C31" s="182" t="n">
        <v>420</v>
      </c>
      <c r="D31" s="182" t="n">
        <v>0</v>
      </c>
      <c r="E31" s="182" t="n">
        <v>3150</v>
      </c>
      <c r="F31" s="182" t="n">
        <v>210</v>
      </c>
      <c r="G31" s="182" t="n">
        <v>0</v>
      </c>
      <c r="H31" s="182" t="n">
        <v>3150</v>
      </c>
      <c r="I31" s="182" t="n">
        <v>9450</v>
      </c>
      <c r="J31" s="182" t="n">
        <v>2520</v>
      </c>
      <c r="K31" s="182" t="n">
        <v>3360</v>
      </c>
      <c r="L31" s="182" t="n">
        <v>3570</v>
      </c>
      <c r="M31" s="182" t="n">
        <v>210</v>
      </c>
      <c r="N31" s="182" t="n">
        <v>2730</v>
      </c>
      <c r="O31" s="182" t="n">
        <v>9030</v>
      </c>
      <c r="P31" s="182" t="n">
        <v>8400</v>
      </c>
      <c r="Q31" s="182" t="n">
        <v>0</v>
      </c>
      <c r="R31" s="182" t="n">
        <v>1680</v>
      </c>
      <c r="S31" s="182" t="n">
        <v>210</v>
      </c>
      <c r="T31" s="182" t="n">
        <v>1680</v>
      </c>
      <c r="U31" s="182" t="n">
        <v>840</v>
      </c>
      <c r="V31" s="182" t="n">
        <v>0</v>
      </c>
      <c r="W31" s="182" t="n">
        <v>0</v>
      </c>
      <c r="X31" s="182" t="n">
        <v>66150</v>
      </c>
    </row>
    <row r="32">
      <c r="A32" s="49" t="s">
        <v>210</v>
      </c>
      <c r="B32" s="184" t="n">
        <v>63395265.97</v>
      </c>
      <c r="C32" s="184" t="n">
        <v>749588.8</v>
      </c>
      <c r="D32" s="184" t="n">
        <v>27308.97</v>
      </c>
      <c r="E32" s="184" t="n">
        <v>30296329.43</v>
      </c>
      <c r="F32" s="184" t="n">
        <v>235275.65</v>
      </c>
      <c r="G32" s="184" t="n">
        <v>235082.07</v>
      </c>
      <c r="H32" s="184" t="n">
        <v>5454256.04</v>
      </c>
      <c r="I32" s="184" t="n">
        <v>6983975.95</v>
      </c>
      <c r="J32" s="184" t="n">
        <v>3993951.54</v>
      </c>
      <c r="K32" s="184" t="n">
        <v>2899013.79</v>
      </c>
      <c r="L32" s="184" t="n">
        <v>1571624.65</v>
      </c>
      <c r="M32" s="184" t="n">
        <v>286088.56</v>
      </c>
      <c r="N32" s="184" t="n">
        <v>502110.3</v>
      </c>
      <c r="O32" s="184" t="n">
        <v>4064668.17</v>
      </c>
      <c r="P32" s="184" t="n">
        <v>3449613.95</v>
      </c>
      <c r="Q32" s="184" t="n">
        <v>12716.44</v>
      </c>
      <c r="R32" s="184" t="n">
        <v>531823.34</v>
      </c>
      <c r="S32" s="184" t="n">
        <v>425733.83</v>
      </c>
      <c r="T32" s="184" t="n">
        <v>681422</v>
      </c>
      <c r="U32" s="184" t="n">
        <v>906081.18</v>
      </c>
      <c r="V32" s="184" t="n">
        <v>180</v>
      </c>
      <c r="W32" s="184" t="n">
        <v>240</v>
      </c>
      <c r="X32" s="184" t="n">
        <v>88181.31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2.71" hidden="0" customWidth="1"/>
    <col min="2" max="2" width="14.71" hidden="0" customWidth="1"/>
    <col min="3" max="3" width="14.71" hidden="0" customWidth="1"/>
    <col min="4" max="4" width="14.71" hidden="0" customWidth="1"/>
    <col min="5" max="5" width="14.71" hidden="0" customWidth="1"/>
    <col min="6" max="6" width="14.71" hidden="0" customWidth="1"/>
    <col min="7" max="7" width="14.71" hidden="0" customWidth="1"/>
    <col min="8" max="8" width="14.71" hidden="0" customWidth="1"/>
    <col min="9" max="9" width="14.71" hidden="0" customWidth="1"/>
    <col min="10" max="10" width="14.71" hidden="0" customWidth="1"/>
  </cols>
  <sheetData>
    <row r="2">
      <c r="A2" s="1" t="s">
        <v>30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31</v>
      </c>
    </row>
    <row r="6">
      <c r="A6" s="17" t="s">
        <v>32</v>
      </c>
      <c r="B6" s="3" t="s">
        <v>33</v>
      </c>
      <c r="C6" s="3" t="s">
        <v>34</v>
      </c>
      <c r="D6" s="3" t="s">
        <v>35</v>
      </c>
      <c r="E6" s="20" t="s">
        <v>36</v>
      </c>
      <c r="F6" s="18"/>
      <c r="G6" s="18"/>
      <c r="H6" s="20" t="s">
        <v>37</v>
      </c>
      <c r="I6" s="18"/>
      <c r="J6" s="18"/>
    </row>
    <row r="7">
      <c r="A7" s="17"/>
      <c r="B7" s="3"/>
      <c r="C7" s="3"/>
      <c r="D7" s="3"/>
      <c r="E7" s="19" t="s">
        <v>38</v>
      </c>
      <c r="F7" s="3" t="s">
        <v>39</v>
      </c>
      <c r="G7" s="3" t="s">
        <v>40</v>
      </c>
      <c r="H7" s="19" t="s">
        <v>38</v>
      </c>
      <c r="I7" s="3" t="s">
        <v>39</v>
      </c>
      <c r="J7" s="3" t="s">
        <v>40</v>
      </c>
    </row>
    <row r="8">
      <c r="A8" s="26" t="s">
        <v>41</v>
      </c>
      <c r="B8" s="27"/>
      <c r="C8" s="27"/>
      <c r="D8" s="27"/>
      <c r="E8" s="39"/>
      <c r="F8" s="27"/>
      <c r="G8" s="27"/>
      <c r="H8" s="40"/>
      <c r="I8" s="28"/>
      <c r="J8" s="28"/>
    </row>
    <row r="9">
      <c r="A9" s="21" t="s">
        <v>42</v>
      </c>
      <c r="B9" s="22"/>
      <c r="C9" s="22" t="n">
        <v>14937</v>
      </c>
      <c r="D9" s="22" t="n">
        <v>22250</v>
      </c>
      <c r="E9" s="35"/>
      <c r="F9" s="22"/>
      <c r="G9" s="22" t="n">
        <v>7313</v>
      </c>
      <c r="H9" s="36"/>
      <c r="I9" s="23"/>
      <c r="J9" s="23" t="n">
        <v>0.489589609694048</v>
      </c>
    </row>
    <row r="10">
      <c r="A10" s="21" t="s">
        <v>43</v>
      </c>
      <c r="B10" s="22"/>
      <c r="C10" s="22" t="n">
        <v>14108</v>
      </c>
      <c r="D10" s="22" t="n">
        <v>52479</v>
      </c>
      <c r="E10" s="35"/>
      <c r="F10" s="22"/>
      <c r="G10" s="22" t="n">
        <v>38371</v>
      </c>
      <c r="H10" s="36"/>
      <c r="I10" s="23"/>
      <c r="J10" s="23" t="n">
        <v>2.71980436631698</v>
      </c>
    </row>
    <row r="11">
      <c r="A11" s="21" t="s">
        <v>44</v>
      </c>
      <c r="B11" s="22" t="n">
        <v>25297</v>
      </c>
      <c r="C11" s="22" t="n">
        <v>24854</v>
      </c>
      <c r="D11" s="22" t="n">
        <v>55258</v>
      </c>
      <c r="E11" s="35" t="n">
        <v>-443</v>
      </c>
      <c r="F11" s="22" t="n">
        <v>29961</v>
      </c>
      <c r="G11" s="22" t="n">
        <v>30404</v>
      </c>
      <c r="H11" s="36" t="n">
        <v>-0.0175119579396766</v>
      </c>
      <c r="I11" s="23" t="n">
        <v>1.18436968810531</v>
      </c>
      <c r="J11" s="23" t="n">
        <v>1.22330409592017</v>
      </c>
    </row>
    <row r="12">
      <c r="A12" s="21" t="s">
        <v>45</v>
      </c>
      <c r="B12" s="22" t="n">
        <v>15690</v>
      </c>
      <c r="C12" s="22" t="n">
        <v>80407</v>
      </c>
      <c r="D12" s="22" t="n">
        <v>38918</v>
      </c>
      <c r="E12" s="35" t="n">
        <v>64717</v>
      </c>
      <c r="F12" s="22" t="n">
        <v>23228</v>
      </c>
      <c r="G12" s="22" t="n">
        <v>-41489</v>
      </c>
      <c r="H12" s="36" t="n">
        <v>4.12472912683238</v>
      </c>
      <c r="I12" s="23" t="n">
        <v>1.4804333970682</v>
      </c>
      <c r="J12" s="23" t="n">
        <v>-0.515987414031117</v>
      </c>
    </row>
    <row r="13">
      <c r="A13" s="21" t="s">
        <v>46</v>
      </c>
      <c r="B13" s="22" t="n">
        <v>13918</v>
      </c>
      <c r="C13" s="22" t="n">
        <v>149855</v>
      </c>
      <c r="D13" s="22" t="n">
        <v>23890</v>
      </c>
      <c r="E13" s="35" t="n">
        <v>135937</v>
      </c>
      <c r="F13" s="22" t="n">
        <v>9972</v>
      </c>
      <c r="G13" s="22" t="n">
        <v>-125966</v>
      </c>
      <c r="H13" s="36" t="n">
        <v>9.76699238396321</v>
      </c>
      <c r="I13" s="23" t="n">
        <v>0.716</v>
      </c>
      <c r="J13" s="23" t="n">
        <v>-0.841</v>
      </c>
    </row>
    <row r="14">
      <c r="A14" s="21" t="s">
        <v>47</v>
      </c>
      <c r="B14" s="22" t="n">
        <v>13477</v>
      </c>
      <c r="C14" s="22" t="n">
        <v>131851</v>
      </c>
      <c r="D14" s="22"/>
      <c r="E14" s="35" t="n">
        <v>118374</v>
      </c>
      <c r="F14" s="22"/>
      <c r="G14" s="22"/>
      <c r="H14" s="36" t="n">
        <v>8.78340877049789</v>
      </c>
      <c r="I14" s="23"/>
      <c r="J14" s="23"/>
    </row>
    <row r="15">
      <c r="A15" s="21" t="s">
        <v>48</v>
      </c>
      <c r="B15" s="22" t="n">
        <v>13015</v>
      </c>
      <c r="C15" s="22" t="n">
        <v>56264</v>
      </c>
      <c r="D15" s="22"/>
      <c r="E15" s="35" t="n">
        <v>43249</v>
      </c>
      <c r="F15" s="22"/>
      <c r="G15" s="22"/>
      <c r="H15" s="36" t="n">
        <v>3.32301190933538</v>
      </c>
      <c r="I15" s="23"/>
      <c r="J15" s="23"/>
    </row>
    <row r="16">
      <c r="A16" s="21" t="s">
        <v>49</v>
      </c>
      <c r="B16" s="22" t="n">
        <v>10350</v>
      </c>
      <c r="C16" s="22" t="n">
        <v>26217</v>
      </c>
      <c r="D16" s="22"/>
      <c r="E16" s="35" t="n">
        <v>15867</v>
      </c>
      <c r="F16" s="22"/>
      <c r="G16" s="22"/>
      <c r="H16" s="36" t="n">
        <v>1.53304347826087</v>
      </c>
      <c r="I16" s="23"/>
      <c r="J16" s="23"/>
    </row>
    <row r="17">
      <c r="A17" s="21" t="s">
        <v>50</v>
      </c>
      <c r="B17" s="22" t="n">
        <v>10170</v>
      </c>
      <c r="C17" s="22" t="n">
        <v>24060</v>
      </c>
      <c r="D17" s="22"/>
      <c r="E17" s="35" t="n">
        <v>13890</v>
      </c>
      <c r="F17" s="22"/>
      <c r="G17" s="22"/>
      <c r="H17" s="36" t="n">
        <v>1.36578171091445</v>
      </c>
      <c r="I17" s="23"/>
      <c r="J17" s="23"/>
    </row>
    <row r="18">
      <c r="A18" s="21" t="s">
        <v>51</v>
      </c>
      <c r="B18" s="22" t="n">
        <v>12781</v>
      </c>
      <c r="C18" s="22" t="n">
        <v>15834</v>
      </c>
      <c r="D18" s="22"/>
      <c r="E18" s="35" t="n">
        <v>3053</v>
      </c>
      <c r="F18" s="22"/>
      <c r="G18" s="22"/>
      <c r="H18" s="36" t="n">
        <v>0.238870197950082</v>
      </c>
      <c r="I18" s="23"/>
      <c r="J18" s="23"/>
    </row>
    <row r="19">
      <c r="A19" s="21" t="s">
        <v>52</v>
      </c>
      <c r="B19" s="22" t="n">
        <v>16495</v>
      </c>
      <c r="C19" s="22" t="n">
        <v>23692</v>
      </c>
      <c r="D19" s="22"/>
      <c r="E19" s="35" t="n">
        <v>7197</v>
      </c>
      <c r="F19" s="22"/>
      <c r="G19" s="22"/>
      <c r="H19" s="36" t="n">
        <v>0.436314034555926</v>
      </c>
      <c r="I19" s="23"/>
      <c r="J19" s="23"/>
    </row>
    <row r="20">
      <c r="A20" s="30" t="s">
        <v>53</v>
      </c>
      <c r="B20" s="31" t="n">
        <v>14731</v>
      </c>
      <c r="C20" s="31" t="n">
        <v>20608</v>
      </c>
      <c r="D20" s="31"/>
      <c r="E20" s="42" t="n">
        <v>5877</v>
      </c>
      <c r="F20" s="31"/>
      <c r="G20" s="31"/>
      <c r="H20" s="43" t="n">
        <v>0.39895458556785</v>
      </c>
      <c r="I20" s="32"/>
      <c r="J20" s="32"/>
    </row>
    <row r="21">
      <c r="A21" s="29" t="s">
        <v>54</v>
      </c>
      <c r="B21" s="29"/>
      <c r="C21" s="29"/>
      <c r="D21" s="29"/>
      <c r="E21" s="41"/>
      <c r="F21" s="29"/>
      <c r="G21" s="29"/>
      <c r="H21" s="41"/>
      <c r="I21" s="29"/>
      <c r="J21" s="29"/>
    </row>
    <row r="22">
      <c r="A22" s="21" t="s">
        <v>42</v>
      </c>
      <c r="B22" s="24"/>
      <c r="C22" s="24" t="n">
        <v>1709208.5</v>
      </c>
      <c r="D22" s="24" t="n">
        <v>3748938.7</v>
      </c>
      <c r="E22" s="37"/>
      <c r="F22" s="24"/>
      <c r="G22" s="24" t="n">
        <v>2039730.2</v>
      </c>
      <c r="H22" s="38"/>
      <c r="I22" s="25"/>
      <c r="J22" s="25" t="n">
        <v>1.19337705142468</v>
      </c>
    </row>
    <row r="23">
      <c r="A23" s="21" t="s">
        <v>43</v>
      </c>
      <c r="B23" s="24"/>
      <c r="C23" s="24" t="n">
        <v>1674390.59</v>
      </c>
      <c r="D23" s="24" t="n">
        <v>12237584.77</v>
      </c>
      <c r="E23" s="37"/>
      <c r="F23" s="24"/>
      <c r="G23" s="24" t="n">
        <v>10563194.18</v>
      </c>
      <c r="H23" s="38"/>
      <c r="I23" s="25"/>
      <c r="J23" s="25" t="n">
        <v>6.30867985229181</v>
      </c>
    </row>
    <row r="24">
      <c r="A24" s="21" t="s">
        <v>44</v>
      </c>
      <c r="B24" s="24" t="n">
        <v>2725362.7</v>
      </c>
      <c r="C24" s="24" t="n">
        <v>3003815.5</v>
      </c>
      <c r="D24" s="24" t="n">
        <v>10743585.88</v>
      </c>
      <c r="E24" s="37" t="n">
        <v>278452.8</v>
      </c>
      <c r="F24" s="24" t="n">
        <v>8018223.18</v>
      </c>
      <c r="G24" s="24" t="n">
        <v>7739770.38</v>
      </c>
      <c r="H24" s="38" t="n">
        <v>0.102170914718984</v>
      </c>
      <c r="I24" s="25" t="n">
        <v>2.94207562905297</v>
      </c>
      <c r="J24" s="25" t="n">
        <v>2.57664639522634</v>
      </c>
    </row>
    <row r="25">
      <c r="A25" s="21" t="s">
        <v>45</v>
      </c>
      <c r="B25" s="24" t="n">
        <v>1704749.8</v>
      </c>
      <c r="C25" s="24" t="n">
        <v>15462513.04</v>
      </c>
      <c r="D25" s="24" t="n">
        <v>8470551.49</v>
      </c>
      <c r="E25" s="37" t="n">
        <v>13757763.24</v>
      </c>
      <c r="F25" s="24" t="n">
        <v>6765801.69</v>
      </c>
      <c r="G25" s="24" t="n">
        <v>-6991961.55</v>
      </c>
      <c r="H25" s="38" t="n">
        <v>8.07025361727568</v>
      </c>
      <c r="I25" s="25" t="n">
        <v>3.96879453512768</v>
      </c>
      <c r="J25" s="25" t="n">
        <v>-0.452187916150013</v>
      </c>
    </row>
    <row r="26">
      <c r="A26" s="21" t="s">
        <v>46</v>
      </c>
      <c r="B26" s="24" t="n">
        <v>1554373.6</v>
      </c>
      <c r="C26" s="24" t="n">
        <v>46755878.17</v>
      </c>
      <c r="D26" s="24" t="n">
        <v>5163308.39</v>
      </c>
      <c r="E26" s="37" t="n">
        <v>45201504.57</v>
      </c>
      <c r="F26" s="24" t="n">
        <v>3608934.79</v>
      </c>
      <c r="G26" s="24" t="n">
        <v>-41592671.58</v>
      </c>
      <c r="H26" s="38" t="n">
        <v>29.0802060521357</v>
      </c>
      <c r="I26" s="25" t="n">
        <v>2.322</v>
      </c>
      <c r="J26" s="25" t="n">
        <v>-0.89</v>
      </c>
    </row>
    <row r="27">
      <c r="A27" s="21" t="s">
        <v>47</v>
      </c>
      <c r="B27" s="24" t="n">
        <v>1475014</v>
      </c>
      <c r="C27" s="24" t="n">
        <v>45373924.08</v>
      </c>
      <c r="D27" s="24"/>
      <c r="E27" s="37" t="n">
        <v>43898910.08</v>
      </c>
      <c r="F27" s="24"/>
      <c r="G27" s="24"/>
      <c r="H27" s="38" t="n">
        <v>29.7616904517516</v>
      </c>
      <c r="I27" s="25"/>
      <c r="J27" s="25"/>
    </row>
    <row r="28">
      <c r="A28" s="21" t="s">
        <v>48</v>
      </c>
      <c r="B28" s="24" t="n">
        <v>1480207.1</v>
      </c>
      <c r="C28" s="24" t="n">
        <v>17747667.64</v>
      </c>
      <c r="D28" s="24"/>
      <c r="E28" s="37" t="n">
        <v>16267460.54</v>
      </c>
      <c r="F28" s="24"/>
      <c r="G28" s="24"/>
      <c r="H28" s="38" t="n">
        <v>10.9899895359237</v>
      </c>
      <c r="I28" s="25"/>
      <c r="J28" s="25"/>
    </row>
    <row r="29">
      <c r="A29" s="21" t="s">
        <v>49</v>
      </c>
      <c r="B29" s="24" t="n">
        <v>1286073.66</v>
      </c>
      <c r="C29" s="24" t="n">
        <v>7569461.65</v>
      </c>
      <c r="D29" s="24"/>
      <c r="E29" s="37" t="n">
        <v>6283387.99</v>
      </c>
      <c r="F29" s="24"/>
      <c r="G29" s="24"/>
      <c r="H29" s="38" t="n">
        <v>4.88571392559272</v>
      </c>
      <c r="I29" s="25"/>
      <c r="J29" s="25"/>
    </row>
    <row r="30">
      <c r="A30" s="21" t="s">
        <v>50</v>
      </c>
      <c r="B30" s="24" t="n">
        <v>1303945.89</v>
      </c>
      <c r="C30" s="24" t="n">
        <v>7032176.91</v>
      </c>
      <c r="D30" s="24"/>
      <c r="E30" s="37" t="n">
        <v>5728231.02</v>
      </c>
      <c r="F30" s="24"/>
      <c r="G30" s="24"/>
      <c r="H30" s="38" t="n">
        <v>4.3929974885691</v>
      </c>
      <c r="I30" s="25"/>
      <c r="J30" s="25"/>
    </row>
    <row r="31">
      <c r="A31" s="21" t="s">
        <v>51</v>
      </c>
      <c r="B31" s="24" t="n">
        <v>1454382.1</v>
      </c>
      <c r="C31" s="24" t="n">
        <v>2539028.03</v>
      </c>
      <c r="D31" s="24"/>
      <c r="E31" s="37" t="n">
        <v>1084645.93</v>
      </c>
      <c r="F31" s="24"/>
      <c r="G31" s="24"/>
      <c r="H31" s="38" t="n">
        <v>0.745777832386688</v>
      </c>
      <c r="I31" s="25"/>
      <c r="J31" s="25"/>
    </row>
    <row r="32">
      <c r="A32" s="21" t="s">
        <v>52</v>
      </c>
      <c r="B32" s="24" t="n">
        <v>1881466.66</v>
      </c>
      <c r="C32" s="24" t="n">
        <v>2937176.74</v>
      </c>
      <c r="D32" s="24"/>
      <c r="E32" s="37" t="n">
        <v>1055710.08</v>
      </c>
      <c r="F32" s="24"/>
      <c r="G32" s="24"/>
      <c r="H32" s="38" t="n">
        <v>0.561110171359614</v>
      </c>
      <c r="I32" s="25"/>
      <c r="J32" s="25"/>
    </row>
    <row r="33">
      <c r="A33" s="30" t="s">
        <v>53</v>
      </c>
      <c r="B33" s="33" t="n">
        <v>1659273.44</v>
      </c>
      <c r="C33" s="33" t="n">
        <v>3054076.15</v>
      </c>
      <c r="D33" s="33"/>
      <c r="E33" s="44" t="n">
        <v>1394802.71</v>
      </c>
      <c r="F33" s="33"/>
      <c r="G33" s="33"/>
      <c r="H33" s="45" t="n">
        <v>0.84061052046973</v>
      </c>
      <c r="I33" s="34"/>
      <c r="J33" s="34"/>
    </row>
    <row r="34">
      <c r="A34" s="21" t="s">
        <v>55</v>
      </c>
      <c r="B34" s="24"/>
      <c r="C34" s="24"/>
      <c r="D34" s="24"/>
      <c r="E34" s="24"/>
      <c r="F34" s="24"/>
      <c r="G34" s="24"/>
      <c r="H34" s="25"/>
      <c r="I34" s="25"/>
      <c r="J34" s="25"/>
    </row>
    <row r="35">
      <c r="A35" s="21"/>
      <c r="B35" s="24"/>
      <c r="C35" s="24"/>
      <c r="D35" s="24"/>
      <c r="E35" s="24"/>
      <c r="F35" s="24"/>
      <c r="G35" s="24"/>
      <c r="H35" s="25"/>
      <c r="I35" s="25"/>
      <c r="J35" s="25"/>
    </row>
    <row r="36">
      <c r="A36" s="13" t="str">
        <f>=HYPERLINK("#'Obsah'!A1", "Späť na obsah dátovej prílohy")</f>
      </c>
      <c r="B36" s="14"/>
    </row>
  </sheetData>
  <mergeCells count="10">
    <mergeCell ref="A2:J2"/>
    <mergeCell ref="A4:J4"/>
    <mergeCell ref="A6:A7"/>
    <mergeCell ref="B6:B7"/>
    <mergeCell ref="C6:C7"/>
    <mergeCell ref="D6:D7"/>
    <mergeCell ref="E6:G6"/>
    <mergeCell ref="H6:J6"/>
    <mergeCell ref="A34:J34"/>
    <mergeCell ref="A36:B36"/>
  </mergeCells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217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227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202</v>
      </c>
      <c r="C7" s="18" t="s">
        <v>228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229</v>
      </c>
      <c r="D8" s="3" t="s">
        <v>230</v>
      </c>
      <c r="E8" s="3" t="s">
        <v>231</v>
      </c>
      <c r="F8" s="3" t="s">
        <v>232</v>
      </c>
      <c r="G8" s="3" t="s">
        <v>233</v>
      </c>
      <c r="H8" s="3" t="s">
        <v>234</v>
      </c>
      <c r="I8" s="3" t="s">
        <v>235</v>
      </c>
      <c r="J8" s="3" t="s">
        <v>236</v>
      </c>
      <c r="K8" s="3" t="s">
        <v>237</v>
      </c>
      <c r="L8" s="3" t="s">
        <v>238</v>
      </c>
      <c r="M8" s="3" t="s">
        <v>239</v>
      </c>
      <c r="N8" s="3" t="s">
        <v>240</v>
      </c>
      <c r="O8" s="3" t="s">
        <v>241</v>
      </c>
      <c r="P8" s="3" t="s">
        <v>242</v>
      </c>
      <c r="Q8" s="3" t="s">
        <v>243</v>
      </c>
      <c r="R8" s="3" t="s">
        <v>244</v>
      </c>
      <c r="S8" s="3" t="s">
        <v>245</v>
      </c>
      <c r="T8" s="3" t="s">
        <v>246</v>
      </c>
      <c r="U8" s="3" t="s">
        <v>247</v>
      </c>
      <c r="V8" s="3" t="s">
        <v>248</v>
      </c>
      <c r="W8" s="3" t="s">
        <v>249</v>
      </c>
      <c r="X8" s="3" t="s">
        <v>250</v>
      </c>
    </row>
    <row r="9">
      <c r="A9" s="110" t="s">
        <v>209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85" t="n">
        <v>53</v>
      </c>
      <c r="C10" s="185" t="n">
        <v>0</v>
      </c>
      <c r="D10" s="185" t="n">
        <v>0</v>
      </c>
      <c r="E10" s="185" t="n">
        <v>6</v>
      </c>
      <c r="F10" s="185" t="n">
        <v>0</v>
      </c>
      <c r="G10" s="185" t="n">
        <v>0</v>
      </c>
      <c r="H10" s="185" t="n">
        <v>2</v>
      </c>
      <c r="I10" s="185" t="n">
        <v>13</v>
      </c>
      <c r="J10" s="185" t="n">
        <v>3</v>
      </c>
      <c r="K10" s="185" t="n">
        <v>6</v>
      </c>
      <c r="L10" s="185" t="n">
        <v>1</v>
      </c>
      <c r="M10" s="185" t="n">
        <v>0</v>
      </c>
      <c r="N10" s="185" t="n">
        <v>1</v>
      </c>
      <c r="O10" s="185" t="n">
        <v>4</v>
      </c>
      <c r="P10" s="185" t="n">
        <v>10</v>
      </c>
      <c r="Q10" s="185" t="n">
        <v>0</v>
      </c>
      <c r="R10" s="185" t="n">
        <v>3</v>
      </c>
      <c r="S10" s="185" t="n">
        <v>0</v>
      </c>
      <c r="T10" s="185" t="n">
        <v>2</v>
      </c>
      <c r="U10" s="185" t="n">
        <v>2</v>
      </c>
      <c r="V10" s="185" t="n">
        <v>0</v>
      </c>
      <c r="W10" s="185" t="n">
        <v>0</v>
      </c>
      <c r="X10" s="185" t="n">
        <v>0</v>
      </c>
    </row>
    <row r="11">
      <c r="A11" s="4" t="s">
        <v>12</v>
      </c>
      <c r="B11" s="185" t="n">
        <v>22656</v>
      </c>
      <c r="C11" s="185" t="n">
        <v>549</v>
      </c>
      <c r="D11" s="185" t="n">
        <v>0</v>
      </c>
      <c r="E11" s="185" t="n">
        <v>3241</v>
      </c>
      <c r="F11" s="185" t="n">
        <v>6</v>
      </c>
      <c r="G11" s="185" t="n">
        <v>10</v>
      </c>
      <c r="H11" s="185" t="n">
        <v>4400</v>
      </c>
      <c r="I11" s="185" t="n">
        <v>3992</v>
      </c>
      <c r="J11" s="185" t="n">
        <v>1026</v>
      </c>
      <c r="K11" s="185" t="n">
        <v>1092</v>
      </c>
      <c r="L11" s="185" t="n">
        <v>765</v>
      </c>
      <c r="M11" s="185" t="n">
        <v>402</v>
      </c>
      <c r="N11" s="185" t="n">
        <v>124</v>
      </c>
      <c r="O11" s="185" t="n">
        <v>3144</v>
      </c>
      <c r="P11" s="185" t="n">
        <v>1250</v>
      </c>
      <c r="Q11" s="185" t="n">
        <v>11</v>
      </c>
      <c r="R11" s="185" t="n">
        <v>544</v>
      </c>
      <c r="S11" s="185" t="n">
        <v>170</v>
      </c>
      <c r="T11" s="185" t="n">
        <v>616</v>
      </c>
      <c r="U11" s="185" t="n">
        <v>1271</v>
      </c>
      <c r="V11" s="185" t="n">
        <v>1</v>
      </c>
      <c r="W11" s="185" t="n">
        <v>0</v>
      </c>
      <c r="X11" s="185" t="n">
        <v>42</v>
      </c>
    </row>
    <row r="12">
      <c r="A12" s="4" t="s">
        <v>13</v>
      </c>
      <c r="B12" s="185" t="n">
        <v>2561</v>
      </c>
      <c r="C12" s="185" t="n">
        <v>28</v>
      </c>
      <c r="D12" s="185" t="n">
        <v>0</v>
      </c>
      <c r="E12" s="185" t="n">
        <v>448</v>
      </c>
      <c r="F12" s="185" t="n">
        <v>3</v>
      </c>
      <c r="G12" s="185" t="n">
        <v>6</v>
      </c>
      <c r="H12" s="185" t="n">
        <v>141</v>
      </c>
      <c r="I12" s="185" t="n">
        <v>585</v>
      </c>
      <c r="J12" s="185" t="n">
        <v>144</v>
      </c>
      <c r="K12" s="185" t="n">
        <v>253</v>
      </c>
      <c r="L12" s="185" t="n">
        <v>80</v>
      </c>
      <c r="M12" s="185" t="n">
        <v>10</v>
      </c>
      <c r="N12" s="185" t="n">
        <v>61</v>
      </c>
      <c r="O12" s="185" t="n">
        <v>348</v>
      </c>
      <c r="P12" s="185" t="n">
        <v>232</v>
      </c>
      <c r="Q12" s="185" t="n">
        <v>1</v>
      </c>
      <c r="R12" s="185" t="n">
        <v>45</v>
      </c>
      <c r="S12" s="185" t="n">
        <v>61</v>
      </c>
      <c r="T12" s="185" t="n">
        <v>49</v>
      </c>
      <c r="U12" s="185" t="n">
        <v>65</v>
      </c>
      <c r="V12" s="185" t="n">
        <v>0</v>
      </c>
      <c r="W12" s="185" t="n">
        <v>0</v>
      </c>
      <c r="X12" s="185" t="n">
        <v>1</v>
      </c>
    </row>
    <row r="13">
      <c r="A13" s="4" t="s">
        <v>14</v>
      </c>
      <c r="B13" s="185" t="n">
        <v>10364</v>
      </c>
      <c r="C13" s="185" t="n">
        <v>164</v>
      </c>
      <c r="D13" s="185" t="n">
        <v>7</v>
      </c>
      <c r="E13" s="185" t="n">
        <v>1629</v>
      </c>
      <c r="F13" s="185" t="n">
        <v>7</v>
      </c>
      <c r="G13" s="185" t="n">
        <v>54</v>
      </c>
      <c r="H13" s="185" t="n">
        <v>934</v>
      </c>
      <c r="I13" s="185" t="n">
        <v>2461</v>
      </c>
      <c r="J13" s="185" t="n">
        <v>675</v>
      </c>
      <c r="K13" s="185" t="n">
        <v>1006</v>
      </c>
      <c r="L13" s="185" t="n">
        <v>386</v>
      </c>
      <c r="M13" s="185" t="n">
        <v>51</v>
      </c>
      <c r="N13" s="185" t="n">
        <v>197</v>
      </c>
      <c r="O13" s="185" t="n">
        <v>1249</v>
      </c>
      <c r="P13" s="185" t="n">
        <v>690</v>
      </c>
      <c r="Q13" s="185" t="n">
        <v>8</v>
      </c>
      <c r="R13" s="185" t="n">
        <v>154</v>
      </c>
      <c r="S13" s="185" t="n">
        <v>246</v>
      </c>
      <c r="T13" s="185" t="n">
        <v>191</v>
      </c>
      <c r="U13" s="185" t="n">
        <v>251</v>
      </c>
      <c r="V13" s="185" t="n">
        <v>0</v>
      </c>
      <c r="W13" s="185" t="n">
        <v>1</v>
      </c>
      <c r="X13" s="185" t="n">
        <v>3</v>
      </c>
    </row>
    <row r="14">
      <c r="A14" s="4" t="s">
        <v>15</v>
      </c>
      <c r="B14" s="185" t="n">
        <v>4405</v>
      </c>
      <c r="C14" s="185" t="n">
        <v>123</v>
      </c>
      <c r="D14" s="185" t="n">
        <v>0</v>
      </c>
      <c r="E14" s="185" t="n">
        <v>440</v>
      </c>
      <c r="F14" s="185" t="n">
        <v>1</v>
      </c>
      <c r="G14" s="185" t="n">
        <v>4</v>
      </c>
      <c r="H14" s="185" t="n">
        <v>1245</v>
      </c>
      <c r="I14" s="185" t="n">
        <v>600</v>
      </c>
      <c r="J14" s="185" t="n">
        <v>203</v>
      </c>
      <c r="K14" s="185" t="n">
        <v>93</v>
      </c>
      <c r="L14" s="185" t="n">
        <v>136</v>
      </c>
      <c r="M14" s="185" t="n">
        <v>44</v>
      </c>
      <c r="N14" s="185" t="n">
        <v>28</v>
      </c>
      <c r="O14" s="185" t="n">
        <v>531</v>
      </c>
      <c r="P14" s="185" t="n">
        <v>237</v>
      </c>
      <c r="Q14" s="185" t="n">
        <v>1</v>
      </c>
      <c r="R14" s="185" t="n">
        <v>104</v>
      </c>
      <c r="S14" s="185" t="n">
        <v>13</v>
      </c>
      <c r="T14" s="185" t="n">
        <v>235</v>
      </c>
      <c r="U14" s="185" t="n">
        <v>358</v>
      </c>
      <c r="V14" s="185" t="n">
        <v>0</v>
      </c>
      <c r="W14" s="185" t="n">
        <v>0</v>
      </c>
      <c r="X14" s="185" t="n">
        <v>9</v>
      </c>
    </row>
    <row r="15">
      <c r="A15" s="4" t="s">
        <v>16</v>
      </c>
      <c r="B15" s="185" t="n">
        <v>523</v>
      </c>
      <c r="C15" s="185" t="n">
        <v>2</v>
      </c>
      <c r="D15" s="185" t="n">
        <v>0</v>
      </c>
      <c r="E15" s="185" t="n">
        <v>13</v>
      </c>
      <c r="F15" s="185" t="n">
        <v>1</v>
      </c>
      <c r="G15" s="185" t="n">
        <v>0</v>
      </c>
      <c r="H15" s="185" t="n">
        <v>14</v>
      </c>
      <c r="I15" s="185" t="n">
        <v>47</v>
      </c>
      <c r="J15" s="185" t="n">
        <v>12</v>
      </c>
      <c r="K15" s="185" t="n">
        <v>16</v>
      </c>
      <c r="L15" s="185" t="n">
        <v>18</v>
      </c>
      <c r="M15" s="185" t="n">
        <v>1</v>
      </c>
      <c r="N15" s="185" t="n">
        <v>13</v>
      </c>
      <c r="O15" s="185" t="n">
        <v>36</v>
      </c>
      <c r="P15" s="185" t="n">
        <v>38</v>
      </c>
      <c r="Q15" s="185" t="n">
        <v>0</v>
      </c>
      <c r="R15" s="185" t="n">
        <v>8</v>
      </c>
      <c r="S15" s="185" t="n">
        <v>2</v>
      </c>
      <c r="T15" s="185" t="n">
        <v>7</v>
      </c>
      <c r="U15" s="185" t="n">
        <v>4</v>
      </c>
      <c r="V15" s="185" t="n">
        <v>0</v>
      </c>
      <c r="W15" s="185" t="n">
        <v>0</v>
      </c>
      <c r="X15" s="185" t="n">
        <v>291</v>
      </c>
    </row>
    <row r="16">
      <c r="A16" s="49" t="s">
        <v>210</v>
      </c>
      <c r="B16" s="187" t="n">
        <v>40562</v>
      </c>
      <c r="C16" s="187" t="n">
        <v>866</v>
      </c>
      <c r="D16" s="187" t="n">
        <v>7</v>
      </c>
      <c r="E16" s="187" t="n">
        <v>5777</v>
      </c>
      <c r="F16" s="187" t="n">
        <v>18</v>
      </c>
      <c r="G16" s="187" t="n">
        <v>74</v>
      </c>
      <c r="H16" s="187" t="n">
        <v>6736</v>
      </c>
      <c r="I16" s="187" t="n">
        <v>7698</v>
      </c>
      <c r="J16" s="187" t="n">
        <v>2063</v>
      </c>
      <c r="K16" s="187" t="n">
        <v>2466</v>
      </c>
      <c r="L16" s="187" t="n">
        <v>1386</v>
      </c>
      <c r="M16" s="187" t="n">
        <v>508</v>
      </c>
      <c r="N16" s="187" t="n">
        <v>424</v>
      </c>
      <c r="O16" s="187" t="n">
        <v>5312</v>
      </c>
      <c r="P16" s="187" t="n">
        <v>2457</v>
      </c>
      <c r="Q16" s="187" t="n">
        <v>21</v>
      </c>
      <c r="R16" s="187" t="n">
        <v>858</v>
      </c>
      <c r="S16" s="187" t="n">
        <v>492</v>
      </c>
      <c r="T16" s="187" t="n">
        <v>1100</v>
      </c>
      <c r="U16" s="187" t="n">
        <v>1951</v>
      </c>
      <c r="V16" s="187" t="n">
        <v>1</v>
      </c>
      <c r="W16" s="187" t="n">
        <v>1</v>
      </c>
      <c r="X16" s="187" t="n">
        <v>346</v>
      </c>
    </row>
    <row r="17">
      <c r="A17" s="110" t="s">
        <v>211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85" t="n">
        <v>135</v>
      </c>
      <c r="C18" s="185" t="n">
        <v>0</v>
      </c>
      <c r="D18" s="185" t="n">
        <v>0</v>
      </c>
      <c r="E18" s="185" t="n">
        <v>15</v>
      </c>
      <c r="F18" s="185" t="n">
        <v>0</v>
      </c>
      <c r="G18" s="185" t="n">
        <v>0</v>
      </c>
      <c r="H18" s="185" t="n">
        <v>3</v>
      </c>
      <c r="I18" s="185" t="n">
        <v>30</v>
      </c>
      <c r="J18" s="185" t="n">
        <v>7</v>
      </c>
      <c r="K18" s="185" t="n">
        <v>14</v>
      </c>
      <c r="L18" s="185" t="n">
        <v>1</v>
      </c>
      <c r="M18" s="185" t="n">
        <v>0</v>
      </c>
      <c r="N18" s="185" t="n">
        <v>2</v>
      </c>
      <c r="O18" s="185" t="n">
        <v>10</v>
      </c>
      <c r="P18" s="185" t="n">
        <v>31</v>
      </c>
      <c r="Q18" s="185" t="n">
        <v>0</v>
      </c>
      <c r="R18" s="185" t="n">
        <v>15</v>
      </c>
      <c r="S18" s="185" t="n">
        <v>0</v>
      </c>
      <c r="T18" s="185" t="n">
        <v>2</v>
      </c>
      <c r="U18" s="185" t="n">
        <v>5</v>
      </c>
      <c r="V18" s="185" t="n">
        <v>0</v>
      </c>
      <c r="W18" s="185" t="n">
        <v>0</v>
      </c>
      <c r="X18" s="185" t="n">
        <v>0</v>
      </c>
    </row>
    <row r="19">
      <c r="A19" s="4" t="s">
        <v>12</v>
      </c>
      <c r="B19" s="185" t="n">
        <v>22618</v>
      </c>
      <c r="C19" s="185" t="n">
        <v>549</v>
      </c>
      <c r="D19" s="185" t="n">
        <v>0</v>
      </c>
      <c r="E19" s="185" t="n">
        <v>3233</v>
      </c>
      <c r="F19" s="185" t="n">
        <v>6</v>
      </c>
      <c r="G19" s="185" t="n">
        <v>10</v>
      </c>
      <c r="H19" s="185" t="n">
        <v>4395</v>
      </c>
      <c r="I19" s="185" t="n">
        <v>3985</v>
      </c>
      <c r="J19" s="185" t="n">
        <v>1023</v>
      </c>
      <c r="K19" s="185" t="n">
        <v>1092</v>
      </c>
      <c r="L19" s="185" t="n">
        <v>763</v>
      </c>
      <c r="M19" s="185" t="n">
        <v>401</v>
      </c>
      <c r="N19" s="185" t="n">
        <v>123</v>
      </c>
      <c r="O19" s="185" t="n">
        <v>3141</v>
      </c>
      <c r="P19" s="185" t="n">
        <v>1248</v>
      </c>
      <c r="Q19" s="185" t="n">
        <v>11</v>
      </c>
      <c r="R19" s="185" t="n">
        <v>543</v>
      </c>
      <c r="S19" s="185" t="n">
        <v>170</v>
      </c>
      <c r="T19" s="185" t="n">
        <v>615</v>
      </c>
      <c r="U19" s="185" t="n">
        <v>1267</v>
      </c>
      <c r="V19" s="185" t="n">
        <v>1</v>
      </c>
      <c r="W19" s="185" t="n">
        <v>0</v>
      </c>
      <c r="X19" s="185" t="n">
        <v>42</v>
      </c>
    </row>
    <row r="20">
      <c r="A20" s="4" t="s">
        <v>13</v>
      </c>
      <c r="B20" s="185" t="n">
        <v>52836</v>
      </c>
      <c r="C20" s="185" t="n">
        <v>58</v>
      </c>
      <c r="D20" s="185" t="n">
        <v>0</v>
      </c>
      <c r="E20" s="185" t="n">
        <v>37288</v>
      </c>
      <c r="F20" s="185" t="n">
        <v>75</v>
      </c>
      <c r="G20" s="185" t="n">
        <v>21</v>
      </c>
      <c r="H20" s="185" t="n">
        <v>472</v>
      </c>
      <c r="I20" s="185" t="n">
        <v>3185</v>
      </c>
      <c r="J20" s="185" t="n">
        <v>5268</v>
      </c>
      <c r="K20" s="185" t="n">
        <v>1431</v>
      </c>
      <c r="L20" s="185" t="n">
        <v>434</v>
      </c>
      <c r="M20" s="185" t="n">
        <v>43</v>
      </c>
      <c r="N20" s="185" t="n">
        <v>196</v>
      </c>
      <c r="O20" s="185" t="n">
        <v>1345</v>
      </c>
      <c r="P20" s="185" t="n">
        <v>2175</v>
      </c>
      <c r="Q20" s="185" t="n">
        <v>6</v>
      </c>
      <c r="R20" s="185" t="n">
        <v>147</v>
      </c>
      <c r="S20" s="185" t="n">
        <v>341</v>
      </c>
      <c r="T20" s="185" t="n">
        <v>128</v>
      </c>
      <c r="U20" s="185" t="n">
        <v>222</v>
      </c>
      <c r="V20" s="185" t="n">
        <v>0</v>
      </c>
      <c r="W20" s="185" t="n">
        <v>0</v>
      </c>
      <c r="X20" s="185" t="n">
        <v>1</v>
      </c>
    </row>
    <row r="21">
      <c r="A21" s="4" t="s">
        <v>14</v>
      </c>
      <c r="B21" s="185" t="n">
        <v>120740</v>
      </c>
      <c r="C21" s="185" t="n">
        <v>1256</v>
      </c>
      <c r="D21" s="185" t="n">
        <v>86</v>
      </c>
      <c r="E21" s="185" t="n">
        <v>59503</v>
      </c>
      <c r="F21" s="185" t="n">
        <v>252</v>
      </c>
      <c r="G21" s="185" t="n">
        <v>571</v>
      </c>
      <c r="H21" s="185" t="n">
        <v>7736</v>
      </c>
      <c r="I21" s="185" t="n">
        <v>17759</v>
      </c>
      <c r="J21" s="185" t="n">
        <v>7445</v>
      </c>
      <c r="K21" s="185" t="n">
        <v>6313</v>
      </c>
      <c r="L21" s="185" t="n">
        <v>3316</v>
      </c>
      <c r="M21" s="185" t="n">
        <v>218</v>
      </c>
      <c r="N21" s="185" t="n">
        <v>1137</v>
      </c>
      <c r="O21" s="185" t="n">
        <v>6424</v>
      </c>
      <c r="P21" s="185" t="n">
        <v>5656</v>
      </c>
      <c r="Q21" s="185" t="n">
        <v>24</v>
      </c>
      <c r="R21" s="185" t="n">
        <v>555</v>
      </c>
      <c r="S21" s="185" t="n">
        <v>801</v>
      </c>
      <c r="T21" s="185" t="n">
        <v>802</v>
      </c>
      <c r="U21" s="185" t="n">
        <v>876</v>
      </c>
      <c r="V21" s="185" t="n">
        <v>0</v>
      </c>
      <c r="W21" s="185" t="n">
        <v>1</v>
      </c>
      <c r="X21" s="185" t="n">
        <v>9</v>
      </c>
    </row>
    <row r="22">
      <c r="A22" s="4" t="s">
        <v>15</v>
      </c>
      <c r="B22" s="185" t="n">
        <v>4395</v>
      </c>
      <c r="C22" s="185" t="n">
        <v>122</v>
      </c>
      <c r="D22" s="185" t="n">
        <v>0</v>
      </c>
      <c r="E22" s="185" t="n">
        <v>440</v>
      </c>
      <c r="F22" s="185" t="n">
        <v>1</v>
      </c>
      <c r="G22" s="185" t="n">
        <v>4</v>
      </c>
      <c r="H22" s="185" t="n">
        <v>1244</v>
      </c>
      <c r="I22" s="185" t="n">
        <v>598</v>
      </c>
      <c r="J22" s="185" t="n">
        <v>203</v>
      </c>
      <c r="K22" s="185" t="n">
        <v>93</v>
      </c>
      <c r="L22" s="185" t="n">
        <v>136</v>
      </c>
      <c r="M22" s="185" t="n">
        <v>44</v>
      </c>
      <c r="N22" s="185" t="n">
        <v>28</v>
      </c>
      <c r="O22" s="185" t="n">
        <v>527</v>
      </c>
      <c r="P22" s="185" t="n">
        <v>235</v>
      </c>
      <c r="Q22" s="185" t="n">
        <v>1</v>
      </c>
      <c r="R22" s="185" t="n">
        <v>104</v>
      </c>
      <c r="S22" s="185" t="n">
        <v>13</v>
      </c>
      <c r="T22" s="185" t="n">
        <v>235</v>
      </c>
      <c r="U22" s="185" t="n">
        <v>358</v>
      </c>
      <c r="V22" s="185" t="n">
        <v>0</v>
      </c>
      <c r="W22" s="185" t="n">
        <v>0</v>
      </c>
      <c r="X22" s="185" t="n">
        <v>9</v>
      </c>
    </row>
    <row r="23">
      <c r="A23" s="4" t="s">
        <v>16</v>
      </c>
      <c r="B23" s="185" t="n">
        <v>523</v>
      </c>
      <c r="C23" s="185" t="n">
        <v>2</v>
      </c>
      <c r="D23" s="185" t="n">
        <v>0</v>
      </c>
      <c r="E23" s="185" t="n">
        <v>13</v>
      </c>
      <c r="F23" s="185" t="n">
        <v>1</v>
      </c>
      <c r="G23" s="185" t="n">
        <v>0</v>
      </c>
      <c r="H23" s="185" t="n">
        <v>14</v>
      </c>
      <c r="I23" s="185" t="n">
        <v>47</v>
      </c>
      <c r="J23" s="185" t="n">
        <v>12</v>
      </c>
      <c r="K23" s="185" t="n">
        <v>16</v>
      </c>
      <c r="L23" s="185" t="n">
        <v>18</v>
      </c>
      <c r="M23" s="185" t="n">
        <v>1</v>
      </c>
      <c r="N23" s="185" t="n">
        <v>13</v>
      </c>
      <c r="O23" s="185" t="n">
        <v>36</v>
      </c>
      <c r="P23" s="185" t="n">
        <v>38</v>
      </c>
      <c r="Q23" s="185" t="n">
        <v>0</v>
      </c>
      <c r="R23" s="185" t="n">
        <v>8</v>
      </c>
      <c r="S23" s="185" t="n">
        <v>2</v>
      </c>
      <c r="T23" s="185" t="n">
        <v>7</v>
      </c>
      <c r="U23" s="185" t="n">
        <v>4</v>
      </c>
      <c r="V23" s="185" t="n">
        <v>0</v>
      </c>
      <c r="W23" s="185" t="n">
        <v>0</v>
      </c>
      <c r="X23" s="185" t="n">
        <v>291</v>
      </c>
    </row>
    <row r="24">
      <c r="A24" s="49" t="s">
        <v>210</v>
      </c>
      <c r="B24" s="187" t="n">
        <v>201247</v>
      </c>
      <c r="C24" s="187" t="n">
        <v>1987</v>
      </c>
      <c r="D24" s="187" t="n">
        <v>86</v>
      </c>
      <c r="E24" s="187" t="n">
        <v>100492</v>
      </c>
      <c r="F24" s="187" t="n">
        <v>335</v>
      </c>
      <c r="G24" s="187" t="n">
        <v>606</v>
      </c>
      <c r="H24" s="187" t="n">
        <v>13864</v>
      </c>
      <c r="I24" s="187" t="n">
        <v>25604</v>
      </c>
      <c r="J24" s="187" t="n">
        <v>13958</v>
      </c>
      <c r="K24" s="187" t="n">
        <v>8959</v>
      </c>
      <c r="L24" s="187" t="n">
        <v>4668</v>
      </c>
      <c r="M24" s="187" t="n">
        <v>707</v>
      </c>
      <c r="N24" s="187" t="n">
        <v>1499</v>
      </c>
      <c r="O24" s="187" t="n">
        <v>11483</v>
      </c>
      <c r="P24" s="187" t="n">
        <v>9383</v>
      </c>
      <c r="Q24" s="187" t="n">
        <v>42</v>
      </c>
      <c r="R24" s="187" t="n">
        <v>1372</v>
      </c>
      <c r="S24" s="187" t="n">
        <v>1327</v>
      </c>
      <c r="T24" s="187" t="n">
        <v>1789</v>
      </c>
      <c r="U24" s="187" t="n">
        <v>2732</v>
      </c>
      <c r="V24" s="187" t="n">
        <v>1</v>
      </c>
      <c r="W24" s="187" t="n">
        <v>1</v>
      </c>
      <c r="X24" s="187" t="n">
        <v>352</v>
      </c>
    </row>
    <row r="25">
      <c r="A25" s="110" t="s">
        <v>212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86" t="n">
        <v>61734.02</v>
      </c>
      <c r="C26" s="186" t="n">
        <v>0</v>
      </c>
      <c r="D26" s="186" t="n">
        <v>0</v>
      </c>
      <c r="E26" s="186" t="n">
        <v>7524.67</v>
      </c>
      <c r="F26" s="186" t="n">
        <v>0</v>
      </c>
      <c r="G26" s="186" t="n">
        <v>0</v>
      </c>
      <c r="H26" s="186" t="n">
        <v>1771.7</v>
      </c>
      <c r="I26" s="186" t="n">
        <v>6778.26</v>
      </c>
      <c r="J26" s="186" t="n">
        <v>4031.41</v>
      </c>
      <c r="K26" s="186" t="n">
        <v>5403.42</v>
      </c>
      <c r="L26" s="186" t="n">
        <v>286.27</v>
      </c>
      <c r="M26" s="186" t="n">
        <v>0</v>
      </c>
      <c r="N26" s="186" t="n">
        <v>1229.4</v>
      </c>
      <c r="O26" s="186" t="n">
        <v>7645.04</v>
      </c>
      <c r="P26" s="186" t="n">
        <v>17772.96</v>
      </c>
      <c r="Q26" s="186" t="n">
        <v>0</v>
      </c>
      <c r="R26" s="186" t="n">
        <v>5698.81</v>
      </c>
      <c r="S26" s="186" t="n">
        <v>0</v>
      </c>
      <c r="T26" s="186" t="n">
        <v>1564</v>
      </c>
      <c r="U26" s="186" t="n">
        <v>2028.08</v>
      </c>
      <c r="V26" s="186" t="n">
        <v>0</v>
      </c>
      <c r="W26" s="186" t="n">
        <v>0</v>
      </c>
      <c r="X26" s="186" t="n">
        <v>0</v>
      </c>
    </row>
    <row r="27">
      <c r="A27" s="4" t="s">
        <v>12</v>
      </c>
      <c r="B27" s="186" t="n">
        <v>9892900</v>
      </c>
      <c r="C27" s="186" t="n">
        <v>255660</v>
      </c>
      <c r="D27" s="186" t="n">
        <v>0</v>
      </c>
      <c r="E27" s="186" t="n">
        <v>1407480</v>
      </c>
      <c r="F27" s="186" t="n">
        <v>2760</v>
      </c>
      <c r="G27" s="186" t="n">
        <v>4200</v>
      </c>
      <c r="H27" s="186" t="n">
        <v>2134140</v>
      </c>
      <c r="I27" s="186" t="n">
        <v>1595550</v>
      </c>
      <c r="J27" s="186" t="n">
        <v>439980</v>
      </c>
      <c r="K27" s="186" t="n">
        <v>391140</v>
      </c>
      <c r="L27" s="186" t="n">
        <v>338280</v>
      </c>
      <c r="M27" s="186" t="n">
        <v>166680</v>
      </c>
      <c r="N27" s="186" t="n">
        <v>57060</v>
      </c>
      <c r="O27" s="186" t="n">
        <v>1375780</v>
      </c>
      <c r="P27" s="186" t="n">
        <v>589590</v>
      </c>
      <c r="Q27" s="186" t="n">
        <v>4620</v>
      </c>
      <c r="R27" s="186" t="n">
        <v>244800</v>
      </c>
      <c r="S27" s="186" t="n">
        <v>60000</v>
      </c>
      <c r="T27" s="186" t="n">
        <v>291060</v>
      </c>
      <c r="U27" s="186" t="n">
        <v>514500</v>
      </c>
      <c r="V27" s="186" t="n">
        <v>300</v>
      </c>
      <c r="W27" s="186" t="n">
        <v>0</v>
      </c>
      <c r="X27" s="186" t="n">
        <v>19320</v>
      </c>
    </row>
    <row r="28">
      <c r="A28" s="4" t="s">
        <v>13</v>
      </c>
      <c r="B28" s="186" t="n">
        <v>14501111.2</v>
      </c>
      <c r="C28" s="186" t="n">
        <v>23437.73</v>
      </c>
      <c r="D28" s="186" t="n">
        <v>0</v>
      </c>
      <c r="E28" s="186" t="n">
        <v>9378940.51</v>
      </c>
      <c r="F28" s="186" t="n">
        <v>24866.42</v>
      </c>
      <c r="G28" s="186" t="n">
        <v>7855.23</v>
      </c>
      <c r="H28" s="186" t="n">
        <v>196016.51</v>
      </c>
      <c r="I28" s="186" t="n">
        <v>1218710.48</v>
      </c>
      <c r="J28" s="186" t="n">
        <v>1049813.94</v>
      </c>
      <c r="K28" s="186" t="n">
        <v>580285.88</v>
      </c>
      <c r="L28" s="186" t="n">
        <v>257882.36</v>
      </c>
      <c r="M28" s="186" t="n">
        <v>12910.19</v>
      </c>
      <c r="N28" s="186" t="n">
        <v>81144.09</v>
      </c>
      <c r="O28" s="186" t="n">
        <v>604480.39</v>
      </c>
      <c r="P28" s="186" t="n">
        <v>766354.24</v>
      </c>
      <c r="Q28" s="186" t="n">
        <v>2012.82</v>
      </c>
      <c r="R28" s="186" t="n">
        <v>59874.33</v>
      </c>
      <c r="S28" s="186" t="n">
        <v>101693.19</v>
      </c>
      <c r="T28" s="186" t="n">
        <v>50551.01</v>
      </c>
      <c r="U28" s="186" t="n">
        <v>83401.88</v>
      </c>
      <c r="V28" s="186" t="n">
        <v>0</v>
      </c>
      <c r="W28" s="186" t="n">
        <v>0</v>
      </c>
      <c r="X28" s="186" t="n">
        <v>880</v>
      </c>
    </row>
    <row r="29">
      <c r="A29" s="4" t="s">
        <v>14</v>
      </c>
      <c r="B29" s="186" t="n">
        <v>31426632.05</v>
      </c>
      <c r="C29" s="186" t="n">
        <v>347021.96</v>
      </c>
      <c r="D29" s="186" t="n">
        <v>23273.6</v>
      </c>
      <c r="E29" s="186" t="n">
        <v>14782893.51</v>
      </c>
      <c r="F29" s="186" t="n">
        <v>48886.49</v>
      </c>
      <c r="G29" s="186" t="n">
        <v>135315.62</v>
      </c>
      <c r="H29" s="186" t="n">
        <v>2529981.68</v>
      </c>
      <c r="I29" s="186" t="n">
        <v>4246516.45</v>
      </c>
      <c r="J29" s="186" t="n">
        <v>2078250.54</v>
      </c>
      <c r="K29" s="186" t="n">
        <v>1511729.84</v>
      </c>
      <c r="L29" s="186" t="n">
        <v>978402.34</v>
      </c>
      <c r="M29" s="186" t="n">
        <v>59528.04</v>
      </c>
      <c r="N29" s="186" t="n">
        <v>294204.11</v>
      </c>
      <c r="O29" s="186" t="n">
        <v>1969263.34</v>
      </c>
      <c r="P29" s="186" t="n">
        <v>1607078.27</v>
      </c>
      <c r="Q29" s="186" t="n">
        <v>8945.6</v>
      </c>
      <c r="R29" s="186" t="n">
        <v>172764.01</v>
      </c>
      <c r="S29" s="186" t="n">
        <v>181263.97</v>
      </c>
      <c r="T29" s="186" t="n">
        <v>212603.62</v>
      </c>
      <c r="U29" s="186" t="n">
        <v>235814.56</v>
      </c>
      <c r="V29" s="186" t="n">
        <v>0</v>
      </c>
      <c r="W29" s="186" t="n">
        <v>240</v>
      </c>
      <c r="X29" s="186" t="n">
        <v>2654.5</v>
      </c>
    </row>
    <row r="30">
      <c r="A30" s="4" t="s">
        <v>15</v>
      </c>
      <c r="B30" s="186" t="n">
        <v>927465</v>
      </c>
      <c r="C30" s="186" t="n">
        <v>26775</v>
      </c>
      <c r="D30" s="186" t="n">
        <v>0</v>
      </c>
      <c r="E30" s="186" t="n">
        <v>92400</v>
      </c>
      <c r="F30" s="186" t="n">
        <v>210</v>
      </c>
      <c r="G30" s="186" t="n">
        <v>840</v>
      </c>
      <c r="H30" s="186" t="n">
        <v>261450</v>
      </c>
      <c r="I30" s="186" t="n">
        <v>126000</v>
      </c>
      <c r="J30" s="186" t="n">
        <v>42630</v>
      </c>
      <c r="K30" s="186" t="n">
        <v>19530</v>
      </c>
      <c r="L30" s="186" t="n">
        <v>28560</v>
      </c>
      <c r="M30" s="186" t="n">
        <v>9240</v>
      </c>
      <c r="N30" s="186" t="n">
        <v>5880</v>
      </c>
      <c r="O30" s="186" t="n">
        <v>113190</v>
      </c>
      <c r="P30" s="186" t="n">
        <v>49770</v>
      </c>
      <c r="Q30" s="186" t="n">
        <v>210</v>
      </c>
      <c r="R30" s="186" t="n">
        <v>21840</v>
      </c>
      <c r="S30" s="186" t="n">
        <v>2730</v>
      </c>
      <c r="T30" s="186" t="n">
        <v>49140</v>
      </c>
      <c r="U30" s="186" t="n">
        <v>75180</v>
      </c>
      <c r="V30" s="186" t="n">
        <v>0</v>
      </c>
      <c r="W30" s="186" t="n">
        <v>0</v>
      </c>
      <c r="X30" s="186" t="n">
        <v>1890</v>
      </c>
    </row>
    <row r="31">
      <c r="A31" s="4" t="s">
        <v>16</v>
      </c>
      <c r="B31" s="186" t="n">
        <v>109620</v>
      </c>
      <c r="C31" s="186" t="n">
        <v>420</v>
      </c>
      <c r="D31" s="186" t="n">
        <v>0</v>
      </c>
      <c r="E31" s="186" t="n">
        <v>2730</v>
      </c>
      <c r="F31" s="186" t="n">
        <v>210</v>
      </c>
      <c r="G31" s="186" t="n">
        <v>0</v>
      </c>
      <c r="H31" s="186" t="n">
        <v>2940</v>
      </c>
      <c r="I31" s="186" t="n">
        <v>9870</v>
      </c>
      <c r="J31" s="186" t="n">
        <v>2520</v>
      </c>
      <c r="K31" s="186" t="n">
        <v>3360</v>
      </c>
      <c r="L31" s="186" t="n">
        <v>3780</v>
      </c>
      <c r="M31" s="186" t="n">
        <v>210</v>
      </c>
      <c r="N31" s="186" t="n">
        <v>2730</v>
      </c>
      <c r="O31" s="186" t="n">
        <v>7560</v>
      </c>
      <c r="P31" s="186" t="n">
        <v>7980</v>
      </c>
      <c r="Q31" s="186" t="n">
        <v>0</v>
      </c>
      <c r="R31" s="186" t="n">
        <v>1680</v>
      </c>
      <c r="S31" s="186" t="n">
        <v>420</v>
      </c>
      <c r="T31" s="186" t="n">
        <v>1470</v>
      </c>
      <c r="U31" s="186" t="n">
        <v>840</v>
      </c>
      <c r="V31" s="186" t="n">
        <v>0</v>
      </c>
      <c r="W31" s="186" t="n">
        <v>0</v>
      </c>
      <c r="X31" s="186" t="n">
        <v>60900</v>
      </c>
    </row>
    <row r="32">
      <c r="A32" s="49" t="s">
        <v>210</v>
      </c>
      <c r="B32" s="188" t="n">
        <v>56919462.27</v>
      </c>
      <c r="C32" s="188" t="n">
        <v>653314.69</v>
      </c>
      <c r="D32" s="188" t="n">
        <v>23273.6</v>
      </c>
      <c r="E32" s="188" t="n">
        <v>25671968.69</v>
      </c>
      <c r="F32" s="188" t="n">
        <v>76932.91</v>
      </c>
      <c r="G32" s="188" t="n">
        <v>148210.85</v>
      </c>
      <c r="H32" s="188" t="n">
        <v>5126299.89</v>
      </c>
      <c r="I32" s="188" t="n">
        <v>7203425.19</v>
      </c>
      <c r="J32" s="188" t="n">
        <v>3617225.89</v>
      </c>
      <c r="K32" s="188" t="n">
        <v>2511449.14</v>
      </c>
      <c r="L32" s="188" t="n">
        <v>1607190.97</v>
      </c>
      <c r="M32" s="188" t="n">
        <v>248568.23</v>
      </c>
      <c r="N32" s="188" t="n">
        <v>442247.6</v>
      </c>
      <c r="O32" s="188" t="n">
        <v>4077918.77</v>
      </c>
      <c r="P32" s="188" t="n">
        <v>3038545.47</v>
      </c>
      <c r="Q32" s="188" t="n">
        <v>15788.42</v>
      </c>
      <c r="R32" s="188" t="n">
        <v>506657.15</v>
      </c>
      <c r="S32" s="188" t="n">
        <v>346107.16</v>
      </c>
      <c r="T32" s="188" t="n">
        <v>606388.63</v>
      </c>
      <c r="U32" s="188" t="n">
        <v>911764.52</v>
      </c>
      <c r="V32" s="188" t="n">
        <v>300</v>
      </c>
      <c r="W32" s="188" t="n">
        <v>240</v>
      </c>
      <c r="X32" s="188" t="n">
        <v>85644.5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218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227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202</v>
      </c>
      <c r="C7" s="18" t="s">
        <v>228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229</v>
      </c>
      <c r="D8" s="3" t="s">
        <v>230</v>
      </c>
      <c r="E8" s="3" t="s">
        <v>231</v>
      </c>
      <c r="F8" s="3" t="s">
        <v>232</v>
      </c>
      <c r="G8" s="3" t="s">
        <v>233</v>
      </c>
      <c r="H8" s="3" t="s">
        <v>234</v>
      </c>
      <c r="I8" s="3" t="s">
        <v>235</v>
      </c>
      <c r="J8" s="3" t="s">
        <v>236</v>
      </c>
      <c r="K8" s="3" t="s">
        <v>237</v>
      </c>
      <c r="L8" s="3" t="s">
        <v>238</v>
      </c>
      <c r="M8" s="3" t="s">
        <v>239</v>
      </c>
      <c r="N8" s="3" t="s">
        <v>240</v>
      </c>
      <c r="O8" s="3" t="s">
        <v>241</v>
      </c>
      <c r="P8" s="3" t="s">
        <v>242</v>
      </c>
      <c r="Q8" s="3" t="s">
        <v>243</v>
      </c>
      <c r="R8" s="3" t="s">
        <v>244</v>
      </c>
      <c r="S8" s="3" t="s">
        <v>245</v>
      </c>
      <c r="T8" s="3" t="s">
        <v>246</v>
      </c>
      <c r="U8" s="3" t="s">
        <v>247</v>
      </c>
      <c r="V8" s="3" t="s">
        <v>248</v>
      </c>
      <c r="W8" s="3" t="s">
        <v>249</v>
      </c>
      <c r="X8" s="3" t="s">
        <v>250</v>
      </c>
    </row>
    <row r="9">
      <c r="A9" s="110" t="s">
        <v>209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89" t="n">
        <v>71</v>
      </c>
      <c r="C10" s="189" t="n">
        <v>0</v>
      </c>
      <c r="D10" s="189" t="n">
        <v>0</v>
      </c>
      <c r="E10" s="189" t="n">
        <v>7</v>
      </c>
      <c r="F10" s="189" t="n">
        <v>0</v>
      </c>
      <c r="G10" s="189" t="n">
        <v>0</v>
      </c>
      <c r="H10" s="189" t="n">
        <v>1</v>
      </c>
      <c r="I10" s="189" t="n">
        <v>14</v>
      </c>
      <c r="J10" s="189" t="n">
        <v>3</v>
      </c>
      <c r="K10" s="189" t="n">
        <v>17</v>
      </c>
      <c r="L10" s="189" t="n">
        <v>1</v>
      </c>
      <c r="M10" s="189" t="n">
        <v>0</v>
      </c>
      <c r="N10" s="189" t="n">
        <v>0</v>
      </c>
      <c r="O10" s="189" t="n">
        <v>6</v>
      </c>
      <c r="P10" s="189" t="n">
        <v>8</v>
      </c>
      <c r="Q10" s="189" t="n">
        <v>0</v>
      </c>
      <c r="R10" s="189" t="n">
        <v>1</v>
      </c>
      <c r="S10" s="189" t="n">
        <v>2</v>
      </c>
      <c r="T10" s="189" t="n">
        <v>6</v>
      </c>
      <c r="U10" s="189" t="n">
        <v>5</v>
      </c>
      <c r="V10" s="189" t="n">
        <v>0</v>
      </c>
      <c r="W10" s="189" t="n">
        <v>0</v>
      </c>
      <c r="X10" s="189" t="n">
        <v>0</v>
      </c>
    </row>
    <row r="11">
      <c r="A11" s="4" t="s">
        <v>12</v>
      </c>
      <c r="B11" s="189" t="n">
        <v>24116</v>
      </c>
      <c r="C11" s="189" t="n">
        <v>579</v>
      </c>
      <c r="D11" s="189" t="n">
        <v>0</v>
      </c>
      <c r="E11" s="189" t="n">
        <v>3411</v>
      </c>
      <c r="F11" s="189" t="n">
        <v>5</v>
      </c>
      <c r="G11" s="189" t="n">
        <v>16</v>
      </c>
      <c r="H11" s="189" t="n">
        <v>4952</v>
      </c>
      <c r="I11" s="189" t="n">
        <v>4270</v>
      </c>
      <c r="J11" s="189" t="n">
        <v>1064</v>
      </c>
      <c r="K11" s="189" t="n">
        <v>1402</v>
      </c>
      <c r="L11" s="189" t="n">
        <v>778</v>
      </c>
      <c r="M11" s="189" t="n">
        <v>475</v>
      </c>
      <c r="N11" s="189" t="n">
        <v>127</v>
      </c>
      <c r="O11" s="189" t="n">
        <v>3187</v>
      </c>
      <c r="P11" s="189" t="n">
        <v>1266</v>
      </c>
      <c r="Q11" s="189" t="n">
        <v>11</v>
      </c>
      <c r="R11" s="189" t="n">
        <v>522</v>
      </c>
      <c r="S11" s="189" t="n">
        <v>143</v>
      </c>
      <c r="T11" s="189" t="n">
        <v>650</v>
      </c>
      <c r="U11" s="189" t="n">
        <v>1211</v>
      </c>
      <c r="V11" s="189" t="n">
        <v>2</v>
      </c>
      <c r="W11" s="189" t="n">
        <v>1</v>
      </c>
      <c r="X11" s="189" t="n">
        <v>44</v>
      </c>
    </row>
    <row r="12">
      <c r="A12" s="4" t="s">
        <v>13</v>
      </c>
      <c r="B12" s="189" t="n">
        <v>2616</v>
      </c>
      <c r="C12" s="189" t="n">
        <v>38</v>
      </c>
      <c r="D12" s="189" t="n">
        <v>0</v>
      </c>
      <c r="E12" s="189" t="n">
        <v>400</v>
      </c>
      <c r="F12" s="189" t="n">
        <v>5</v>
      </c>
      <c r="G12" s="189" t="n">
        <v>6</v>
      </c>
      <c r="H12" s="189" t="n">
        <v>158</v>
      </c>
      <c r="I12" s="189" t="n">
        <v>607</v>
      </c>
      <c r="J12" s="189" t="n">
        <v>132</v>
      </c>
      <c r="K12" s="189" t="n">
        <v>297</v>
      </c>
      <c r="L12" s="189" t="n">
        <v>84</v>
      </c>
      <c r="M12" s="189" t="n">
        <v>13</v>
      </c>
      <c r="N12" s="189" t="n">
        <v>62</v>
      </c>
      <c r="O12" s="189" t="n">
        <v>337</v>
      </c>
      <c r="P12" s="189" t="n">
        <v>237</v>
      </c>
      <c r="Q12" s="189" t="n">
        <v>1</v>
      </c>
      <c r="R12" s="189" t="n">
        <v>54</v>
      </c>
      <c r="S12" s="189" t="n">
        <v>52</v>
      </c>
      <c r="T12" s="189" t="n">
        <v>54</v>
      </c>
      <c r="U12" s="189" t="n">
        <v>78</v>
      </c>
      <c r="V12" s="189" t="n">
        <v>0</v>
      </c>
      <c r="W12" s="189" t="n">
        <v>0</v>
      </c>
      <c r="X12" s="189" t="n">
        <v>1</v>
      </c>
    </row>
    <row r="13">
      <c r="A13" s="4" t="s">
        <v>14</v>
      </c>
      <c r="B13" s="189" t="n">
        <v>10904</v>
      </c>
      <c r="C13" s="189" t="n">
        <v>182</v>
      </c>
      <c r="D13" s="189" t="n">
        <v>13</v>
      </c>
      <c r="E13" s="189" t="n">
        <v>1592</v>
      </c>
      <c r="F13" s="189" t="n">
        <v>4</v>
      </c>
      <c r="G13" s="189" t="n">
        <v>43</v>
      </c>
      <c r="H13" s="189" t="n">
        <v>1060</v>
      </c>
      <c r="I13" s="189" t="n">
        <v>2561</v>
      </c>
      <c r="J13" s="189" t="n">
        <v>580</v>
      </c>
      <c r="K13" s="189" t="n">
        <v>1286</v>
      </c>
      <c r="L13" s="189" t="n">
        <v>411</v>
      </c>
      <c r="M13" s="189" t="n">
        <v>56</v>
      </c>
      <c r="N13" s="189" t="n">
        <v>212</v>
      </c>
      <c r="O13" s="189" t="n">
        <v>1300</v>
      </c>
      <c r="P13" s="189" t="n">
        <v>735</v>
      </c>
      <c r="Q13" s="189" t="n">
        <v>7</v>
      </c>
      <c r="R13" s="189" t="n">
        <v>141</v>
      </c>
      <c r="S13" s="189" t="n">
        <v>220</v>
      </c>
      <c r="T13" s="189" t="n">
        <v>240</v>
      </c>
      <c r="U13" s="189" t="n">
        <v>256</v>
      </c>
      <c r="V13" s="189" t="n">
        <v>0</v>
      </c>
      <c r="W13" s="189" t="n">
        <v>1</v>
      </c>
      <c r="X13" s="189" t="n">
        <v>4</v>
      </c>
    </row>
    <row r="14">
      <c r="A14" s="4" t="s">
        <v>15</v>
      </c>
      <c r="B14" s="189" t="n">
        <v>4666</v>
      </c>
      <c r="C14" s="189" t="n">
        <v>131</v>
      </c>
      <c r="D14" s="189" t="n">
        <v>0</v>
      </c>
      <c r="E14" s="189" t="n">
        <v>463</v>
      </c>
      <c r="F14" s="189" t="n">
        <v>1</v>
      </c>
      <c r="G14" s="189" t="n">
        <v>6</v>
      </c>
      <c r="H14" s="189" t="n">
        <v>1396</v>
      </c>
      <c r="I14" s="189" t="n">
        <v>608</v>
      </c>
      <c r="J14" s="189" t="n">
        <v>219</v>
      </c>
      <c r="K14" s="189" t="n">
        <v>111</v>
      </c>
      <c r="L14" s="189" t="n">
        <v>154</v>
      </c>
      <c r="M14" s="189" t="n">
        <v>56</v>
      </c>
      <c r="N14" s="189" t="n">
        <v>27</v>
      </c>
      <c r="O14" s="189" t="n">
        <v>541</v>
      </c>
      <c r="P14" s="189" t="n">
        <v>250</v>
      </c>
      <c r="Q14" s="189" t="n">
        <v>1</v>
      </c>
      <c r="R14" s="189" t="n">
        <v>107</v>
      </c>
      <c r="S14" s="189" t="n">
        <v>13</v>
      </c>
      <c r="T14" s="189" t="n">
        <v>239</v>
      </c>
      <c r="U14" s="189" t="n">
        <v>333</v>
      </c>
      <c r="V14" s="189" t="n">
        <v>0</v>
      </c>
      <c r="W14" s="189" t="n">
        <v>0</v>
      </c>
      <c r="X14" s="189" t="n">
        <v>10</v>
      </c>
    </row>
    <row r="15">
      <c r="A15" s="4" t="s">
        <v>16</v>
      </c>
      <c r="B15" s="189" t="n">
        <v>583</v>
      </c>
      <c r="C15" s="189" t="n">
        <v>2</v>
      </c>
      <c r="D15" s="189" t="n">
        <v>0</v>
      </c>
      <c r="E15" s="189" t="n">
        <v>19</v>
      </c>
      <c r="F15" s="189" t="n">
        <v>2</v>
      </c>
      <c r="G15" s="189" t="n">
        <v>0</v>
      </c>
      <c r="H15" s="189" t="n">
        <v>17</v>
      </c>
      <c r="I15" s="189" t="n">
        <v>56</v>
      </c>
      <c r="J15" s="189" t="n">
        <v>13</v>
      </c>
      <c r="K15" s="189" t="n">
        <v>15</v>
      </c>
      <c r="L15" s="189" t="n">
        <v>17</v>
      </c>
      <c r="M15" s="189" t="n">
        <v>0</v>
      </c>
      <c r="N15" s="189" t="n">
        <v>14</v>
      </c>
      <c r="O15" s="189" t="n">
        <v>42</v>
      </c>
      <c r="P15" s="189" t="n">
        <v>39</v>
      </c>
      <c r="Q15" s="189" t="n">
        <v>0</v>
      </c>
      <c r="R15" s="189" t="n">
        <v>6</v>
      </c>
      <c r="S15" s="189" t="n">
        <v>1</v>
      </c>
      <c r="T15" s="189" t="n">
        <v>7</v>
      </c>
      <c r="U15" s="189" t="n">
        <v>4</v>
      </c>
      <c r="V15" s="189" t="n">
        <v>0</v>
      </c>
      <c r="W15" s="189" t="n">
        <v>0</v>
      </c>
      <c r="X15" s="189" t="n">
        <v>329</v>
      </c>
    </row>
    <row r="16">
      <c r="A16" s="49" t="s">
        <v>210</v>
      </c>
      <c r="B16" s="191" t="n">
        <v>42956</v>
      </c>
      <c r="C16" s="191" t="n">
        <v>932</v>
      </c>
      <c r="D16" s="191" t="n">
        <v>13</v>
      </c>
      <c r="E16" s="191" t="n">
        <v>5892</v>
      </c>
      <c r="F16" s="191" t="n">
        <v>17</v>
      </c>
      <c r="G16" s="191" t="n">
        <v>71</v>
      </c>
      <c r="H16" s="191" t="n">
        <v>7584</v>
      </c>
      <c r="I16" s="191" t="n">
        <v>8116</v>
      </c>
      <c r="J16" s="191" t="n">
        <v>2011</v>
      </c>
      <c r="K16" s="191" t="n">
        <v>3128</v>
      </c>
      <c r="L16" s="191" t="n">
        <v>1445</v>
      </c>
      <c r="M16" s="191" t="n">
        <v>600</v>
      </c>
      <c r="N16" s="191" t="n">
        <v>442</v>
      </c>
      <c r="O16" s="191" t="n">
        <v>5413</v>
      </c>
      <c r="P16" s="191" t="n">
        <v>2535</v>
      </c>
      <c r="Q16" s="191" t="n">
        <v>20</v>
      </c>
      <c r="R16" s="191" t="n">
        <v>831</v>
      </c>
      <c r="S16" s="191" t="n">
        <v>431</v>
      </c>
      <c r="T16" s="191" t="n">
        <v>1196</v>
      </c>
      <c r="U16" s="191" t="n">
        <v>1887</v>
      </c>
      <c r="V16" s="191" t="n">
        <v>2</v>
      </c>
      <c r="W16" s="191" t="n">
        <v>2</v>
      </c>
      <c r="X16" s="191" t="n">
        <v>388</v>
      </c>
    </row>
    <row r="17">
      <c r="A17" s="110" t="s">
        <v>211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89" t="n">
        <v>206</v>
      </c>
      <c r="C18" s="189" t="n">
        <v>0</v>
      </c>
      <c r="D18" s="189" t="n">
        <v>0</v>
      </c>
      <c r="E18" s="189" t="n">
        <v>19</v>
      </c>
      <c r="F18" s="189" t="n">
        <v>0</v>
      </c>
      <c r="G18" s="189" t="n">
        <v>0</v>
      </c>
      <c r="H18" s="189" t="n">
        <v>1</v>
      </c>
      <c r="I18" s="189" t="n">
        <v>33</v>
      </c>
      <c r="J18" s="189" t="n">
        <v>7</v>
      </c>
      <c r="K18" s="189" t="n">
        <v>63</v>
      </c>
      <c r="L18" s="189" t="n">
        <v>1</v>
      </c>
      <c r="M18" s="189" t="n">
        <v>0</v>
      </c>
      <c r="N18" s="189" t="n">
        <v>0</v>
      </c>
      <c r="O18" s="189" t="n">
        <v>17</v>
      </c>
      <c r="P18" s="189" t="n">
        <v>27</v>
      </c>
      <c r="Q18" s="189" t="n">
        <v>0</v>
      </c>
      <c r="R18" s="189" t="n">
        <v>8</v>
      </c>
      <c r="S18" s="189" t="n">
        <v>5</v>
      </c>
      <c r="T18" s="189" t="n">
        <v>14</v>
      </c>
      <c r="U18" s="189" t="n">
        <v>11</v>
      </c>
      <c r="V18" s="189" t="n">
        <v>0</v>
      </c>
      <c r="W18" s="189" t="n">
        <v>0</v>
      </c>
      <c r="X18" s="189" t="n">
        <v>0</v>
      </c>
    </row>
    <row r="19">
      <c r="A19" s="4" t="s">
        <v>12</v>
      </c>
      <c r="B19" s="189" t="n">
        <v>24092</v>
      </c>
      <c r="C19" s="189" t="n">
        <v>579</v>
      </c>
      <c r="D19" s="189" t="n">
        <v>0</v>
      </c>
      <c r="E19" s="189" t="n">
        <v>3414</v>
      </c>
      <c r="F19" s="189" t="n">
        <v>5</v>
      </c>
      <c r="G19" s="189" t="n">
        <v>16</v>
      </c>
      <c r="H19" s="189" t="n">
        <v>4940</v>
      </c>
      <c r="I19" s="189" t="n">
        <v>4260</v>
      </c>
      <c r="J19" s="189" t="n">
        <v>1061</v>
      </c>
      <c r="K19" s="189" t="n">
        <v>1409</v>
      </c>
      <c r="L19" s="189" t="n">
        <v>776</v>
      </c>
      <c r="M19" s="189" t="n">
        <v>474</v>
      </c>
      <c r="N19" s="189" t="n">
        <v>126</v>
      </c>
      <c r="O19" s="189" t="n">
        <v>3180</v>
      </c>
      <c r="P19" s="189" t="n">
        <v>1264</v>
      </c>
      <c r="Q19" s="189" t="n">
        <v>11</v>
      </c>
      <c r="R19" s="189" t="n">
        <v>521</v>
      </c>
      <c r="S19" s="189" t="n">
        <v>143</v>
      </c>
      <c r="T19" s="189" t="n">
        <v>649</v>
      </c>
      <c r="U19" s="189" t="n">
        <v>1217</v>
      </c>
      <c r="V19" s="189" t="n">
        <v>2</v>
      </c>
      <c r="W19" s="189" t="n">
        <v>1</v>
      </c>
      <c r="X19" s="189" t="n">
        <v>44</v>
      </c>
    </row>
    <row r="20">
      <c r="A20" s="4" t="s">
        <v>13</v>
      </c>
      <c r="B20" s="189" t="n">
        <v>43707</v>
      </c>
      <c r="C20" s="189" t="n">
        <v>195</v>
      </c>
      <c r="D20" s="189" t="n">
        <v>0</v>
      </c>
      <c r="E20" s="189" t="n">
        <v>29839</v>
      </c>
      <c r="F20" s="189" t="n">
        <v>281</v>
      </c>
      <c r="G20" s="189" t="n">
        <v>62</v>
      </c>
      <c r="H20" s="189" t="n">
        <v>520</v>
      </c>
      <c r="I20" s="189" t="n">
        <v>2717</v>
      </c>
      <c r="J20" s="189" t="n">
        <v>3750</v>
      </c>
      <c r="K20" s="189" t="n">
        <v>1647</v>
      </c>
      <c r="L20" s="189" t="n">
        <v>335</v>
      </c>
      <c r="M20" s="189" t="n">
        <v>46</v>
      </c>
      <c r="N20" s="189" t="n">
        <v>409</v>
      </c>
      <c r="O20" s="189" t="n">
        <v>1242</v>
      </c>
      <c r="P20" s="189" t="n">
        <v>1827</v>
      </c>
      <c r="Q20" s="189" t="n">
        <v>6</v>
      </c>
      <c r="R20" s="189" t="n">
        <v>189</v>
      </c>
      <c r="S20" s="189" t="n">
        <v>249</v>
      </c>
      <c r="T20" s="189" t="n">
        <v>160</v>
      </c>
      <c r="U20" s="189" t="n">
        <v>232</v>
      </c>
      <c r="V20" s="189" t="n">
        <v>0</v>
      </c>
      <c r="W20" s="189" t="n">
        <v>0</v>
      </c>
      <c r="X20" s="189" t="n">
        <v>1</v>
      </c>
    </row>
    <row r="21">
      <c r="A21" s="4" t="s">
        <v>14</v>
      </c>
      <c r="B21" s="189" t="n">
        <v>112862</v>
      </c>
      <c r="C21" s="189" t="n">
        <v>1586</v>
      </c>
      <c r="D21" s="189" t="n">
        <v>209</v>
      </c>
      <c r="E21" s="189" t="n">
        <v>47432</v>
      </c>
      <c r="F21" s="189" t="n">
        <v>147</v>
      </c>
      <c r="G21" s="189" t="n">
        <v>373</v>
      </c>
      <c r="H21" s="189" t="n">
        <v>8386</v>
      </c>
      <c r="I21" s="189" t="n">
        <v>17873</v>
      </c>
      <c r="J21" s="189" t="n">
        <v>6777</v>
      </c>
      <c r="K21" s="189" t="n">
        <v>10907</v>
      </c>
      <c r="L21" s="189" t="n">
        <v>2453</v>
      </c>
      <c r="M21" s="189" t="n">
        <v>182</v>
      </c>
      <c r="N21" s="189" t="n">
        <v>988</v>
      </c>
      <c r="O21" s="189" t="n">
        <v>5418</v>
      </c>
      <c r="P21" s="189" t="n">
        <v>5628</v>
      </c>
      <c r="Q21" s="189" t="n">
        <v>21</v>
      </c>
      <c r="R21" s="189" t="n">
        <v>518</v>
      </c>
      <c r="S21" s="189" t="n">
        <v>1276</v>
      </c>
      <c r="T21" s="189" t="n">
        <v>1800</v>
      </c>
      <c r="U21" s="189" t="n">
        <v>872</v>
      </c>
      <c r="V21" s="189" t="n">
        <v>0</v>
      </c>
      <c r="W21" s="189" t="n">
        <v>1</v>
      </c>
      <c r="X21" s="189" t="n">
        <v>15</v>
      </c>
    </row>
    <row r="22">
      <c r="A22" s="4" t="s">
        <v>15</v>
      </c>
      <c r="B22" s="189" t="n">
        <v>4657</v>
      </c>
      <c r="C22" s="189" t="n">
        <v>131</v>
      </c>
      <c r="D22" s="189" t="n">
        <v>0</v>
      </c>
      <c r="E22" s="189" t="n">
        <v>462</v>
      </c>
      <c r="F22" s="189" t="n">
        <v>1</v>
      </c>
      <c r="G22" s="189" t="n">
        <v>6</v>
      </c>
      <c r="H22" s="189" t="n">
        <v>1394</v>
      </c>
      <c r="I22" s="189" t="n">
        <v>606</v>
      </c>
      <c r="J22" s="189" t="n">
        <v>219</v>
      </c>
      <c r="K22" s="189" t="n">
        <v>111</v>
      </c>
      <c r="L22" s="189" t="n">
        <v>154</v>
      </c>
      <c r="M22" s="189" t="n">
        <v>56</v>
      </c>
      <c r="N22" s="189" t="n">
        <v>27</v>
      </c>
      <c r="O22" s="189" t="n">
        <v>539</v>
      </c>
      <c r="P22" s="189" t="n">
        <v>248</v>
      </c>
      <c r="Q22" s="189" t="n">
        <v>1</v>
      </c>
      <c r="R22" s="189" t="n">
        <v>107</v>
      </c>
      <c r="S22" s="189" t="n">
        <v>13</v>
      </c>
      <c r="T22" s="189" t="n">
        <v>239</v>
      </c>
      <c r="U22" s="189" t="n">
        <v>333</v>
      </c>
      <c r="V22" s="189" t="n">
        <v>0</v>
      </c>
      <c r="W22" s="189" t="n">
        <v>0</v>
      </c>
      <c r="X22" s="189" t="n">
        <v>10</v>
      </c>
    </row>
    <row r="23">
      <c r="A23" s="4" t="s">
        <v>16</v>
      </c>
      <c r="B23" s="189" t="n">
        <v>583</v>
      </c>
      <c r="C23" s="189" t="n">
        <v>2</v>
      </c>
      <c r="D23" s="189" t="n">
        <v>0</v>
      </c>
      <c r="E23" s="189" t="n">
        <v>19</v>
      </c>
      <c r="F23" s="189" t="n">
        <v>2</v>
      </c>
      <c r="G23" s="189" t="n">
        <v>0</v>
      </c>
      <c r="H23" s="189" t="n">
        <v>17</v>
      </c>
      <c r="I23" s="189" t="n">
        <v>56</v>
      </c>
      <c r="J23" s="189" t="n">
        <v>13</v>
      </c>
      <c r="K23" s="189" t="n">
        <v>15</v>
      </c>
      <c r="L23" s="189" t="n">
        <v>17</v>
      </c>
      <c r="M23" s="189" t="n">
        <v>0</v>
      </c>
      <c r="N23" s="189" t="n">
        <v>14</v>
      </c>
      <c r="O23" s="189" t="n">
        <v>42</v>
      </c>
      <c r="P23" s="189" t="n">
        <v>39</v>
      </c>
      <c r="Q23" s="189" t="n">
        <v>0</v>
      </c>
      <c r="R23" s="189" t="n">
        <v>6</v>
      </c>
      <c r="S23" s="189" t="n">
        <v>1</v>
      </c>
      <c r="T23" s="189" t="n">
        <v>7</v>
      </c>
      <c r="U23" s="189" t="n">
        <v>4</v>
      </c>
      <c r="V23" s="189" t="n">
        <v>0</v>
      </c>
      <c r="W23" s="189" t="n">
        <v>0</v>
      </c>
      <c r="X23" s="189" t="n">
        <v>329</v>
      </c>
    </row>
    <row r="24">
      <c r="A24" s="49" t="s">
        <v>210</v>
      </c>
      <c r="B24" s="191" t="n">
        <v>186107</v>
      </c>
      <c r="C24" s="191" t="n">
        <v>2493</v>
      </c>
      <c r="D24" s="191" t="n">
        <v>209</v>
      </c>
      <c r="E24" s="191" t="n">
        <v>81185</v>
      </c>
      <c r="F24" s="191" t="n">
        <v>436</v>
      </c>
      <c r="G24" s="191" t="n">
        <v>457</v>
      </c>
      <c r="H24" s="191" t="n">
        <v>15258</v>
      </c>
      <c r="I24" s="191" t="n">
        <v>25545</v>
      </c>
      <c r="J24" s="191" t="n">
        <v>11827</v>
      </c>
      <c r="K24" s="191" t="n">
        <v>14152</v>
      </c>
      <c r="L24" s="191" t="n">
        <v>3736</v>
      </c>
      <c r="M24" s="191" t="n">
        <v>758</v>
      </c>
      <c r="N24" s="191" t="n">
        <v>1564</v>
      </c>
      <c r="O24" s="191" t="n">
        <v>10438</v>
      </c>
      <c r="P24" s="191" t="n">
        <v>9033</v>
      </c>
      <c r="Q24" s="191" t="n">
        <v>39</v>
      </c>
      <c r="R24" s="191" t="n">
        <v>1349</v>
      </c>
      <c r="S24" s="191" t="n">
        <v>1687</v>
      </c>
      <c r="T24" s="191" t="n">
        <v>2869</v>
      </c>
      <c r="U24" s="191" t="n">
        <v>2669</v>
      </c>
      <c r="V24" s="191" t="n">
        <v>2</v>
      </c>
      <c r="W24" s="191" t="n">
        <v>2</v>
      </c>
      <c r="X24" s="191" t="n">
        <v>399</v>
      </c>
    </row>
    <row r="25">
      <c r="A25" s="110" t="s">
        <v>212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90" t="n">
        <v>78648.77</v>
      </c>
      <c r="C26" s="190" t="n">
        <v>0</v>
      </c>
      <c r="D26" s="190" t="n">
        <v>0</v>
      </c>
      <c r="E26" s="190" t="n">
        <v>8200.18</v>
      </c>
      <c r="F26" s="190" t="n">
        <v>0</v>
      </c>
      <c r="G26" s="190" t="n">
        <v>0</v>
      </c>
      <c r="H26" s="190" t="n">
        <v>426.4</v>
      </c>
      <c r="I26" s="190" t="n">
        <v>9558.52</v>
      </c>
      <c r="J26" s="190" t="n">
        <v>3888.66</v>
      </c>
      <c r="K26" s="190" t="n">
        <v>19055.63</v>
      </c>
      <c r="L26" s="190" t="n">
        <v>299.9</v>
      </c>
      <c r="M26" s="190" t="n">
        <v>0</v>
      </c>
      <c r="N26" s="190" t="n">
        <v>0</v>
      </c>
      <c r="O26" s="190" t="n">
        <v>12393.83</v>
      </c>
      <c r="P26" s="190" t="n">
        <v>15508.09</v>
      </c>
      <c r="Q26" s="190" t="n">
        <v>0</v>
      </c>
      <c r="R26" s="190" t="n">
        <v>2393.63</v>
      </c>
      <c r="S26" s="190" t="n">
        <v>677.13</v>
      </c>
      <c r="T26" s="190" t="n">
        <v>3910.78</v>
      </c>
      <c r="U26" s="190" t="n">
        <v>2336.02</v>
      </c>
      <c r="V26" s="190" t="n">
        <v>0</v>
      </c>
      <c r="W26" s="190" t="n">
        <v>0</v>
      </c>
      <c r="X26" s="190" t="n">
        <v>0</v>
      </c>
    </row>
    <row r="27">
      <c r="A27" s="4" t="s">
        <v>12</v>
      </c>
      <c r="B27" s="190" t="n">
        <v>10370556.94</v>
      </c>
      <c r="C27" s="190" t="n">
        <v>264540</v>
      </c>
      <c r="D27" s="190" t="n">
        <v>0</v>
      </c>
      <c r="E27" s="190" t="n">
        <v>1471105.25</v>
      </c>
      <c r="F27" s="190" t="n">
        <v>2340</v>
      </c>
      <c r="G27" s="190" t="n">
        <v>6360</v>
      </c>
      <c r="H27" s="190" t="n">
        <v>2381460</v>
      </c>
      <c r="I27" s="190" t="n">
        <v>1673430</v>
      </c>
      <c r="J27" s="190" t="n">
        <v>454830</v>
      </c>
      <c r="K27" s="190" t="n">
        <v>494010</v>
      </c>
      <c r="L27" s="190" t="n">
        <v>334740</v>
      </c>
      <c r="M27" s="190" t="n">
        <v>190980</v>
      </c>
      <c r="N27" s="190" t="n">
        <v>59071.2</v>
      </c>
      <c r="O27" s="190" t="n">
        <v>1379611.2</v>
      </c>
      <c r="P27" s="190" t="n">
        <v>585360</v>
      </c>
      <c r="Q27" s="190" t="n">
        <v>4140</v>
      </c>
      <c r="R27" s="190" t="n">
        <v>217020</v>
      </c>
      <c r="S27" s="190" t="n">
        <v>52260</v>
      </c>
      <c r="T27" s="190" t="n">
        <v>306510</v>
      </c>
      <c r="U27" s="190" t="n">
        <v>470889.29</v>
      </c>
      <c r="V27" s="190" t="n">
        <v>840</v>
      </c>
      <c r="W27" s="190" t="n">
        <v>540</v>
      </c>
      <c r="X27" s="190" t="n">
        <v>20520</v>
      </c>
    </row>
    <row r="28">
      <c r="A28" s="4" t="s">
        <v>13</v>
      </c>
      <c r="B28" s="190" t="n">
        <v>10313017.65</v>
      </c>
      <c r="C28" s="190" t="n">
        <v>60592.24</v>
      </c>
      <c r="D28" s="190" t="n">
        <v>0</v>
      </c>
      <c r="E28" s="190" t="n">
        <v>5771665.33</v>
      </c>
      <c r="F28" s="190" t="n">
        <v>93199.34</v>
      </c>
      <c r="G28" s="190" t="n">
        <v>13476.95</v>
      </c>
      <c r="H28" s="190" t="n">
        <v>215840.45</v>
      </c>
      <c r="I28" s="190" t="n">
        <v>1094722.6</v>
      </c>
      <c r="J28" s="190" t="n">
        <v>665729.86</v>
      </c>
      <c r="K28" s="190" t="n">
        <v>637719.93</v>
      </c>
      <c r="L28" s="190" t="n">
        <v>182955.31</v>
      </c>
      <c r="M28" s="190" t="n">
        <v>16795.11</v>
      </c>
      <c r="N28" s="190" t="n">
        <v>100327.27</v>
      </c>
      <c r="O28" s="190" t="n">
        <v>568119.33</v>
      </c>
      <c r="P28" s="190" t="n">
        <v>586086.39</v>
      </c>
      <c r="Q28" s="190" t="n">
        <v>2269.75</v>
      </c>
      <c r="R28" s="190" t="n">
        <v>85155.79</v>
      </c>
      <c r="S28" s="190" t="n">
        <v>72743.14</v>
      </c>
      <c r="T28" s="190" t="n">
        <v>57125.32</v>
      </c>
      <c r="U28" s="190" t="n">
        <v>87613.54</v>
      </c>
      <c r="V28" s="190" t="n">
        <v>0</v>
      </c>
      <c r="W28" s="190" t="n">
        <v>0</v>
      </c>
      <c r="X28" s="190" t="n">
        <v>880</v>
      </c>
    </row>
    <row r="29">
      <c r="A29" s="4" t="s">
        <v>14</v>
      </c>
      <c r="B29" s="190" t="n">
        <v>28598521.35</v>
      </c>
      <c r="C29" s="190" t="n">
        <v>477890.02</v>
      </c>
      <c r="D29" s="190" t="n">
        <v>52335.58</v>
      </c>
      <c r="E29" s="190" t="n">
        <v>11687181.92</v>
      </c>
      <c r="F29" s="190" t="n">
        <v>31422.69</v>
      </c>
      <c r="G29" s="190" t="n">
        <v>81273.52</v>
      </c>
      <c r="H29" s="190" t="n">
        <v>2613876.9</v>
      </c>
      <c r="I29" s="190" t="n">
        <v>4233111.33</v>
      </c>
      <c r="J29" s="190" t="n">
        <v>1833464.28</v>
      </c>
      <c r="K29" s="190" t="n">
        <v>2428162.46</v>
      </c>
      <c r="L29" s="190" t="n">
        <v>737855.51</v>
      </c>
      <c r="M29" s="190" t="n">
        <v>54451.91</v>
      </c>
      <c r="N29" s="190" t="n">
        <v>280356.22</v>
      </c>
      <c r="O29" s="190" t="n">
        <v>1567450.74</v>
      </c>
      <c r="P29" s="190" t="n">
        <v>1461493.64</v>
      </c>
      <c r="Q29" s="190" t="n">
        <v>6336</v>
      </c>
      <c r="R29" s="190" t="n">
        <v>135613.5</v>
      </c>
      <c r="S29" s="190" t="n">
        <v>259379.9</v>
      </c>
      <c r="T29" s="190" t="n">
        <v>409494.95</v>
      </c>
      <c r="U29" s="190" t="n">
        <v>243348.2</v>
      </c>
      <c r="V29" s="190" t="n">
        <v>0</v>
      </c>
      <c r="W29" s="190" t="n">
        <v>240.22</v>
      </c>
      <c r="X29" s="190" t="n">
        <v>3781.86</v>
      </c>
    </row>
    <row r="30">
      <c r="A30" s="4" t="s">
        <v>15</v>
      </c>
      <c r="B30" s="190" t="n">
        <v>979965</v>
      </c>
      <c r="C30" s="190" t="n">
        <v>27510</v>
      </c>
      <c r="D30" s="190" t="n">
        <v>0</v>
      </c>
      <c r="E30" s="190" t="n">
        <v>97230</v>
      </c>
      <c r="F30" s="190" t="n">
        <v>210</v>
      </c>
      <c r="G30" s="190" t="n">
        <v>1260</v>
      </c>
      <c r="H30" s="190" t="n">
        <v>293370</v>
      </c>
      <c r="I30" s="190" t="n">
        <v>127680</v>
      </c>
      <c r="J30" s="190" t="n">
        <v>45990</v>
      </c>
      <c r="K30" s="190" t="n">
        <v>23310</v>
      </c>
      <c r="L30" s="190" t="n">
        <v>32340</v>
      </c>
      <c r="M30" s="190" t="n">
        <v>11760</v>
      </c>
      <c r="N30" s="190" t="n">
        <v>5670</v>
      </c>
      <c r="O30" s="190" t="n">
        <v>113610</v>
      </c>
      <c r="P30" s="190" t="n">
        <v>52500</v>
      </c>
      <c r="Q30" s="190" t="n">
        <v>210</v>
      </c>
      <c r="R30" s="190" t="n">
        <v>22470</v>
      </c>
      <c r="S30" s="190" t="n">
        <v>2730</v>
      </c>
      <c r="T30" s="190" t="n">
        <v>50190</v>
      </c>
      <c r="U30" s="190" t="n">
        <v>69825</v>
      </c>
      <c r="V30" s="190" t="n">
        <v>0</v>
      </c>
      <c r="W30" s="190" t="n">
        <v>0</v>
      </c>
      <c r="X30" s="190" t="n">
        <v>2100</v>
      </c>
    </row>
    <row r="31">
      <c r="A31" s="4" t="s">
        <v>16</v>
      </c>
      <c r="B31" s="190" t="n">
        <v>122430</v>
      </c>
      <c r="C31" s="190" t="n">
        <v>420</v>
      </c>
      <c r="D31" s="190" t="n">
        <v>0</v>
      </c>
      <c r="E31" s="190" t="n">
        <v>3990</v>
      </c>
      <c r="F31" s="190" t="n">
        <v>420</v>
      </c>
      <c r="G31" s="190" t="n">
        <v>0</v>
      </c>
      <c r="H31" s="190" t="n">
        <v>3570</v>
      </c>
      <c r="I31" s="190" t="n">
        <v>11760</v>
      </c>
      <c r="J31" s="190" t="n">
        <v>2730</v>
      </c>
      <c r="K31" s="190" t="n">
        <v>3150</v>
      </c>
      <c r="L31" s="190" t="n">
        <v>3570</v>
      </c>
      <c r="M31" s="190" t="n">
        <v>0</v>
      </c>
      <c r="N31" s="190" t="n">
        <v>2940</v>
      </c>
      <c r="O31" s="190" t="n">
        <v>8820</v>
      </c>
      <c r="P31" s="190" t="n">
        <v>8190</v>
      </c>
      <c r="Q31" s="190" t="n">
        <v>0</v>
      </c>
      <c r="R31" s="190" t="n">
        <v>1260</v>
      </c>
      <c r="S31" s="190" t="n">
        <v>210</v>
      </c>
      <c r="T31" s="190" t="n">
        <v>1470</v>
      </c>
      <c r="U31" s="190" t="n">
        <v>840</v>
      </c>
      <c r="V31" s="190" t="n">
        <v>0</v>
      </c>
      <c r="W31" s="190" t="n">
        <v>0</v>
      </c>
      <c r="X31" s="190" t="n">
        <v>69090</v>
      </c>
    </row>
    <row r="32">
      <c r="A32" s="49" t="s">
        <v>210</v>
      </c>
      <c r="B32" s="192" t="n">
        <v>50463139.71</v>
      </c>
      <c r="C32" s="192" t="n">
        <v>830952.26</v>
      </c>
      <c r="D32" s="192" t="n">
        <v>52335.58</v>
      </c>
      <c r="E32" s="192" t="n">
        <v>19039372.68</v>
      </c>
      <c r="F32" s="192" t="n">
        <v>127592.03</v>
      </c>
      <c r="G32" s="192" t="n">
        <v>102370.47</v>
      </c>
      <c r="H32" s="192" t="n">
        <v>5508543.75</v>
      </c>
      <c r="I32" s="192" t="n">
        <v>7150262.45</v>
      </c>
      <c r="J32" s="192" t="n">
        <v>3006632.8</v>
      </c>
      <c r="K32" s="192" t="n">
        <v>3605408.02</v>
      </c>
      <c r="L32" s="192" t="n">
        <v>1291760.72</v>
      </c>
      <c r="M32" s="192" t="n">
        <v>273987.02</v>
      </c>
      <c r="N32" s="192" t="n">
        <v>448364.69</v>
      </c>
      <c r="O32" s="192" t="n">
        <v>3650005.1</v>
      </c>
      <c r="P32" s="192" t="n">
        <v>2709138.12</v>
      </c>
      <c r="Q32" s="192" t="n">
        <v>12955.75</v>
      </c>
      <c r="R32" s="192" t="n">
        <v>463912.92</v>
      </c>
      <c r="S32" s="192" t="n">
        <v>388000.17</v>
      </c>
      <c r="T32" s="192" t="n">
        <v>828701.05</v>
      </c>
      <c r="U32" s="192" t="n">
        <v>874852.05</v>
      </c>
      <c r="V32" s="192" t="n">
        <v>840</v>
      </c>
      <c r="W32" s="192" t="n">
        <v>780.22</v>
      </c>
      <c r="X32" s="192" t="n">
        <v>96371.86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219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227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202</v>
      </c>
      <c r="C7" s="18" t="s">
        <v>228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229</v>
      </c>
      <c r="D8" s="3" t="s">
        <v>230</v>
      </c>
      <c r="E8" s="3" t="s">
        <v>231</v>
      </c>
      <c r="F8" s="3" t="s">
        <v>232</v>
      </c>
      <c r="G8" s="3" t="s">
        <v>233</v>
      </c>
      <c r="H8" s="3" t="s">
        <v>234</v>
      </c>
      <c r="I8" s="3" t="s">
        <v>235</v>
      </c>
      <c r="J8" s="3" t="s">
        <v>236</v>
      </c>
      <c r="K8" s="3" t="s">
        <v>237</v>
      </c>
      <c r="L8" s="3" t="s">
        <v>238</v>
      </c>
      <c r="M8" s="3" t="s">
        <v>239</v>
      </c>
      <c r="N8" s="3" t="s">
        <v>240</v>
      </c>
      <c r="O8" s="3" t="s">
        <v>241</v>
      </c>
      <c r="P8" s="3" t="s">
        <v>242</v>
      </c>
      <c r="Q8" s="3" t="s">
        <v>243</v>
      </c>
      <c r="R8" s="3" t="s">
        <v>244</v>
      </c>
      <c r="S8" s="3" t="s">
        <v>245</v>
      </c>
      <c r="T8" s="3" t="s">
        <v>246</v>
      </c>
      <c r="U8" s="3" t="s">
        <v>247</v>
      </c>
      <c r="V8" s="3" t="s">
        <v>248</v>
      </c>
      <c r="W8" s="3" t="s">
        <v>249</v>
      </c>
      <c r="X8" s="3" t="s">
        <v>250</v>
      </c>
    </row>
    <row r="9">
      <c r="A9" s="110" t="s">
        <v>209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93" t="n">
        <v>1014</v>
      </c>
      <c r="C10" s="193" t="n">
        <v>10</v>
      </c>
      <c r="D10" s="193" t="n">
        <v>0</v>
      </c>
      <c r="E10" s="193" t="n">
        <v>30</v>
      </c>
      <c r="F10" s="193" t="n">
        <v>2</v>
      </c>
      <c r="G10" s="193" t="n">
        <v>1</v>
      </c>
      <c r="H10" s="193" t="n">
        <v>27</v>
      </c>
      <c r="I10" s="193" t="n">
        <v>217</v>
      </c>
      <c r="J10" s="193" t="n">
        <v>22</v>
      </c>
      <c r="K10" s="193" t="n">
        <v>393</v>
      </c>
      <c r="L10" s="193" t="n">
        <v>10</v>
      </c>
      <c r="M10" s="193" t="n">
        <v>2</v>
      </c>
      <c r="N10" s="193" t="n">
        <v>22</v>
      </c>
      <c r="O10" s="193" t="n">
        <v>34</v>
      </c>
      <c r="P10" s="193" t="n">
        <v>23</v>
      </c>
      <c r="Q10" s="193" t="n">
        <v>0</v>
      </c>
      <c r="R10" s="193" t="n">
        <v>40</v>
      </c>
      <c r="S10" s="193" t="n">
        <v>8</v>
      </c>
      <c r="T10" s="193" t="n">
        <v>102</v>
      </c>
      <c r="U10" s="193" t="n">
        <v>71</v>
      </c>
      <c r="V10" s="193" t="n">
        <v>0</v>
      </c>
      <c r="W10" s="193" t="n">
        <v>0</v>
      </c>
      <c r="X10" s="193" t="n">
        <v>0</v>
      </c>
    </row>
    <row r="11">
      <c r="A11" s="4" t="s">
        <v>12</v>
      </c>
      <c r="B11" s="193" t="n">
        <v>39840</v>
      </c>
      <c r="C11" s="193" t="n">
        <v>948</v>
      </c>
      <c r="D11" s="193" t="n">
        <v>2</v>
      </c>
      <c r="E11" s="193" t="n">
        <v>5062</v>
      </c>
      <c r="F11" s="193" t="n">
        <v>6</v>
      </c>
      <c r="G11" s="193" t="n">
        <v>25</v>
      </c>
      <c r="H11" s="193" t="n">
        <v>7905</v>
      </c>
      <c r="I11" s="193" t="n">
        <v>8188</v>
      </c>
      <c r="J11" s="193" t="n">
        <v>1404</v>
      </c>
      <c r="K11" s="193" t="n">
        <v>3863</v>
      </c>
      <c r="L11" s="193" t="n">
        <v>916</v>
      </c>
      <c r="M11" s="193" t="n">
        <v>652</v>
      </c>
      <c r="N11" s="193" t="n">
        <v>210</v>
      </c>
      <c r="O11" s="193" t="n">
        <v>3902</v>
      </c>
      <c r="P11" s="193" t="n">
        <v>1629</v>
      </c>
      <c r="Q11" s="193" t="n">
        <v>14</v>
      </c>
      <c r="R11" s="193" t="n">
        <v>772</v>
      </c>
      <c r="S11" s="193" t="n">
        <v>211</v>
      </c>
      <c r="T11" s="193" t="n">
        <v>966</v>
      </c>
      <c r="U11" s="193" t="n">
        <v>3108</v>
      </c>
      <c r="V11" s="193" t="n">
        <v>2</v>
      </c>
      <c r="W11" s="193" t="n">
        <v>1</v>
      </c>
      <c r="X11" s="193" t="n">
        <v>54</v>
      </c>
    </row>
    <row r="12">
      <c r="A12" s="4" t="s">
        <v>13</v>
      </c>
      <c r="B12" s="193" t="n">
        <v>4831</v>
      </c>
      <c r="C12" s="193" t="n">
        <v>62</v>
      </c>
      <c r="D12" s="193" t="n">
        <v>1</v>
      </c>
      <c r="E12" s="193" t="n">
        <v>540</v>
      </c>
      <c r="F12" s="193" t="n">
        <v>8</v>
      </c>
      <c r="G12" s="193" t="n">
        <v>11</v>
      </c>
      <c r="H12" s="193" t="n">
        <v>263</v>
      </c>
      <c r="I12" s="193" t="n">
        <v>1173</v>
      </c>
      <c r="J12" s="193" t="n">
        <v>186</v>
      </c>
      <c r="K12" s="193" t="n">
        <v>994</v>
      </c>
      <c r="L12" s="193" t="n">
        <v>122</v>
      </c>
      <c r="M12" s="193" t="n">
        <v>17</v>
      </c>
      <c r="N12" s="193" t="n">
        <v>120</v>
      </c>
      <c r="O12" s="193" t="n">
        <v>498</v>
      </c>
      <c r="P12" s="193" t="n">
        <v>321</v>
      </c>
      <c r="Q12" s="193" t="n">
        <v>1</v>
      </c>
      <c r="R12" s="193" t="n">
        <v>111</v>
      </c>
      <c r="S12" s="193" t="n">
        <v>78</v>
      </c>
      <c r="T12" s="193" t="n">
        <v>138</v>
      </c>
      <c r="U12" s="193" t="n">
        <v>184</v>
      </c>
      <c r="V12" s="193" t="n">
        <v>0</v>
      </c>
      <c r="W12" s="193" t="n">
        <v>0</v>
      </c>
      <c r="X12" s="193" t="n">
        <v>3</v>
      </c>
    </row>
    <row r="13">
      <c r="A13" s="4" t="s">
        <v>14</v>
      </c>
      <c r="B13" s="193" t="n">
        <v>17481</v>
      </c>
      <c r="C13" s="193" t="n">
        <v>256</v>
      </c>
      <c r="D13" s="193" t="n">
        <v>17</v>
      </c>
      <c r="E13" s="193" t="n">
        <v>2076</v>
      </c>
      <c r="F13" s="193" t="n">
        <v>4</v>
      </c>
      <c r="G13" s="193" t="n">
        <v>50</v>
      </c>
      <c r="H13" s="193" t="n">
        <v>1382</v>
      </c>
      <c r="I13" s="193" t="n">
        <v>4628</v>
      </c>
      <c r="J13" s="193" t="n">
        <v>712</v>
      </c>
      <c r="K13" s="193" t="n">
        <v>3300</v>
      </c>
      <c r="L13" s="193" t="n">
        <v>466</v>
      </c>
      <c r="M13" s="193" t="n">
        <v>70</v>
      </c>
      <c r="N13" s="193" t="n">
        <v>307</v>
      </c>
      <c r="O13" s="193" t="n">
        <v>1638</v>
      </c>
      <c r="P13" s="193" t="n">
        <v>973</v>
      </c>
      <c r="Q13" s="193" t="n">
        <v>8</v>
      </c>
      <c r="R13" s="193" t="n">
        <v>190</v>
      </c>
      <c r="S13" s="193" t="n">
        <v>361</v>
      </c>
      <c r="T13" s="193" t="n">
        <v>385</v>
      </c>
      <c r="U13" s="193" t="n">
        <v>651</v>
      </c>
      <c r="V13" s="193" t="n">
        <v>0</v>
      </c>
      <c r="W13" s="193" t="n">
        <v>1</v>
      </c>
      <c r="X13" s="193" t="n">
        <v>6</v>
      </c>
    </row>
    <row r="14">
      <c r="A14" s="4" t="s">
        <v>15</v>
      </c>
      <c r="B14" s="193" t="n">
        <v>8122</v>
      </c>
      <c r="C14" s="193" t="n">
        <v>191</v>
      </c>
      <c r="D14" s="193" t="n">
        <v>2</v>
      </c>
      <c r="E14" s="193" t="n">
        <v>783</v>
      </c>
      <c r="F14" s="193" t="n">
        <v>1</v>
      </c>
      <c r="G14" s="193" t="n">
        <v>2</v>
      </c>
      <c r="H14" s="193" t="n">
        <v>2190</v>
      </c>
      <c r="I14" s="193" t="n">
        <v>1035</v>
      </c>
      <c r="J14" s="193" t="n">
        <v>313</v>
      </c>
      <c r="K14" s="193" t="n">
        <v>272</v>
      </c>
      <c r="L14" s="193" t="n">
        <v>205</v>
      </c>
      <c r="M14" s="193" t="n">
        <v>90</v>
      </c>
      <c r="N14" s="193" t="n">
        <v>42</v>
      </c>
      <c r="O14" s="193" t="n">
        <v>757</v>
      </c>
      <c r="P14" s="193" t="n">
        <v>454</v>
      </c>
      <c r="Q14" s="193" t="n">
        <v>2</v>
      </c>
      <c r="R14" s="193" t="n">
        <v>188</v>
      </c>
      <c r="S14" s="193" t="n">
        <v>17</v>
      </c>
      <c r="T14" s="193" t="n">
        <v>460</v>
      </c>
      <c r="U14" s="193" t="n">
        <v>1095</v>
      </c>
      <c r="V14" s="193" t="n">
        <v>1</v>
      </c>
      <c r="W14" s="193" t="n">
        <v>0</v>
      </c>
      <c r="X14" s="193" t="n">
        <v>22</v>
      </c>
    </row>
    <row r="15">
      <c r="A15" s="4" t="s">
        <v>16</v>
      </c>
      <c r="B15" s="193" t="n">
        <v>883</v>
      </c>
      <c r="C15" s="193" t="n">
        <v>4</v>
      </c>
      <c r="D15" s="193" t="n">
        <v>0</v>
      </c>
      <c r="E15" s="193" t="n">
        <v>28</v>
      </c>
      <c r="F15" s="193" t="n">
        <v>1</v>
      </c>
      <c r="G15" s="193" t="n">
        <v>0</v>
      </c>
      <c r="H15" s="193" t="n">
        <v>26</v>
      </c>
      <c r="I15" s="193" t="n">
        <v>82</v>
      </c>
      <c r="J15" s="193" t="n">
        <v>17</v>
      </c>
      <c r="K15" s="193" t="n">
        <v>31</v>
      </c>
      <c r="L15" s="193" t="n">
        <v>18</v>
      </c>
      <c r="M15" s="193" t="n">
        <v>2</v>
      </c>
      <c r="N15" s="193" t="n">
        <v>14</v>
      </c>
      <c r="O15" s="193" t="n">
        <v>51</v>
      </c>
      <c r="P15" s="193" t="n">
        <v>50</v>
      </c>
      <c r="Q15" s="193" t="n">
        <v>0</v>
      </c>
      <c r="R15" s="193" t="n">
        <v>11</v>
      </c>
      <c r="S15" s="193" t="n">
        <v>0</v>
      </c>
      <c r="T15" s="193" t="n">
        <v>17</v>
      </c>
      <c r="U15" s="193" t="n">
        <v>18</v>
      </c>
      <c r="V15" s="193" t="n">
        <v>0</v>
      </c>
      <c r="W15" s="193" t="n">
        <v>0</v>
      </c>
      <c r="X15" s="193" t="n">
        <v>513</v>
      </c>
    </row>
    <row r="16">
      <c r="A16" s="49" t="s">
        <v>210</v>
      </c>
      <c r="B16" s="195" t="n">
        <v>72171</v>
      </c>
      <c r="C16" s="195" t="n">
        <v>1471</v>
      </c>
      <c r="D16" s="195" t="n">
        <v>22</v>
      </c>
      <c r="E16" s="195" t="n">
        <v>8519</v>
      </c>
      <c r="F16" s="195" t="n">
        <v>22</v>
      </c>
      <c r="G16" s="195" t="n">
        <v>89</v>
      </c>
      <c r="H16" s="195" t="n">
        <v>11793</v>
      </c>
      <c r="I16" s="195" t="n">
        <v>15323</v>
      </c>
      <c r="J16" s="195" t="n">
        <v>2654</v>
      </c>
      <c r="K16" s="195" t="n">
        <v>8853</v>
      </c>
      <c r="L16" s="195" t="n">
        <v>1737</v>
      </c>
      <c r="M16" s="195" t="n">
        <v>833</v>
      </c>
      <c r="N16" s="195" t="n">
        <v>715</v>
      </c>
      <c r="O16" s="195" t="n">
        <v>6880</v>
      </c>
      <c r="P16" s="195" t="n">
        <v>3450</v>
      </c>
      <c r="Q16" s="195" t="n">
        <v>25</v>
      </c>
      <c r="R16" s="195" t="n">
        <v>1312</v>
      </c>
      <c r="S16" s="195" t="n">
        <v>675</v>
      </c>
      <c r="T16" s="195" t="n">
        <v>2068</v>
      </c>
      <c r="U16" s="195" t="n">
        <v>5127</v>
      </c>
      <c r="V16" s="195" t="n">
        <v>3</v>
      </c>
      <c r="W16" s="195" t="n">
        <v>2</v>
      </c>
      <c r="X16" s="195" t="n">
        <v>598</v>
      </c>
    </row>
    <row r="17">
      <c r="A17" s="110" t="s">
        <v>211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93" t="n">
        <v>3884</v>
      </c>
      <c r="C18" s="193" t="n">
        <v>63</v>
      </c>
      <c r="D18" s="193" t="n">
        <v>0</v>
      </c>
      <c r="E18" s="193" t="n">
        <v>86</v>
      </c>
      <c r="F18" s="193" t="n">
        <v>14</v>
      </c>
      <c r="G18" s="193" t="n">
        <v>2</v>
      </c>
      <c r="H18" s="193" t="n">
        <v>134</v>
      </c>
      <c r="I18" s="193" t="n">
        <v>896</v>
      </c>
      <c r="J18" s="193" t="n">
        <v>69</v>
      </c>
      <c r="K18" s="193" t="n">
        <v>1568</v>
      </c>
      <c r="L18" s="193" t="n">
        <v>37</v>
      </c>
      <c r="M18" s="193" t="n">
        <v>3</v>
      </c>
      <c r="N18" s="193" t="n">
        <v>85</v>
      </c>
      <c r="O18" s="193" t="n">
        <v>167</v>
      </c>
      <c r="P18" s="193" t="n">
        <v>107</v>
      </c>
      <c r="Q18" s="193" t="n">
        <v>0</v>
      </c>
      <c r="R18" s="193" t="n">
        <v>164</v>
      </c>
      <c r="S18" s="193" t="n">
        <v>23</v>
      </c>
      <c r="T18" s="193" t="n">
        <v>323</v>
      </c>
      <c r="U18" s="193" t="n">
        <v>143</v>
      </c>
      <c r="V18" s="193" t="n">
        <v>0</v>
      </c>
      <c r="W18" s="193" t="n">
        <v>0</v>
      </c>
      <c r="X18" s="193" t="n">
        <v>0</v>
      </c>
    </row>
    <row r="19">
      <c r="A19" s="4" t="s">
        <v>12</v>
      </c>
      <c r="B19" s="193" t="n">
        <v>39763</v>
      </c>
      <c r="C19" s="193" t="n">
        <v>948</v>
      </c>
      <c r="D19" s="193" t="n">
        <v>2</v>
      </c>
      <c r="E19" s="193" t="n">
        <v>5062</v>
      </c>
      <c r="F19" s="193" t="n">
        <v>6</v>
      </c>
      <c r="G19" s="193" t="n">
        <v>25</v>
      </c>
      <c r="H19" s="193" t="n">
        <v>7891</v>
      </c>
      <c r="I19" s="193" t="n">
        <v>8176</v>
      </c>
      <c r="J19" s="193" t="n">
        <v>1399</v>
      </c>
      <c r="K19" s="193" t="n">
        <v>3856</v>
      </c>
      <c r="L19" s="193" t="n">
        <v>913</v>
      </c>
      <c r="M19" s="193" t="n">
        <v>647</v>
      </c>
      <c r="N19" s="193" t="n">
        <v>209</v>
      </c>
      <c r="O19" s="193" t="n">
        <v>3892</v>
      </c>
      <c r="P19" s="193" t="n">
        <v>1627</v>
      </c>
      <c r="Q19" s="193" t="n">
        <v>14</v>
      </c>
      <c r="R19" s="193" t="n">
        <v>769</v>
      </c>
      <c r="S19" s="193" t="n">
        <v>210</v>
      </c>
      <c r="T19" s="193" t="n">
        <v>963</v>
      </c>
      <c r="U19" s="193" t="n">
        <v>3097</v>
      </c>
      <c r="V19" s="193" t="n">
        <v>2</v>
      </c>
      <c r="W19" s="193" t="n">
        <v>1</v>
      </c>
      <c r="X19" s="193" t="n">
        <v>54</v>
      </c>
    </row>
    <row r="20">
      <c r="A20" s="4" t="s">
        <v>13</v>
      </c>
      <c r="B20" s="193" t="n">
        <v>74488</v>
      </c>
      <c r="C20" s="193" t="n">
        <v>334</v>
      </c>
      <c r="D20" s="193" t="n">
        <v>2</v>
      </c>
      <c r="E20" s="193" t="n">
        <v>45535</v>
      </c>
      <c r="F20" s="193" t="n">
        <v>190</v>
      </c>
      <c r="G20" s="193" t="n">
        <v>174</v>
      </c>
      <c r="H20" s="193" t="n">
        <v>994</v>
      </c>
      <c r="I20" s="193" t="n">
        <v>8146</v>
      </c>
      <c r="J20" s="193" t="n">
        <v>5822</v>
      </c>
      <c r="K20" s="193" t="n">
        <v>4693</v>
      </c>
      <c r="L20" s="193" t="n">
        <v>889</v>
      </c>
      <c r="M20" s="193" t="n">
        <v>55</v>
      </c>
      <c r="N20" s="193" t="n">
        <v>705</v>
      </c>
      <c r="O20" s="193" t="n">
        <v>1846</v>
      </c>
      <c r="P20" s="193" t="n">
        <v>3083</v>
      </c>
      <c r="Q20" s="193" t="n">
        <v>2</v>
      </c>
      <c r="R20" s="193" t="n">
        <v>503</v>
      </c>
      <c r="S20" s="193" t="n">
        <v>302</v>
      </c>
      <c r="T20" s="193" t="n">
        <v>623</v>
      </c>
      <c r="U20" s="193" t="n">
        <v>585</v>
      </c>
      <c r="V20" s="193" t="n">
        <v>0</v>
      </c>
      <c r="W20" s="193" t="n">
        <v>0</v>
      </c>
      <c r="X20" s="193" t="n">
        <v>5</v>
      </c>
    </row>
    <row r="21">
      <c r="A21" s="4" t="s">
        <v>14</v>
      </c>
      <c r="B21" s="193" t="n">
        <v>147154</v>
      </c>
      <c r="C21" s="193" t="n">
        <v>2251</v>
      </c>
      <c r="D21" s="193" t="n">
        <v>2301</v>
      </c>
      <c r="E21" s="193" t="n">
        <v>48173</v>
      </c>
      <c r="F21" s="193" t="n">
        <v>18</v>
      </c>
      <c r="G21" s="193" t="n">
        <v>379</v>
      </c>
      <c r="H21" s="193" t="n">
        <v>11795</v>
      </c>
      <c r="I21" s="193" t="n">
        <v>27866</v>
      </c>
      <c r="J21" s="193" t="n">
        <v>8376</v>
      </c>
      <c r="K21" s="193" t="n">
        <v>18287</v>
      </c>
      <c r="L21" s="193" t="n">
        <v>3042</v>
      </c>
      <c r="M21" s="193" t="n">
        <v>171</v>
      </c>
      <c r="N21" s="193" t="n">
        <v>1959</v>
      </c>
      <c r="O21" s="193" t="n">
        <v>6682</v>
      </c>
      <c r="P21" s="193" t="n">
        <v>5605</v>
      </c>
      <c r="Q21" s="193" t="n">
        <v>31</v>
      </c>
      <c r="R21" s="193" t="n">
        <v>637</v>
      </c>
      <c r="S21" s="193" t="n">
        <v>3984</v>
      </c>
      <c r="T21" s="193" t="n">
        <v>3158</v>
      </c>
      <c r="U21" s="193" t="n">
        <v>2417</v>
      </c>
      <c r="V21" s="193" t="n">
        <v>0</v>
      </c>
      <c r="W21" s="193" t="n">
        <v>1</v>
      </c>
      <c r="X21" s="193" t="n">
        <v>21</v>
      </c>
    </row>
    <row r="22">
      <c r="A22" s="4" t="s">
        <v>15</v>
      </c>
      <c r="B22" s="193" t="n">
        <v>8105</v>
      </c>
      <c r="C22" s="193" t="n">
        <v>191</v>
      </c>
      <c r="D22" s="193" t="n">
        <v>2</v>
      </c>
      <c r="E22" s="193" t="n">
        <v>782</v>
      </c>
      <c r="F22" s="193" t="n">
        <v>1</v>
      </c>
      <c r="G22" s="193" t="n">
        <v>2</v>
      </c>
      <c r="H22" s="193" t="n">
        <v>2184</v>
      </c>
      <c r="I22" s="193" t="n">
        <v>1034</v>
      </c>
      <c r="J22" s="193" t="n">
        <v>313</v>
      </c>
      <c r="K22" s="193" t="n">
        <v>271</v>
      </c>
      <c r="L22" s="193" t="n">
        <v>204</v>
      </c>
      <c r="M22" s="193" t="n">
        <v>89</v>
      </c>
      <c r="N22" s="193" t="n">
        <v>42</v>
      </c>
      <c r="O22" s="193" t="n">
        <v>755</v>
      </c>
      <c r="P22" s="193" t="n">
        <v>453</v>
      </c>
      <c r="Q22" s="193" t="n">
        <v>2</v>
      </c>
      <c r="R22" s="193" t="n">
        <v>188</v>
      </c>
      <c r="S22" s="193" t="n">
        <v>17</v>
      </c>
      <c r="T22" s="193" t="n">
        <v>459</v>
      </c>
      <c r="U22" s="193" t="n">
        <v>1093</v>
      </c>
      <c r="V22" s="193" t="n">
        <v>1</v>
      </c>
      <c r="W22" s="193" t="n">
        <v>0</v>
      </c>
      <c r="X22" s="193" t="n">
        <v>22</v>
      </c>
    </row>
    <row r="23">
      <c r="A23" s="4" t="s">
        <v>16</v>
      </c>
      <c r="B23" s="193" t="n">
        <v>882</v>
      </c>
      <c r="C23" s="193" t="n">
        <v>4</v>
      </c>
      <c r="D23" s="193" t="n">
        <v>0</v>
      </c>
      <c r="E23" s="193" t="n">
        <v>28</v>
      </c>
      <c r="F23" s="193" t="n">
        <v>1</v>
      </c>
      <c r="G23" s="193" t="n">
        <v>0</v>
      </c>
      <c r="H23" s="193" t="n">
        <v>26</v>
      </c>
      <c r="I23" s="193" t="n">
        <v>82</v>
      </c>
      <c r="J23" s="193" t="n">
        <v>17</v>
      </c>
      <c r="K23" s="193" t="n">
        <v>31</v>
      </c>
      <c r="L23" s="193" t="n">
        <v>18</v>
      </c>
      <c r="M23" s="193" t="n">
        <v>2</v>
      </c>
      <c r="N23" s="193" t="n">
        <v>14</v>
      </c>
      <c r="O23" s="193" t="n">
        <v>51</v>
      </c>
      <c r="P23" s="193" t="n">
        <v>50</v>
      </c>
      <c r="Q23" s="193" t="n">
        <v>0</v>
      </c>
      <c r="R23" s="193" t="n">
        <v>11</v>
      </c>
      <c r="S23" s="193" t="n">
        <v>0</v>
      </c>
      <c r="T23" s="193" t="n">
        <v>17</v>
      </c>
      <c r="U23" s="193" t="n">
        <v>18</v>
      </c>
      <c r="V23" s="193" t="n">
        <v>0</v>
      </c>
      <c r="W23" s="193" t="n">
        <v>0</v>
      </c>
      <c r="X23" s="193" t="n">
        <v>512</v>
      </c>
    </row>
    <row r="24">
      <c r="A24" s="49" t="s">
        <v>210</v>
      </c>
      <c r="B24" s="195" t="n">
        <v>274276</v>
      </c>
      <c r="C24" s="195" t="n">
        <v>3791</v>
      </c>
      <c r="D24" s="195" t="n">
        <v>2307</v>
      </c>
      <c r="E24" s="195" t="n">
        <v>99666</v>
      </c>
      <c r="F24" s="195" t="n">
        <v>230</v>
      </c>
      <c r="G24" s="195" t="n">
        <v>582</v>
      </c>
      <c r="H24" s="195" t="n">
        <v>23024</v>
      </c>
      <c r="I24" s="195" t="n">
        <v>46200</v>
      </c>
      <c r="J24" s="195" t="n">
        <v>15996</v>
      </c>
      <c r="K24" s="195" t="n">
        <v>28706</v>
      </c>
      <c r="L24" s="195" t="n">
        <v>5103</v>
      </c>
      <c r="M24" s="195" t="n">
        <v>967</v>
      </c>
      <c r="N24" s="195" t="n">
        <v>3014</v>
      </c>
      <c r="O24" s="195" t="n">
        <v>13393</v>
      </c>
      <c r="P24" s="195" t="n">
        <v>10925</v>
      </c>
      <c r="Q24" s="195" t="n">
        <v>49</v>
      </c>
      <c r="R24" s="195" t="n">
        <v>2272</v>
      </c>
      <c r="S24" s="195" t="n">
        <v>4536</v>
      </c>
      <c r="T24" s="195" t="n">
        <v>5543</v>
      </c>
      <c r="U24" s="195" t="n">
        <v>7353</v>
      </c>
      <c r="V24" s="195" t="n">
        <v>3</v>
      </c>
      <c r="W24" s="195" t="n">
        <v>2</v>
      </c>
      <c r="X24" s="195" t="n">
        <v>614</v>
      </c>
    </row>
    <row r="25">
      <c r="A25" s="110" t="s">
        <v>212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94" t="n">
        <v>1333042.63</v>
      </c>
      <c r="C26" s="194" t="n">
        <v>24573.15</v>
      </c>
      <c r="D26" s="194" t="n">
        <v>0</v>
      </c>
      <c r="E26" s="194" t="n">
        <v>22012.66</v>
      </c>
      <c r="F26" s="194" t="n">
        <v>7472.91</v>
      </c>
      <c r="G26" s="194" t="n">
        <v>288.42</v>
      </c>
      <c r="H26" s="194" t="n">
        <v>23112.07</v>
      </c>
      <c r="I26" s="194" t="n">
        <v>224759.28</v>
      </c>
      <c r="J26" s="194" t="n">
        <v>19832.39</v>
      </c>
      <c r="K26" s="194" t="n">
        <v>584323.64</v>
      </c>
      <c r="L26" s="194" t="n">
        <v>17549.98</v>
      </c>
      <c r="M26" s="194" t="n">
        <v>1357.47</v>
      </c>
      <c r="N26" s="194" t="n">
        <v>46793.8</v>
      </c>
      <c r="O26" s="194" t="n">
        <v>56608.78</v>
      </c>
      <c r="P26" s="194" t="n">
        <v>50182.37</v>
      </c>
      <c r="Q26" s="194" t="n">
        <v>0</v>
      </c>
      <c r="R26" s="194" t="n">
        <v>66492.61</v>
      </c>
      <c r="S26" s="194" t="n">
        <v>8508.51</v>
      </c>
      <c r="T26" s="194" t="n">
        <v>127378.55</v>
      </c>
      <c r="U26" s="194" t="n">
        <v>51796.04</v>
      </c>
      <c r="V26" s="194" t="n">
        <v>0</v>
      </c>
      <c r="W26" s="194" t="n">
        <v>0</v>
      </c>
      <c r="X26" s="194" t="n">
        <v>0</v>
      </c>
    </row>
    <row r="27">
      <c r="A27" s="4" t="s">
        <v>12</v>
      </c>
      <c r="B27" s="194" t="n">
        <v>24833525.97</v>
      </c>
      <c r="C27" s="194" t="n">
        <v>636078.23</v>
      </c>
      <c r="D27" s="194" t="n">
        <v>1260</v>
      </c>
      <c r="E27" s="194" t="n">
        <v>3209908.06</v>
      </c>
      <c r="F27" s="194" t="n">
        <v>4320</v>
      </c>
      <c r="G27" s="194" t="n">
        <v>16110</v>
      </c>
      <c r="H27" s="194" t="n">
        <v>5603268.71</v>
      </c>
      <c r="I27" s="194" t="n">
        <v>4644470.25</v>
      </c>
      <c r="J27" s="194" t="n">
        <v>887397.97</v>
      </c>
      <c r="K27" s="194" t="n">
        <v>2242319.52</v>
      </c>
      <c r="L27" s="194" t="n">
        <v>592789.41</v>
      </c>
      <c r="M27" s="194" t="n">
        <v>373617.28</v>
      </c>
      <c r="N27" s="194" t="n">
        <v>134997.81</v>
      </c>
      <c r="O27" s="194" t="n">
        <v>2440146.2</v>
      </c>
      <c r="P27" s="194" t="n">
        <v>1110979.15</v>
      </c>
      <c r="Q27" s="194" t="n">
        <v>8966.79</v>
      </c>
      <c r="R27" s="194" t="n">
        <v>452876.49</v>
      </c>
      <c r="S27" s="194" t="n">
        <v>99074.06</v>
      </c>
      <c r="T27" s="194" t="n">
        <v>662531.43</v>
      </c>
      <c r="U27" s="194" t="n">
        <v>1674171.61</v>
      </c>
      <c r="V27" s="194" t="n">
        <v>1260</v>
      </c>
      <c r="W27" s="194" t="n">
        <v>810</v>
      </c>
      <c r="X27" s="194" t="n">
        <v>36173</v>
      </c>
    </row>
    <row r="28">
      <c r="A28" s="4" t="s">
        <v>13</v>
      </c>
      <c r="B28" s="194" t="n">
        <v>14083768.95</v>
      </c>
      <c r="C28" s="194" t="n">
        <v>163470.15</v>
      </c>
      <c r="D28" s="194" t="n">
        <v>1295.34</v>
      </c>
      <c r="E28" s="194" t="n">
        <v>4346568.36</v>
      </c>
      <c r="F28" s="194" t="n">
        <v>38086.61</v>
      </c>
      <c r="G28" s="194" t="n">
        <v>21903.12</v>
      </c>
      <c r="H28" s="194" t="n">
        <v>429449.59</v>
      </c>
      <c r="I28" s="194" t="n">
        <v>2880475.74</v>
      </c>
      <c r="J28" s="194" t="n">
        <v>622686.14</v>
      </c>
      <c r="K28" s="194" t="n">
        <v>2517698.77</v>
      </c>
      <c r="L28" s="194" t="n">
        <v>318797.9</v>
      </c>
      <c r="M28" s="194" t="n">
        <v>28296.15</v>
      </c>
      <c r="N28" s="194" t="n">
        <v>315537.25</v>
      </c>
      <c r="O28" s="194" t="n">
        <v>795681.33</v>
      </c>
      <c r="P28" s="194" t="n">
        <v>820226.78</v>
      </c>
      <c r="Q28" s="194" t="n">
        <v>709.52</v>
      </c>
      <c r="R28" s="194" t="n">
        <v>188910.76</v>
      </c>
      <c r="S28" s="194" t="n">
        <v>120616.35</v>
      </c>
      <c r="T28" s="194" t="n">
        <v>263623.89</v>
      </c>
      <c r="U28" s="194" t="n">
        <v>207334.2</v>
      </c>
      <c r="V28" s="194" t="n">
        <v>0</v>
      </c>
      <c r="W28" s="194" t="n">
        <v>0</v>
      </c>
      <c r="X28" s="194" t="n">
        <v>2401</v>
      </c>
    </row>
    <row r="29">
      <c r="A29" s="4" t="s">
        <v>14</v>
      </c>
      <c r="B29" s="194" t="n">
        <v>63055609.21</v>
      </c>
      <c r="C29" s="194" t="n">
        <v>999344.67</v>
      </c>
      <c r="D29" s="194" t="n">
        <v>642672.96</v>
      </c>
      <c r="E29" s="194" t="n">
        <v>17972750.8</v>
      </c>
      <c r="F29" s="194" t="n">
        <v>7372.99</v>
      </c>
      <c r="G29" s="194" t="n">
        <v>138354.54</v>
      </c>
      <c r="H29" s="194" t="n">
        <v>5441989.24</v>
      </c>
      <c r="I29" s="194" t="n">
        <v>12004545.44</v>
      </c>
      <c r="J29" s="194" t="n">
        <v>3630612</v>
      </c>
      <c r="K29" s="194" t="n">
        <v>9901766.92</v>
      </c>
      <c r="L29" s="194" t="n">
        <v>1277169.4</v>
      </c>
      <c r="M29" s="194" t="n">
        <v>77252.56</v>
      </c>
      <c r="N29" s="194" t="n">
        <v>913290.31</v>
      </c>
      <c r="O29" s="194" t="n">
        <v>3008539.31</v>
      </c>
      <c r="P29" s="194" t="n">
        <v>2586507.98</v>
      </c>
      <c r="Q29" s="194" t="n">
        <v>11565.38</v>
      </c>
      <c r="R29" s="194" t="n">
        <v>263373.18</v>
      </c>
      <c r="S29" s="194" t="n">
        <v>1554695.7</v>
      </c>
      <c r="T29" s="194" t="n">
        <v>1640097.23</v>
      </c>
      <c r="U29" s="194" t="n">
        <v>976154.6</v>
      </c>
      <c r="V29" s="194" t="n">
        <v>0</v>
      </c>
      <c r="W29" s="194" t="n">
        <v>324.48</v>
      </c>
      <c r="X29" s="194" t="n">
        <v>7229.52</v>
      </c>
    </row>
    <row r="30">
      <c r="A30" s="4" t="s">
        <v>15</v>
      </c>
      <c r="B30" s="194" t="n">
        <v>2451668.29</v>
      </c>
      <c r="C30" s="194" t="n">
        <v>59401.11</v>
      </c>
      <c r="D30" s="194" t="n">
        <v>630</v>
      </c>
      <c r="E30" s="194" t="n">
        <v>239014.5</v>
      </c>
      <c r="F30" s="194" t="n">
        <v>315</v>
      </c>
      <c r="G30" s="194" t="n">
        <v>630</v>
      </c>
      <c r="H30" s="194" t="n">
        <v>679103.9</v>
      </c>
      <c r="I30" s="194" t="n">
        <v>311353.3</v>
      </c>
      <c r="J30" s="194" t="n">
        <v>93557.14</v>
      </c>
      <c r="K30" s="194" t="n">
        <v>81184</v>
      </c>
      <c r="L30" s="194" t="n">
        <v>63318.13</v>
      </c>
      <c r="M30" s="194" t="n">
        <v>27049.09</v>
      </c>
      <c r="N30" s="194" t="n">
        <v>13130</v>
      </c>
      <c r="O30" s="194" t="n">
        <v>229957.89</v>
      </c>
      <c r="P30" s="194" t="n">
        <v>138686.13</v>
      </c>
      <c r="Q30" s="194" t="n">
        <v>630</v>
      </c>
      <c r="R30" s="194" t="n">
        <v>56402.84</v>
      </c>
      <c r="S30" s="194" t="n">
        <v>4908.4</v>
      </c>
      <c r="T30" s="194" t="n">
        <v>136881.95</v>
      </c>
      <c r="U30" s="194" t="n">
        <v>308739.15</v>
      </c>
      <c r="V30" s="194" t="n">
        <v>315</v>
      </c>
      <c r="W30" s="194" t="n">
        <v>0</v>
      </c>
      <c r="X30" s="194" t="n">
        <v>6460.76</v>
      </c>
    </row>
    <row r="31">
      <c r="A31" s="4" t="s">
        <v>16</v>
      </c>
      <c r="B31" s="194" t="n">
        <v>269180.88</v>
      </c>
      <c r="C31" s="194" t="n">
        <v>1260</v>
      </c>
      <c r="D31" s="194" t="n">
        <v>0</v>
      </c>
      <c r="E31" s="194" t="n">
        <v>8671.28</v>
      </c>
      <c r="F31" s="194" t="n">
        <v>315</v>
      </c>
      <c r="G31" s="194" t="n">
        <v>0</v>
      </c>
      <c r="H31" s="194" t="n">
        <v>8154.15</v>
      </c>
      <c r="I31" s="194" t="n">
        <v>25064.07</v>
      </c>
      <c r="J31" s="194" t="n">
        <v>5355</v>
      </c>
      <c r="K31" s="194" t="n">
        <v>9564.81</v>
      </c>
      <c r="L31" s="194" t="n">
        <v>5595.18</v>
      </c>
      <c r="M31" s="194" t="n">
        <v>499.9</v>
      </c>
      <c r="N31" s="194" t="n">
        <v>4263.3</v>
      </c>
      <c r="O31" s="194" t="n">
        <v>15925.57</v>
      </c>
      <c r="P31" s="194" t="n">
        <v>14917.85</v>
      </c>
      <c r="Q31" s="194" t="n">
        <v>0</v>
      </c>
      <c r="R31" s="194" t="n">
        <v>3378.4</v>
      </c>
      <c r="S31" s="194" t="n">
        <v>0</v>
      </c>
      <c r="T31" s="194" t="n">
        <v>5073.78</v>
      </c>
      <c r="U31" s="194" t="n">
        <v>5053.86</v>
      </c>
      <c r="V31" s="194" t="n">
        <v>0</v>
      </c>
      <c r="W31" s="194" t="n">
        <v>0</v>
      </c>
      <c r="X31" s="194" t="n">
        <v>156088.73</v>
      </c>
    </row>
    <row r="32">
      <c r="A32" s="49" t="s">
        <v>210</v>
      </c>
      <c r="B32" s="196" t="n">
        <v>106026795.93</v>
      </c>
      <c r="C32" s="196" t="n">
        <v>1884127.31</v>
      </c>
      <c r="D32" s="196" t="n">
        <v>645858.3</v>
      </c>
      <c r="E32" s="196" t="n">
        <v>25798925.66</v>
      </c>
      <c r="F32" s="196" t="n">
        <v>57882.51</v>
      </c>
      <c r="G32" s="196" t="n">
        <v>177286.08</v>
      </c>
      <c r="H32" s="196" t="n">
        <v>12185077.66</v>
      </c>
      <c r="I32" s="196" t="n">
        <v>20090668.08</v>
      </c>
      <c r="J32" s="196" t="n">
        <v>5259440.64</v>
      </c>
      <c r="K32" s="196" t="n">
        <v>15336857.66</v>
      </c>
      <c r="L32" s="196" t="n">
        <v>2275220</v>
      </c>
      <c r="M32" s="196" t="n">
        <v>508072.45</v>
      </c>
      <c r="N32" s="196" t="n">
        <v>1428012.47</v>
      </c>
      <c r="O32" s="196" t="n">
        <v>6546859.08</v>
      </c>
      <c r="P32" s="196" t="n">
        <v>4721500.26</v>
      </c>
      <c r="Q32" s="196" t="n">
        <v>21871.69</v>
      </c>
      <c r="R32" s="196" t="n">
        <v>1031434.28</v>
      </c>
      <c r="S32" s="196" t="n">
        <v>1787803.02</v>
      </c>
      <c r="T32" s="196" t="n">
        <v>2835586.83</v>
      </c>
      <c r="U32" s="196" t="n">
        <v>3223249.46</v>
      </c>
      <c r="V32" s="196" t="n">
        <v>1575</v>
      </c>
      <c r="W32" s="196" t="n">
        <v>1134.48</v>
      </c>
      <c r="X32" s="196" t="n">
        <v>208353.01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220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227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202</v>
      </c>
      <c r="C7" s="18" t="s">
        <v>228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229</v>
      </c>
      <c r="D8" s="3" t="s">
        <v>230</v>
      </c>
      <c r="E8" s="3" t="s">
        <v>231</v>
      </c>
      <c r="F8" s="3" t="s">
        <v>232</v>
      </c>
      <c r="G8" s="3" t="s">
        <v>233</v>
      </c>
      <c r="H8" s="3" t="s">
        <v>234</v>
      </c>
      <c r="I8" s="3" t="s">
        <v>235</v>
      </c>
      <c r="J8" s="3" t="s">
        <v>236</v>
      </c>
      <c r="K8" s="3" t="s">
        <v>237</v>
      </c>
      <c r="L8" s="3" t="s">
        <v>238</v>
      </c>
      <c r="M8" s="3" t="s">
        <v>239</v>
      </c>
      <c r="N8" s="3" t="s">
        <v>240</v>
      </c>
      <c r="O8" s="3" t="s">
        <v>241</v>
      </c>
      <c r="P8" s="3" t="s">
        <v>242</v>
      </c>
      <c r="Q8" s="3" t="s">
        <v>243</v>
      </c>
      <c r="R8" s="3" t="s">
        <v>244</v>
      </c>
      <c r="S8" s="3" t="s">
        <v>245</v>
      </c>
      <c r="T8" s="3" t="s">
        <v>246</v>
      </c>
      <c r="U8" s="3" t="s">
        <v>247</v>
      </c>
      <c r="V8" s="3" t="s">
        <v>248</v>
      </c>
      <c r="W8" s="3" t="s">
        <v>249</v>
      </c>
      <c r="X8" s="3" t="s">
        <v>250</v>
      </c>
    </row>
    <row r="9">
      <c r="A9" s="110" t="s">
        <v>209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97" t="n">
        <v>1028</v>
      </c>
      <c r="C10" s="197" t="n">
        <v>16</v>
      </c>
      <c r="D10" s="197" t="n">
        <v>2</v>
      </c>
      <c r="E10" s="197" t="n">
        <v>43</v>
      </c>
      <c r="F10" s="197" t="n">
        <v>3</v>
      </c>
      <c r="G10" s="197" t="n">
        <v>0</v>
      </c>
      <c r="H10" s="197" t="n">
        <v>23</v>
      </c>
      <c r="I10" s="197" t="n">
        <v>189</v>
      </c>
      <c r="J10" s="197" t="n">
        <v>21</v>
      </c>
      <c r="K10" s="197" t="n">
        <v>412</v>
      </c>
      <c r="L10" s="197" t="n">
        <v>13</v>
      </c>
      <c r="M10" s="197" t="n">
        <v>1</v>
      </c>
      <c r="N10" s="197" t="n">
        <v>27</v>
      </c>
      <c r="O10" s="197" t="n">
        <v>33</v>
      </c>
      <c r="P10" s="197" t="n">
        <v>31</v>
      </c>
      <c r="Q10" s="197" t="n">
        <v>0</v>
      </c>
      <c r="R10" s="197" t="n">
        <v>43</v>
      </c>
      <c r="S10" s="197" t="n">
        <v>11</v>
      </c>
      <c r="T10" s="197" t="n">
        <v>102</v>
      </c>
      <c r="U10" s="197" t="n">
        <v>58</v>
      </c>
      <c r="V10" s="197" t="n">
        <v>0</v>
      </c>
      <c r="W10" s="197" t="n">
        <v>0</v>
      </c>
      <c r="X10" s="197" t="n">
        <v>0</v>
      </c>
    </row>
    <row r="11">
      <c r="A11" s="4" t="s">
        <v>12</v>
      </c>
      <c r="B11" s="197" t="n">
        <v>45657</v>
      </c>
      <c r="C11" s="197" t="n">
        <v>1100</v>
      </c>
      <c r="D11" s="197" t="n">
        <v>4</v>
      </c>
      <c r="E11" s="197" t="n">
        <v>5959</v>
      </c>
      <c r="F11" s="197" t="n">
        <v>7</v>
      </c>
      <c r="G11" s="197" t="n">
        <v>30</v>
      </c>
      <c r="H11" s="197" t="n">
        <v>9642</v>
      </c>
      <c r="I11" s="197" t="n">
        <v>8924</v>
      </c>
      <c r="J11" s="197" t="n">
        <v>1571</v>
      </c>
      <c r="K11" s="197" t="n">
        <v>4268</v>
      </c>
      <c r="L11" s="197" t="n">
        <v>1069</v>
      </c>
      <c r="M11" s="197" t="n">
        <v>723</v>
      </c>
      <c r="N11" s="197" t="n">
        <v>233</v>
      </c>
      <c r="O11" s="197" t="n">
        <v>4496</v>
      </c>
      <c r="P11" s="197" t="n">
        <v>1865</v>
      </c>
      <c r="Q11" s="197" t="n">
        <v>22</v>
      </c>
      <c r="R11" s="197" t="n">
        <v>852</v>
      </c>
      <c r="S11" s="197" t="n">
        <v>235</v>
      </c>
      <c r="T11" s="197" t="n">
        <v>1096</v>
      </c>
      <c r="U11" s="197" t="n">
        <v>3490</v>
      </c>
      <c r="V11" s="197" t="n">
        <v>3</v>
      </c>
      <c r="W11" s="197" t="n">
        <v>1</v>
      </c>
      <c r="X11" s="197" t="n">
        <v>67</v>
      </c>
    </row>
    <row r="12">
      <c r="A12" s="4" t="s">
        <v>13</v>
      </c>
      <c r="B12" s="197" t="n">
        <v>5113</v>
      </c>
      <c r="C12" s="197" t="n">
        <v>73</v>
      </c>
      <c r="D12" s="197" t="n">
        <v>0</v>
      </c>
      <c r="E12" s="197" t="n">
        <v>552</v>
      </c>
      <c r="F12" s="197" t="n">
        <v>7</v>
      </c>
      <c r="G12" s="197" t="n">
        <v>16</v>
      </c>
      <c r="H12" s="197" t="n">
        <v>295</v>
      </c>
      <c r="I12" s="197" t="n">
        <v>1192</v>
      </c>
      <c r="J12" s="197" t="n">
        <v>195</v>
      </c>
      <c r="K12" s="197" t="n">
        <v>1103</v>
      </c>
      <c r="L12" s="197" t="n">
        <v>130</v>
      </c>
      <c r="M12" s="197" t="n">
        <v>21</v>
      </c>
      <c r="N12" s="197" t="n">
        <v>125</v>
      </c>
      <c r="O12" s="197" t="n">
        <v>532</v>
      </c>
      <c r="P12" s="197" t="n">
        <v>339</v>
      </c>
      <c r="Q12" s="197" t="n">
        <v>2</v>
      </c>
      <c r="R12" s="197" t="n">
        <v>113</v>
      </c>
      <c r="S12" s="197" t="n">
        <v>79</v>
      </c>
      <c r="T12" s="197" t="n">
        <v>149</v>
      </c>
      <c r="U12" s="197" t="n">
        <v>183</v>
      </c>
      <c r="V12" s="197" t="n">
        <v>0</v>
      </c>
      <c r="W12" s="197" t="n">
        <v>0</v>
      </c>
      <c r="X12" s="197" t="n">
        <v>7</v>
      </c>
    </row>
    <row r="13">
      <c r="A13" s="4" t="s">
        <v>14</v>
      </c>
      <c r="B13" s="197" t="n">
        <v>18567</v>
      </c>
      <c r="C13" s="197" t="n">
        <v>262</v>
      </c>
      <c r="D13" s="197" t="n">
        <v>11</v>
      </c>
      <c r="E13" s="197" t="n">
        <v>2111</v>
      </c>
      <c r="F13" s="197" t="n">
        <v>3</v>
      </c>
      <c r="G13" s="197" t="n">
        <v>57</v>
      </c>
      <c r="H13" s="197" t="n">
        <v>1483</v>
      </c>
      <c r="I13" s="197" t="n">
        <v>4867</v>
      </c>
      <c r="J13" s="197" t="n">
        <v>742</v>
      </c>
      <c r="K13" s="197" t="n">
        <v>3474</v>
      </c>
      <c r="L13" s="197" t="n">
        <v>499</v>
      </c>
      <c r="M13" s="197" t="n">
        <v>79</v>
      </c>
      <c r="N13" s="197" t="n">
        <v>350</v>
      </c>
      <c r="O13" s="197" t="n">
        <v>1820</v>
      </c>
      <c r="P13" s="197" t="n">
        <v>1025</v>
      </c>
      <c r="Q13" s="197" t="n">
        <v>9</v>
      </c>
      <c r="R13" s="197" t="n">
        <v>228</v>
      </c>
      <c r="S13" s="197" t="n">
        <v>455</v>
      </c>
      <c r="T13" s="197" t="n">
        <v>410</v>
      </c>
      <c r="U13" s="197" t="n">
        <v>672</v>
      </c>
      <c r="V13" s="197" t="n">
        <v>0</v>
      </c>
      <c r="W13" s="197" t="n">
        <v>1</v>
      </c>
      <c r="X13" s="197" t="n">
        <v>9</v>
      </c>
    </row>
    <row r="14">
      <c r="A14" s="4" t="s">
        <v>15</v>
      </c>
      <c r="B14" s="197" t="n">
        <v>10801</v>
      </c>
      <c r="C14" s="197" t="n">
        <v>229</v>
      </c>
      <c r="D14" s="197" t="n">
        <v>2</v>
      </c>
      <c r="E14" s="197" t="n">
        <v>1003</v>
      </c>
      <c r="F14" s="197" t="n">
        <v>2</v>
      </c>
      <c r="G14" s="197" t="n">
        <v>4</v>
      </c>
      <c r="H14" s="197" t="n">
        <v>2793</v>
      </c>
      <c r="I14" s="197" t="n">
        <v>1413</v>
      </c>
      <c r="J14" s="197" t="n">
        <v>405</v>
      </c>
      <c r="K14" s="197" t="n">
        <v>383</v>
      </c>
      <c r="L14" s="197" t="n">
        <v>253</v>
      </c>
      <c r="M14" s="197" t="n">
        <v>102</v>
      </c>
      <c r="N14" s="197" t="n">
        <v>59</v>
      </c>
      <c r="O14" s="197" t="n">
        <v>934</v>
      </c>
      <c r="P14" s="197" t="n">
        <v>574</v>
      </c>
      <c r="Q14" s="197" t="n">
        <v>2</v>
      </c>
      <c r="R14" s="197" t="n">
        <v>245</v>
      </c>
      <c r="S14" s="197" t="n">
        <v>20</v>
      </c>
      <c r="T14" s="197" t="n">
        <v>566</v>
      </c>
      <c r="U14" s="197" t="n">
        <v>1781</v>
      </c>
      <c r="V14" s="197" t="n">
        <v>2</v>
      </c>
      <c r="W14" s="197" t="n">
        <v>0</v>
      </c>
      <c r="X14" s="197" t="n">
        <v>29</v>
      </c>
    </row>
    <row r="15">
      <c r="A15" s="4" t="s">
        <v>16</v>
      </c>
      <c r="B15" s="197" t="n">
        <v>1115</v>
      </c>
      <c r="C15" s="197" t="n">
        <v>5</v>
      </c>
      <c r="D15" s="197" t="n">
        <v>0</v>
      </c>
      <c r="E15" s="197" t="n">
        <v>34</v>
      </c>
      <c r="F15" s="197" t="n">
        <v>1</v>
      </c>
      <c r="G15" s="197" t="n">
        <v>0</v>
      </c>
      <c r="H15" s="197" t="n">
        <v>35</v>
      </c>
      <c r="I15" s="197" t="n">
        <v>97</v>
      </c>
      <c r="J15" s="197" t="n">
        <v>19</v>
      </c>
      <c r="K15" s="197" t="n">
        <v>39</v>
      </c>
      <c r="L15" s="197" t="n">
        <v>19</v>
      </c>
      <c r="M15" s="197" t="n">
        <v>1</v>
      </c>
      <c r="N15" s="197" t="n">
        <v>18</v>
      </c>
      <c r="O15" s="197" t="n">
        <v>60</v>
      </c>
      <c r="P15" s="197" t="n">
        <v>56</v>
      </c>
      <c r="Q15" s="197" t="n">
        <v>0</v>
      </c>
      <c r="R15" s="197" t="n">
        <v>12</v>
      </c>
      <c r="S15" s="197" t="n">
        <v>2</v>
      </c>
      <c r="T15" s="197" t="n">
        <v>18</v>
      </c>
      <c r="U15" s="197" t="n">
        <v>24</v>
      </c>
      <c r="V15" s="197" t="n">
        <v>0</v>
      </c>
      <c r="W15" s="197" t="n">
        <v>0</v>
      </c>
      <c r="X15" s="197" t="n">
        <v>675</v>
      </c>
    </row>
    <row r="16">
      <c r="A16" s="49" t="s">
        <v>210</v>
      </c>
      <c r="B16" s="199" t="n">
        <v>82281</v>
      </c>
      <c r="C16" s="199" t="n">
        <v>1685</v>
      </c>
      <c r="D16" s="199" t="n">
        <v>19</v>
      </c>
      <c r="E16" s="199" t="n">
        <v>9702</v>
      </c>
      <c r="F16" s="199" t="n">
        <v>23</v>
      </c>
      <c r="G16" s="199" t="n">
        <v>107</v>
      </c>
      <c r="H16" s="199" t="n">
        <v>14271</v>
      </c>
      <c r="I16" s="199" t="n">
        <v>16682</v>
      </c>
      <c r="J16" s="199" t="n">
        <v>2953</v>
      </c>
      <c r="K16" s="199" t="n">
        <v>9679</v>
      </c>
      <c r="L16" s="199" t="n">
        <v>1983</v>
      </c>
      <c r="M16" s="199" t="n">
        <v>927</v>
      </c>
      <c r="N16" s="199" t="n">
        <v>812</v>
      </c>
      <c r="O16" s="199" t="n">
        <v>7875</v>
      </c>
      <c r="P16" s="199" t="n">
        <v>3890</v>
      </c>
      <c r="Q16" s="199" t="n">
        <v>35</v>
      </c>
      <c r="R16" s="199" t="n">
        <v>1493</v>
      </c>
      <c r="S16" s="199" t="n">
        <v>802</v>
      </c>
      <c r="T16" s="199" t="n">
        <v>2341</v>
      </c>
      <c r="U16" s="199" t="n">
        <v>6208</v>
      </c>
      <c r="V16" s="199" t="n">
        <v>5</v>
      </c>
      <c r="W16" s="199" t="n">
        <v>2</v>
      </c>
      <c r="X16" s="199" t="n">
        <v>787</v>
      </c>
    </row>
    <row r="17">
      <c r="A17" s="110" t="s">
        <v>211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97" t="n">
        <v>5527</v>
      </c>
      <c r="C18" s="197" t="n">
        <v>79</v>
      </c>
      <c r="D18" s="197" t="n">
        <v>1960</v>
      </c>
      <c r="E18" s="197" t="n">
        <v>113</v>
      </c>
      <c r="F18" s="197" t="n">
        <v>14</v>
      </c>
      <c r="G18" s="197" t="n">
        <v>0</v>
      </c>
      <c r="H18" s="197" t="n">
        <v>70</v>
      </c>
      <c r="I18" s="197" t="n">
        <v>530</v>
      </c>
      <c r="J18" s="197" t="n">
        <v>47</v>
      </c>
      <c r="K18" s="197" t="n">
        <v>1538</v>
      </c>
      <c r="L18" s="197" t="n">
        <v>62</v>
      </c>
      <c r="M18" s="197" t="n">
        <v>1</v>
      </c>
      <c r="N18" s="197" t="n">
        <v>113</v>
      </c>
      <c r="O18" s="197" t="n">
        <v>127</v>
      </c>
      <c r="P18" s="197" t="n">
        <v>109</v>
      </c>
      <c r="Q18" s="197" t="n">
        <v>0</v>
      </c>
      <c r="R18" s="197" t="n">
        <v>191</v>
      </c>
      <c r="S18" s="197" t="n">
        <v>32</v>
      </c>
      <c r="T18" s="197" t="n">
        <v>414</v>
      </c>
      <c r="U18" s="197" t="n">
        <v>127</v>
      </c>
      <c r="V18" s="197" t="n">
        <v>0</v>
      </c>
      <c r="W18" s="197" t="n">
        <v>0</v>
      </c>
      <c r="X18" s="197" t="n">
        <v>0</v>
      </c>
    </row>
    <row r="19">
      <c r="A19" s="4" t="s">
        <v>12</v>
      </c>
      <c r="B19" s="197" t="n">
        <v>45540</v>
      </c>
      <c r="C19" s="197" t="n">
        <v>1098</v>
      </c>
      <c r="D19" s="197" t="n">
        <v>4</v>
      </c>
      <c r="E19" s="197" t="n">
        <v>5946</v>
      </c>
      <c r="F19" s="197" t="n">
        <v>7</v>
      </c>
      <c r="G19" s="197" t="n">
        <v>30</v>
      </c>
      <c r="H19" s="197" t="n">
        <v>9622</v>
      </c>
      <c r="I19" s="197" t="n">
        <v>8902</v>
      </c>
      <c r="J19" s="197" t="n">
        <v>1567</v>
      </c>
      <c r="K19" s="197" t="n">
        <v>4256</v>
      </c>
      <c r="L19" s="197" t="n">
        <v>1068</v>
      </c>
      <c r="M19" s="197" t="n">
        <v>721</v>
      </c>
      <c r="N19" s="197" t="n">
        <v>233</v>
      </c>
      <c r="O19" s="197" t="n">
        <v>4485</v>
      </c>
      <c r="P19" s="197" t="n">
        <v>1858</v>
      </c>
      <c r="Q19" s="197" t="n">
        <v>22</v>
      </c>
      <c r="R19" s="197" t="n">
        <v>849</v>
      </c>
      <c r="S19" s="197" t="n">
        <v>234</v>
      </c>
      <c r="T19" s="197" t="n">
        <v>1090</v>
      </c>
      <c r="U19" s="197" t="n">
        <v>3477</v>
      </c>
      <c r="V19" s="197" t="n">
        <v>3</v>
      </c>
      <c r="W19" s="197" t="n">
        <v>1</v>
      </c>
      <c r="X19" s="197" t="n">
        <v>67</v>
      </c>
    </row>
    <row r="20">
      <c r="A20" s="4" t="s">
        <v>13</v>
      </c>
      <c r="B20" s="197" t="n">
        <v>74046</v>
      </c>
      <c r="C20" s="197" t="n">
        <v>362</v>
      </c>
      <c r="D20" s="197" t="n">
        <v>0</v>
      </c>
      <c r="E20" s="197" t="n">
        <v>40289</v>
      </c>
      <c r="F20" s="197" t="n">
        <v>156</v>
      </c>
      <c r="G20" s="197" t="n">
        <v>1535</v>
      </c>
      <c r="H20" s="197" t="n">
        <v>1124</v>
      </c>
      <c r="I20" s="197" t="n">
        <v>8349</v>
      </c>
      <c r="J20" s="197" t="n">
        <v>5878</v>
      </c>
      <c r="K20" s="197" t="n">
        <v>6138</v>
      </c>
      <c r="L20" s="197" t="n">
        <v>962</v>
      </c>
      <c r="M20" s="197" t="n">
        <v>60</v>
      </c>
      <c r="N20" s="197" t="n">
        <v>811</v>
      </c>
      <c r="O20" s="197" t="n">
        <v>2714</v>
      </c>
      <c r="P20" s="197" t="n">
        <v>3268</v>
      </c>
      <c r="Q20" s="197" t="n">
        <v>4</v>
      </c>
      <c r="R20" s="197" t="n">
        <v>598</v>
      </c>
      <c r="S20" s="197" t="n">
        <v>311</v>
      </c>
      <c r="T20" s="197" t="n">
        <v>899</v>
      </c>
      <c r="U20" s="197" t="n">
        <v>569</v>
      </c>
      <c r="V20" s="197" t="n">
        <v>0</v>
      </c>
      <c r="W20" s="197" t="n">
        <v>0</v>
      </c>
      <c r="X20" s="197" t="n">
        <v>19</v>
      </c>
    </row>
    <row r="21">
      <c r="A21" s="4" t="s">
        <v>14</v>
      </c>
      <c r="B21" s="197" t="n">
        <v>136842</v>
      </c>
      <c r="C21" s="197" t="n">
        <v>2481</v>
      </c>
      <c r="D21" s="197" t="n">
        <v>67</v>
      </c>
      <c r="E21" s="197" t="n">
        <v>40187</v>
      </c>
      <c r="F21" s="197" t="n">
        <v>11</v>
      </c>
      <c r="G21" s="197" t="n">
        <v>496</v>
      </c>
      <c r="H21" s="197" t="n">
        <v>10303</v>
      </c>
      <c r="I21" s="197" t="n">
        <v>28645</v>
      </c>
      <c r="J21" s="197" t="n">
        <v>8206</v>
      </c>
      <c r="K21" s="197" t="n">
        <v>17964</v>
      </c>
      <c r="L21" s="197" t="n">
        <v>3006</v>
      </c>
      <c r="M21" s="197" t="n">
        <v>255</v>
      </c>
      <c r="N21" s="197" t="n">
        <v>1831</v>
      </c>
      <c r="O21" s="197" t="n">
        <v>7204</v>
      </c>
      <c r="P21" s="197" t="n">
        <v>6088</v>
      </c>
      <c r="Q21" s="197" t="n">
        <v>32</v>
      </c>
      <c r="R21" s="197" t="n">
        <v>703</v>
      </c>
      <c r="S21" s="197" t="n">
        <v>4328</v>
      </c>
      <c r="T21" s="197" t="n">
        <v>2609</v>
      </c>
      <c r="U21" s="197" t="n">
        <v>2392</v>
      </c>
      <c r="V21" s="197" t="n">
        <v>0</v>
      </c>
      <c r="W21" s="197" t="n">
        <v>1</v>
      </c>
      <c r="X21" s="197" t="n">
        <v>33</v>
      </c>
    </row>
    <row r="22">
      <c r="A22" s="4" t="s">
        <v>15</v>
      </c>
      <c r="B22" s="197" t="n">
        <v>10791</v>
      </c>
      <c r="C22" s="197" t="n">
        <v>229</v>
      </c>
      <c r="D22" s="197" t="n">
        <v>2</v>
      </c>
      <c r="E22" s="197" t="n">
        <v>1003</v>
      </c>
      <c r="F22" s="197" t="n">
        <v>2</v>
      </c>
      <c r="G22" s="197" t="n">
        <v>4</v>
      </c>
      <c r="H22" s="197" t="n">
        <v>2791</v>
      </c>
      <c r="I22" s="197" t="n">
        <v>1412</v>
      </c>
      <c r="J22" s="197" t="n">
        <v>405</v>
      </c>
      <c r="K22" s="197" t="n">
        <v>383</v>
      </c>
      <c r="L22" s="197" t="n">
        <v>253</v>
      </c>
      <c r="M22" s="197" t="n">
        <v>102</v>
      </c>
      <c r="N22" s="197" t="n">
        <v>59</v>
      </c>
      <c r="O22" s="197" t="n">
        <v>933</v>
      </c>
      <c r="P22" s="197" t="n">
        <v>573</v>
      </c>
      <c r="Q22" s="197" t="n">
        <v>2</v>
      </c>
      <c r="R22" s="197" t="n">
        <v>244</v>
      </c>
      <c r="S22" s="197" t="n">
        <v>20</v>
      </c>
      <c r="T22" s="197" t="n">
        <v>565</v>
      </c>
      <c r="U22" s="197" t="n">
        <v>1778</v>
      </c>
      <c r="V22" s="197" t="n">
        <v>2</v>
      </c>
      <c r="W22" s="197" t="n">
        <v>0</v>
      </c>
      <c r="X22" s="197" t="n">
        <v>29</v>
      </c>
    </row>
    <row r="23">
      <c r="A23" s="4" t="s">
        <v>16</v>
      </c>
      <c r="B23" s="197" t="n">
        <v>1115</v>
      </c>
      <c r="C23" s="197" t="n">
        <v>5</v>
      </c>
      <c r="D23" s="197" t="n">
        <v>0</v>
      </c>
      <c r="E23" s="197" t="n">
        <v>34</v>
      </c>
      <c r="F23" s="197" t="n">
        <v>1</v>
      </c>
      <c r="G23" s="197" t="n">
        <v>0</v>
      </c>
      <c r="H23" s="197" t="n">
        <v>35</v>
      </c>
      <c r="I23" s="197" t="n">
        <v>97</v>
      </c>
      <c r="J23" s="197" t="n">
        <v>19</v>
      </c>
      <c r="K23" s="197" t="n">
        <v>39</v>
      </c>
      <c r="L23" s="197" t="n">
        <v>19</v>
      </c>
      <c r="M23" s="197" t="n">
        <v>1</v>
      </c>
      <c r="N23" s="197" t="n">
        <v>18</v>
      </c>
      <c r="O23" s="197" t="n">
        <v>60</v>
      </c>
      <c r="P23" s="197" t="n">
        <v>56</v>
      </c>
      <c r="Q23" s="197" t="n">
        <v>0</v>
      </c>
      <c r="R23" s="197" t="n">
        <v>12</v>
      </c>
      <c r="S23" s="197" t="n">
        <v>2</v>
      </c>
      <c r="T23" s="197" t="n">
        <v>18</v>
      </c>
      <c r="U23" s="197" t="n">
        <v>24</v>
      </c>
      <c r="V23" s="197" t="n">
        <v>0</v>
      </c>
      <c r="W23" s="197" t="n">
        <v>0</v>
      </c>
      <c r="X23" s="197" t="n">
        <v>675</v>
      </c>
    </row>
    <row r="24">
      <c r="A24" s="49" t="s">
        <v>210</v>
      </c>
      <c r="B24" s="199" t="n">
        <v>273861</v>
      </c>
      <c r="C24" s="199" t="n">
        <v>4254</v>
      </c>
      <c r="D24" s="199" t="n">
        <v>2033</v>
      </c>
      <c r="E24" s="199" t="n">
        <v>87572</v>
      </c>
      <c r="F24" s="199" t="n">
        <v>191</v>
      </c>
      <c r="G24" s="199" t="n">
        <v>2065</v>
      </c>
      <c r="H24" s="199" t="n">
        <v>23945</v>
      </c>
      <c r="I24" s="199" t="n">
        <v>47935</v>
      </c>
      <c r="J24" s="199" t="n">
        <v>16122</v>
      </c>
      <c r="K24" s="199" t="n">
        <v>30318</v>
      </c>
      <c r="L24" s="199" t="n">
        <v>5370</v>
      </c>
      <c r="M24" s="199" t="n">
        <v>1140</v>
      </c>
      <c r="N24" s="199" t="n">
        <v>3065</v>
      </c>
      <c r="O24" s="199" t="n">
        <v>15523</v>
      </c>
      <c r="P24" s="199" t="n">
        <v>11952</v>
      </c>
      <c r="Q24" s="199" t="n">
        <v>60</v>
      </c>
      <c r="R24" s="199" t="n">
        <v>2597</v>
      </c>
      <c r="S24" s="199" t="n">
        <v>4927</v>
      </c>
      <c r="T24" s="199" t="n">
        <v>5595</v>
      </c>
      <c r="U24" s="199" t="n">
        <v>8367</v>
      </c>
      <c r="V24" s="199" t="n">
        <v>5</v>
      </c>
      <c r="W24" s="199" t="n">
        <v>2</v>
      </c>
      <c r="X24" s="199" t="n">
        <v>823</v>
      </c>
    </row>
    <row r="25">
      <c r="A25" s="110" t="s">
        <v>212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98" t="n">
        <v>1879550.23</v>
      </c>
      <c r="C26" s="198" t="n">
        <v>37476.41</v>
      </c>
      <c r="D26" s="198" t="n">
        <v>24819.56</v>
      </c>
      <c r="E26" s="198" t="n">
        <v>46284.01</v>
      </c>
      <c r="F26" s="198" t="n">
        <v>11531.95</v>
      </c>
      <c r="G26" s="198" t="n">
        <v>0</v>
      </c>
      <c r="H26" s="198" t="n">
        <v>44230.28</v>
      </c>
      <c r="I26" s="198" t="n">
        <v>240359.76</v>
      </c>
      <c r="J26" s="198" t="n">
        <v>26525.53</v>
      </c>
      <c r="K26" s="198" t="n">
        <v>817802.98</v>
      </c>
      <c r="L26" s="198" t="n">
        <v>38664.86</v>
      </c>
      <c r="M26" s="198" t="n">
        <v>603.17</v>
      </c>
      <c r="N26" s="198" t="n">
        <v>76861.86</v>
      </c>
      <c r="O26" s="198" t="n">
        <v>69370.77</v>
      </c>
      <c r="P26" s="198" t="n">
        <v>63004.6</v>
      </c>
      <c r="Q26" s="198" t="n">
        <v>0</v>
      </c>
      <c r="R26" s="198" t="n">
        <v>82467.8</v>
      </c>
      <c r="S26" s="198" t="n">
        <v>12146.73</v>
      </c>
      <c r="T26" s="198" t="n">
        <v>220393.12</v>
      </c>
      <c r="U26" s="198" t="n">
        <v>67006.84</v>
      </c>
      <c r="V26" s="198" t="n">
        <v>0</v>
      </c>
      <c r="W26" s="198" t="n">
        <v>0</v>
      </c>
      <c r="X26" s="198" t="n">
        <v>0</v>
      </c>
    </row>
    <row r="27">
      <c r="A27" s="4" t="s">
        <v>12</v>
      </c>
      <c r="B27" s="198" t="n">
        <v>30197565.54</v>
      </c>
      <c r="C27" s="198" t="n">
        <v>763216.43</v>
      </c>
      <c r="D27" s="198" t="n">
        <v>1800</v>
      </c>
      <c r="E27" s="198" t="n">
        <v>3941030.33</v>
      </c>
      <c r="F27" s="198" t="n">
        <v>4770</v>
      </c>
      <c r="G27" s="198" t="n">
        <v>18900</v>
      </c>
      <c r="H27" s="198" t="n">
        <v>6948652.89</v>
      </c>
      <c r="I27" s="198" t="n">
        <v>5398752.08</v>
      </c>
      <c r="J27" s="198" t="n">
        <v>1042376.33</v>
      </c>
      <c r="K27" s="198" t="n">
        <v>2962280.15</v>
      </c>
      <c r="L27" s="198" t="n">
        <v>706103.15</v>
      </c>
      <c r="M27" s="198" t="n">
        <v>420508.73</v>
      </c>
      <c r="N27" s="198" t="n">
        <v>160069.24</v>
      </c>
      <c r="O27" s="198" t="n">
        <v>2907646.45</v>
      </c>
      <c r="P27" s="198" t="n">
        <v>1315711.63</v>
      </c>
      <c r="Q27" s="198" t="n">
        <v>12090.53</v>
      </c>
      <c r="R27" s="198" t="n">
        <v>542403.76</v>
      </c>
      <c r="S27" s="198" t="n">
        <v>123859.81</v>
      </c>
      <c r="T27" s="198" t="n">
        <v>783107.53</v>
      </c>
      <c r="U27" s="198" t="n">
        <v>2094877.5</v>
      </c>
      <c r="V27" s="198" t="n">
        <v>1710</v>
      </c>
      <c r="W27" s="198" t="n">
        <v>810</v>
      </c>
      <c r="X27" s="198" t="n">
        <v>46889</v>
      </c>
    </row>
    <row r="28">
      <c r="A28" s="4" t="s">
        <v>13</v>
      </c>
      <c r="B28" s="198" t="n">
        <v>14658016.17</v>
      </c>
      <c r="C28" s="198" t="n">
        <v>190099.89</v>
      </c>
      <c r="D28" s="198" t="n">
        <v>0</v>
      </c>
      <c r="E28" s="198" t="n">
        <v>2838953.23</v>
      </c>
      <c r="F28" s="198" t="n">
        <v>39232.6</v>
      </c>
      <c r="G28" s="198" t="n">
        <v>147842.93</v>
      </c>
      <c r="H28" s="198" t="n">
        <v>495156.36</v>
      </c>
      <c r="I28" s="198" t="n">
        <v>2938092.03</v>
      </c>
      <c r="J28" s="198" t="n">
        <v>455629.25</v>
      </c>
      <c r="K28" s="198" t="n">
        <v>3772407.62</v>
      </c>
      <c r="L28" s="198" t="n">
        <v>349292.74</v>
      </c>
      <c r="M28" s="198" t="n">
        <v>25211.41</v>
      </c>
      <c r="N28" s="198" t="n">
        <v>500059.74</v>
      </c>
      <c r="O28" s="198" t="n">
        <v>898796.73</v>
      </c>
      <c r="P28" s="198" t="n">
        <v>781794.76</v>
      </c>
      <c r="Q28" s="198" t="n">
        <v>2902.6</v>
      </c>
      <c r="R28" s="198" t="n">
        <v>263739.09</v>
      </c>
      <c r="S28" s="198" t="n">
        <v>142761.46</v>
      </c>
      <c r="T28" s="198" t="n">
        <v>587152.73</v>
      </c>
      <c r="U28" s="198" t="n">
        <v>223558.18</v>
      </c>
      <c r="V28" s="198" t="n">
        <v>0</v>
      </c>
      <c r="W28" s="198" t="n">
        <v>0</v>
      </c>
      <c r="X28" s="198" t="n">
        <v>5332.82</v>
      </c>
    </row>
    <row r="29">
      <c r="A29" s="4" t="s">
        <v>14</v>
      </c>
      <c r="B29" s="198" t="n">
        <v>61166689.52</v>
      </c>
      <c r="C29" s="198" t="n">
        <v>1008113.24</v>
      </c>
      <c r="D29" s="198" t="n">
        <v>550317.52</v>
      </c>
      <c r="E29" s="198" t="n">
        <v>15883827.46</v>
      </c>
      <c r="F29" s="198" t="n">
        <v>4280.02</v>
      </c>
      <c r="G29" s="198" t="n">
        <v>183450.89</v>
      </c>
      <c r="H29" s="198" t="n">
        <v>5019810.08</v>
      </c>
      <c r="I29" s="198" t="n">
        <v>11715503.8</v>
      </c>
      <c r="J29" s="198" t="n">
        <v>3594703.54</v>
      </c>
      <c r="K29" s="198" t="n">
        <v>10072347.43</v>
      </c>
      <c r="L29" s="198" t="n">
        <v>1456417.36</v>
      </c>
      <c r="M29" s="198" t="n">
        <v>118820.27</v>
      </c>
      <c r="N29" s="198" t="n">
        <v>808506.24</v>
      </c>
      <c r="O29" s="198" t="n">
        <v>3253377.66</v>
      </c>
      <c r="P29" s="198" t="n">
        <v>2689877.87</v>
      </c>
      <c r="Q29" s="198" t="n">
        <v>17563.58</v>
      </c>
      <c r="R29" s="198" t="n">
        <v>295065.04</v>
      </c>
      <c r="S29" s="198" t="n">
        <v>2025185.84</v>
      </c>
      <c r="T29" s="198" t="n">
        <v>1448230.13</v>
      </c>
      <c r="U29" s="198" t="n">
        <v>1011124.03</v>
      </c>
      <c r="V29" s="198" t="n">
        <v>0</v>
      </c>
      <c r="W29" s="198" t="n">
        <v>270</v>
      </c>
      <c r="X29" s="198" t="n">
        <v>9897.52</v>
      </c>
    </row>
    <row r="30">
      <c r="A30" s="4" t="s">
        <v>15</v>
      </c>
      <c r="B30" s="198" t="n">
        <v>3287039.21</v>
      </c>
      <c r="C30" s="198" t="n">
        <v>71181.07</v>
      </c>
      <c r="D30" s="198" t="n">
        <v>630</v>
      </c>
      <c r="E30" s="198" t="n">
        <v>306407.72</v>
      </c>
      <c r="F30" s="198" t="n">
        <v>630</v>
      </c>
      <c r="G30" s="198" t="n">
        <v>1260</v>
      </c>
      <c r="H30" s="198" t="n">
        <v>867098.13</v>
      </c>
      <c r="I30" s="198" t="n">
        <v>428891.07</v>
      </c>
      <c r="J30" s="198" t="n">
        <v>122989.19</v>
      </c>
      <c r="K30" s="198" t="n">
        <v>114962.45</v>
      </c>
      <c r="L30" s="198" t="n">
        <v>77477.21</v>
      </c>
      <c r="M30" s="198" t="n">
        <v>29775.15</v>
      </c>
      <c r="N30" s="198" t="n">
        <v>18485</v>
      </c>
      <c r="O30" s="198" t="n">
        <v>285147.77</v>
      </c>
      <c r="P30" s="198" t="n">
        <v>175393.57</v>
      </c>
      <c r="Q30" s="198" t="n">
        <v>630</v>
      </c>
      <c r="R30" s="198" t="n">
        <v>73174.89</v>
      </c>
      <c r="S30" s="198" t="n">
        <v>5628.4</v>
      </c>
      <c r="T30" s="198" t="n">
        <v>170517.45</v>
      </c>
      <c r="U30" s="198" t="n">
        <v>527177.24</v>
      </c>
      <c r="V30" s="198" t="n">
        <v>630</v>
      </c>
      <c r="W30" s="198" t="n">
        <v>0</v>
      </c>
      <c r="X30" s="198" t="n">
        <v>8952.9</v>
      </c>
    </row>
    <row r="31">
      <c r="A31" s="4" t="s">
        <v>16</v>
      </c>
      <c r="B31" s="198" t="n">
        <v>340564.5</v>
      </c>
      <c r="C31" s="198" t="n">
        <v>1575</v>
      </c>
      <c r="D31" s="198" t="n">
        <v>0</v>
      </c>
      <c r="E31" s="198" t="n">
        <v>10710</v>
      </c>
      <c r="F31" s="198" t="n">
        <v>315</v>
      </c>
      <c r="G31" s="198" t="n">
        <v>0</v>
      </c>
      <c r="H31" s="198" t="n">
        <v>10995.12</v>
      </c>
      <c r="I31" s="198" t="n">
        <v>29501.68</v>
      </c>
      <c r="J31" s="198" t="n">
        <v>5885</v>
      </c>
      <c r="K31" s="198" t="n">
        <v>12067</v>
      </c>
      <c r="L31" s="198" t="n">
        <v>5818.94</v>
      </c>
      <c r="M31" s="198" t="n">
        <v>315</v>
      </c>
      <c r="N31" s="198" t="n">
        <v>5583.4</v>
      </c>
      <c r="O31" s="198" t="n">
        <v>18356.61</v>
      </c>
      <c r="P31" s="198" t="n">
        <v>17007.48</v>
      </c>
      <c r="Q31" s="198" t="n">
        <v>0</v>
      </c>
      <c r="R31" s="198" t="n">
        <v>3693.4</v>
      </c>
      <c r="S31" s="198" t="n">
        <v>630</v>
      </c>
      <c r="T31" s="198" t="n">
        <v>5378.38</v>
      </c>
      <c r="U31" s="198" t="n">
        <v>7068.68</v>
      </c>
      <c r="V31" s="198" t="n">
        <v>0</v>
      </c>
      <c r="W31" s="198" t="n">
        <v>0</v>
      </c>
      <c r="X31" s="198" t="n">
        <v>205663.81</v>
      </c>
    </row>
    <row r="32">
      <c r="A32" s="49" t="s">
        <v>210</v>
      </c>
      <c r="B32" s="200" t="n">
        <v>111529425.17</v>
      </c>
      <c r="C32" s="200" t="n">
        <v>2071662.04</v>
      </c>
      <c r="D32" s="200" t="n">
        <v>577567.08</v>
      </c>
      <c r="E32" s="200" t="n">
        <v>23027212.75</v>
      </c>
      <c r="F32" s="200" t="n">
        <v>60759.57</v>
      </c>
      <c r="G32" s="200" t="n">
        <v>351453.82</v>
      </c>
      <c r="H32" s="200" t="n">
        <v>13385942.86</v>
      </c>
      <c r="I32" s="200" t="n">
        <v>20751100.42</v>
      </c>
      <c r="J32" s="200" t="n">
        <v>5248108.84</v>
      </c>
      <c r="K32" s="200" t="n">
        <v>17751867.63</v>
      </c>
      <c r="L32" s="200" t="n">
        <v>2633774.26</v>
      </c>
      <c r="M32" s="200" t="n">
        <v>595233.73</v>
      </c>
      <c r="N32" s="200" t="n">
        <v>1569565.48</v>
      </c>
      <c r="O32" s="200" t="n">
        <v>7432695.99</v>
      </c>
      <c r="P32" s="200" t="n">
        <v>5042789.91</v>
      </c>
      <c r="Q32" s="200" t="n">
        <v>33186.71</v>
      </c>
      <c r="R32" s="200" t="n">
        <v>1260543.98</v>
      </c>
      <c r="S32" s="200" t="n">
        <v>2310212.24</v>
      </c>
      <c r="T32" s="200" t="n">
        <v>3214779.34</v>
      </c>
      <c r="U32" s="200" t="n">
        <v>3930812.47</v>
      </c>
      <c r="V32" s="200" t="n">
        <v>2340</v>
      </c>
      <c r="W32" s="200" t="n">
        <v>1080</v>
      </c>
      <c r="X32" s="200" t="n">
        <v>276736.05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221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227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202</v>
      </c>
      <c r="C7" s="18" t="s">
        <v>228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229</v>
      </c>
      <c r="D8" s="3" t="s">
        <v>230</v>
      </c>
      <c r="E8" s="3" t="s">
        <v>231</v>
      </c>
      <c r="F8" s="3" t="s">
        <v>232</v>
      </c>
      <c r="G8" s="3" t="s">
        <v>233</v>
      </c>
      <c r="H8" s="3" t="s">
        <v>234</v>
      </c>
      <c r="I8" s="3" t="s">
        <v>235</v>
      </c>
      <c r="J8" s="3" t="s">
        <v>236</v>
      </c>
      <c r="K8" s="3" t="s">
        <v>237</v>
      </c>
      <c r="L8" s="3" t="s">
        <v>238</v>
      </c>
      <c r="M8" s="3" t="s">
        <v>239</v>
      </c>
      <c r="N8" s="3" t="s">
        <v>240</v>
      </c>
      <c r="O8" s="3" t="s">
        <v>241</v>
      </c>
      <c r="P8" s="3" t="s">
        <v>242</v>
      </c>
      <c r="Q8" s="3" t="s">
        <v>243</v>
      </c>
      <c r="R8" s="3" t="s">
        <v>244</v>
      </c>
      <c r="S8" s="3" t="s">
        <v>245</v>
      </c>
      <c r="T8" s="3" t="s">
        <v>246</v>
      </c>
      <c r="U8" s="3" t="s">
        <v>247</v>
      </c>
      <c r="V8" s="3" t="s">
        <v>248</v>
      </c>
      <c r="W8" s="3" t="s">
        <v>249</v>
      </c>
      <c r="X8" s="3" t="s">
        <v>250</v>
      </c>
    </row>
    <row r="9">
      <c r="A9" s="110" t="s">
        <v>209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1" t="n">
        <v>2004</v>
      </c>
      <c r="C10" s="201" t="n">
        <v>18</v>
      </c>
      <c r="D10" s="201" t="n">
        <v>2</v>
      </c>
      <c r="E10" s="201" t="n">
        <v>90</v>
      </c>
      <c r="F10" s="201" t="n">
        <v>2</v>
      </c>
      <c r="G10" s="201" t="n">
        <v>5</v>
      </c>
      <c r="H10" s="201" t="n">
        <v>64</v>
      </c>
      <c r="I10" s="201" t="n">
        <v>754</v>
      </c>
      <c r="J10" s="201" t="n">
        <v>33</v>
      </c>
      <c r="K10" s="201" t="n">
        <v>471</v>
      </c>
      <c r="L10" s="201" t="n">
        <v>18</v>
      </c>
      <c r="M10" s="201" t="n">
        <v>8</v>
      </c>
      <c r="N10" s="201" t="n">
        <v>38</v>
      </c>
      <c r="O10" s="201" t="n">
        <v>57</v>
      </c>
      <c r="P10" s="201" t="n">
        <v>61</v>
      </c>
      <c r="Q10" s="201" t="n">
        <v>0</v>
      </c>
      <c r="R10" s="201" t="n">
        <v>68</v>
      </c>
      <c r="S10" s="201" t="n">
        <v>11</v>
      </c>
      <c r="T10" s="201" t="n">
        <v>117</v>
      </c>
      <c r="U10" s="201" t="n">
        <v>187</v>
      </c>
      <c r="V10" s="201" t="n">
        <v>0</v>
      </c>
      <c r="W10" s="201" t="n">
        <v>0</v>
      </c>
      <c r="X10" s="201" t="n">
        <v>0</v>
      </c>
    </row>
    <row r="11">
      <c r="A11" s="4" t="s">
        <v>12</v>
      </c>
      <c r="B11" s="201" t="n">
        <v>46842</v>
      </c>
      <c r="C11" s="201" t="n">
        <v>1020</v>
      </c>
      <c r="D11" s="201" t="n">
        <v>2</v>
      </c>
      <c r="E11" s="201" t="n">
        <v>6028</v>
      </c>
      <c r="F11" s="201" t="n">
        <v>4</v>
      </c>
      <c r="G11" s="201" t="n">
        <v>28</v>
      </c>
      <c r="H11" s="201" t="n">
        <v>9937</v>
      </c>
      <c r="I11" s="201" t="n">
        <v>9071</v>
      </c>
      <c r="J11" s="201" t="n">
        <v>1651</v>
      </c>
      <c r="K11" s="201" t="n">
        <v>4319</v>
      </c>
      <c r="L11" s="201" t="n">
        <v>965</v>
      </c>
      <c r="M11" s="201" t="n">
        <v>725</v>
      </c>
      <c r="N11" s="201" t="n">
        <v>233</v>
      </c>
      <c r="O11" s="201" t="n">
        <v>4344</v>
      </c>
      <c r="P11" s="201" t="n">
        <v>1910</v>
      </c>
      <c r="Q11" s="201" t="n">
        <v>16</v>
      </c>
      <c r="R11" s="201" t="n">
        <v>902</v>
      </c>
      <c r="S11" s="201" t="n">
        <v>228</v>
      </c>
      <c r="T11" s="201" t="n">
        <v>1089</v>
      </c>
      <c r="U11" s="201" t="n">
        <v>4293</v>
      </c>
      <c r="V11" s="201" t="n">
        <v>1</v>
      </c>
      <c r="W11" s="201" t="n">
        <v>1</v>
      </c>
      <c r="X11" s="201" t="n">
        <v>75</v>
      </c>
    </row>
    <row r="12">
      <c r="A12" s="4" t="s">
        <v>13</v>
      </c>
      <c r="B12" s="201" t="n">
        <v>5885</v>
      </c>
      <c r="C12" s="201" t="n">
        <v>71</v>
      </c>
      <c r="D12" s="201" t="n">
        <v>0</v>
      </c>
      <c r="E12" s="201" t="n">
        <v>585</v>
      </c>
      <c r="F12" s="201" t="n">
        <v>9</v>
      </c>
      <c r="G12" s="201" t="n">
        <v>17</v>
      </c>
      <c r="H12" s="201" t="n">
        <v>316</v>
      </c>
      <c r="I12" s="201" t="n">
        <v>1647</v>
      </c>
      <c r="J12" s="201" t="n">
        <v>211</v>
      </c>
      <c r="K12" s="201" t="n">
        <v>1138</v>
      </c>
      <c r="L12" s="201" t="n">
        <v>137</v>
      </c>
      <c r="M12" s="201" t="n">
        <v>30</v>
      </c>
      <c r="N12" s="201" t="n">
        <v>141</v>
      </c>
      <c r="O12" s="201" t="n">
        <v>577</v>
      </c>
      <c r="P12" s="201" t="n">
        <v>372</v>
      </c>
      <c r="Q12" s="201" t="n">
        <v>1</v>
      </c>
      <c r="R12" s="201" t="n">
        <v>122</v>
      </c>
      <c r="S12" s="201" t="n">
        <v>83</v>
      </c>
      <c r="T12" s="201" t="n">
        <v>174</v>
      </c>
      <c r="U12" s="201" t="n">
        <v>248</v>
      </c>
      <c r="V12" s="201" t="n">
        <v>0</v>
      </c>
      <c r="W12" s="201" t="n">
        <v>0</v>
      </c>
      <c r="X12" s="201" t="n">
        <v>6</v>
      </c>
    </row>
    <row r="13">
      <c r="A13" s="4" t="s">
        <v>14</v>
      </c>
      <c r="B13" s="201" t="n">
        <v>17768</v>
      </c>
      <c r="C13" s="201" t="n">
        <v>240</v>
      </c>
      <c r="D13" s="201" t="n">
        <v>14</v>
      </c>
      <c r="E13" s="201" t="n">
        <v>2034</v>
      </c>
      <c r="F13" s="201" t="n">
        <v>3</v>
      </c>
      <c r="G13" s="201" t="n">
        <v>55</v>
      </c>
      <c r="H13" s="201" t="n">
        <v>1346</v>
      </c>
      <c r="I13" s="201" t="n">
        <v>4733</v>
      </c>
      <c r="J13" s="201" t="n">
        <v>789</v>
      </c>
      <c r="K13" s="201" t="n">
        <v>3404</v>
      </c>
      <c r="L13" s="201" t="n">
        <v>440</v>
      </c>
      <c r="M13" s="201" t="n">
        <v>73</v>
      </c>
      <c r="N13" s="201" t="n">
        <v>335</v>
      </c>
      <c r="O13" s="201" t="n">
        <v>1573</v>
      </c>
      <c r="P13" s="201" t="n">
        <v>1020</v>
      </c>
      <c r="Q13" s="201" t="n">
        <v>8</v>
      </c>
      <c r="R13" s="201" t="n">
        <v>224</v>
      </c>
      <c r="S13" s="201" t="n">
        <v>390</v>
      </c>
      <c r="T13" s="201" t="n">
        <v>382</v>
      </c>
      <c r="U13" s="201" t="n">
        <v>699</v>
      </c>
      <c r="V13" s="201" t="n">
        <v>0</v>
      </c>
      <c r="W13" s="201" t="n">
        <v>1</v>
      </c>
      <c r="X13" s="201" t="n">
        <v>5</v>
      </c>
    </row>
    <row r="14">
      <c r="A14" s="4" t="s">
        <v>15</v>
      </c>
      <c r="B14" s="201" t="n">
        <v>9859</v>
      </c>
      <c r="C14" s="201" t="n">
        <v>200</v>
      </c>
      <c r="D14" s="201" t="n">
        <v>2</v>
      </c>
      <c r="E14" s="201" t="n">
        <v>891</v>
      </c>
      <c r="F14" s="201" t="n">
        <v>1</v>
      </c>
      <c r="G14" s="201" t="n">
        <v>4</v>
      </c>
      <c r="H14" s="201" t="n">
        <v>2563</v>
      </c>
      <c r="I14" s="201" t="n">
        <v>1248</v>
      </c>
      <c r="J14" s="201" t="n">
        <v>361</v>
      </c>
      <c r="K14" s="201" t="n">
        <v>333</v>
      </c>
      <c r="L14" s="201" t="n">
        <v>201</v>
      </c>
      <c r="M14" s="201" t="n">
        <v>98</v>
      </c>
      <c r="N14" s="201" t="n">
        <v>49</v>
      </c>
      <c r="O14" s="201" t="n">
        <v>790</v>
      </c>
      <c r="P14" s="201" t="n">
        <v>485</v>
      </c>
      <c r="Q14" s="201" t="n">
        <v>2</v>
      </c>
      <c r="R14" s="201" t="n">
        <v>239</v>
      </c>
      <c r="S14" s="201" t="n">
        <v>18</v>
      </c>
      <c r="T14" s="201" t="n">
        <v>488</v>
      </c>
      <c r="U14" s="201" t="n">
        <v>1857</v>
      </c>
      <c r="V14" s="201" t="n">
        <v>2</v>
      </c>
      <c r="W14" s="201" t="n">
        <v>0</v>
      </c>
      <c r="X14" s="201" t="n">
        <v>27</v>
      </c>
    </row>
    <row r="15">
      <c r="A15" s="4" t="s">
        <v>16</v>
      </c>
      <c r="B15" s="201" t="n">
        <v>1080</v>
      </c>
      <c r="C15" s="201" t="n">
        <v>6</v>
      </c>
      <c r="D15" s="201" t="n">
        <v>0</v>
      </c>
      <c r="E15" s="201" t="n">
        <v>36</v>
      </c>
      <c r="F15" s="201" t="n">
        <v>1</v>
      </c>
      <c r="G15" s="201" t="n">
        <v>0</v>
      </c>
      <c r="H15" s="201" t="n">
        <v>36</v>
      </c>
      <c r="I15" s="201" t="n">
        <v>97</v>
      </c>
      <c r="J15" s="201" t="n">
        <v>19</v>
      </c>
      <c r="K15" s="201" t="n">
        <v>42</v>
      </c>
      <c r="L15" s="201" t="n">
        <v>19</v>
      </c>
      <c r="M15" s="201" t="n">
        <v>3</v>
      </c>
      <c r="N15" s="201" t="n">
        <v>19</v>
      </c>
      <c r="O15" s="201" t="n">
        <v>57</v>
      </c>
      <c r="P15" s="201" t="n">
        <v>56</v>
      </c>
      <c r="Q15" s="201" t="n">
        <v>0</v>
      </c>
      <c r="R15" s="201" t="n">
        <v>13</v>
      </c>
      <c r="S15" s="201" t="n">
        <v>2</v>
      </c>
      <c r="T15" s="201" t="n">
        <v>19</v>
      </c>
      <c r="U15" s="201" t="n">
        <v>23</v>
      </c>
      <c r="V15" s="201" t="n">
        <v>0</v>
      </c>
      <c r="W15" s="201" t="n">
        <v>0</v>
      </c>
      <c r="X15" s="201" t="n">
        <v>632</v>
      </c>
    </row>
    <row r="16">
      <c r="A16" s="49" t="s">
        <v>210</v>
      </c>
      <c r="B16" s="203" t="n">
        <v>83439</v>
      </c>
      <c r="C16" s="203" t="n">
        <v>1555</v>
      </c>
      <c r="D16" s="203" t="n">
        <v>20</v>
      </c>
      <c r="E16" s="203" t="n">
        <v>9664</v>
      </c>
      <c r="F16" s="203" t="n">
        <v>20</v>
      </c>
      <c r="G16" s="203" t="n">
        <v>109</v>
      </c>
      <c r="H16" s="203" t="n">
        <v>14262</v>
      </c>
      <c r="I16" s="203" t="n">
        <v>17550</v>
      </c>
      <c r="J16" s="203" t="n">
        <v>3064</v>
      </c>
      <c r="K16" s="203" t="n">
        <v>9707</v>
      </c>
      <c r="L16" s="203" t="n">
        <v>1780</v>
      </c>
      <c r="M16" s="203" t="n">
        <v>937</v>
      </c>
      <c r="N16" s="203" t="n">
        <v>815</v>
      </c>
      <c r="O16" s="203" t="n">
        <v>7398</v>
      </c>
      <c r="P16" s="203" t="n">
        <v>3904</v>
      </c>
      <c r="Q16" s="203" t="n">
        <v>27</v>
      </c>
      <c r="R16" s="203" t="n">
        <v>1568</v>
      </c>
      <c r="S16" s="203" t="n">
        <v>732</v>
      </c>
      <c r="T16" s="203" t="n">
        <v>2269</v>
      </c>
      <c r="U16" s="203" t="n">
        <v>7308</v>
      </c>
      <c r="V16" s="203" t="n">
        <v>3</v>
      </c>
      <c r="W16" s="203" t="n">
        <v>2</v>
      </c>
      <c r="X16" s="203" t="n">
        <v>745</v>
      </c>
    </row>
    <row r="17">
      <c r="A17" s="110" t="s">
        <v>211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1" t="n">
        <v>10709</v>
      </c>
      <c r="C18" s="201" t="n">
        <v>65</v>
      </c>
      <c r="D18" s="201" t="n">
        <v>44</v>
      </c>
      <c r="E18" s="201" t="n">
        <v>366</v>
      </c>
      <c r="F18" s="201" t="n">
        <v>5</v>
      </c>
      <c r="G18" s="201" t="n">
        <v>12</v>
      </c>
      <c r="H18" s="201" t="n">
        <v>211</v>
      </c>
      <c r="I18" s="201" t="n">
        <v>5359</v>
      </c>
      <c r="J18" s="201" t="n">
        <v>88</v>
      </c>
      <c r="K18" s="201" t="n">
        <v>1865</v>
      </c>
      <c r="L18" s="201" t="n">
        <v>72</v>
      </c>
      <c r="M18" s="201" t="n">
        <v>124</v>
      </c>
      <c r="N18" s="201" t="n">
        <v>175</v>
      </c>
      <c r="O18" s="201" t="n">
        <v>233</v>
      </c>
      <c r="P18" s="201" t="n">
        <v>301</v>
      </c>
      <c r="Q18" s="201" t="n">
        <v>0</v>
      </c>
      <c r="R18" s="201" t="n">
        <v>267</v>
      </c>
      <c r="S18" s="201" t="n">
        <v>25</v>
      </c>
      <c r="T18" s="201" t="n">
        <v>1066</v>
      </c>
      <c r="U18" s="201" t="n">
        <v>431</v>
      </c>
      <c r="V18" s="201" t="n">
        <v>0</v>
      </c>
      <c r="W18" s="201" t="n">
        <v>0</v>
      </c>
      <c r="X18" s="201" t="n">
        <v>0</v>
      </c>
    </row>
    <row r="19">
      <c r="A19" s="4" t="s">
        <v>12</v>
      </c>
      <c r="B19" s="201" t="n">
        <v>46737</v>
      </c>
      <c r="C19" s="201" t="n">
        <v>1017</v>
      </c>
      <c r="D19" s="201" t="n">
        <v>2</v>
      </c>
      <c r="E19" s="201" t="n">
        <v>6014</v>
      </c>
      <c r="F19" s="201" t="n">
        <v>4</v>
      </c>
      <c r="G19" s="201" t="n">
        <v>28</v>
      </c>
      <c r="H19" s="201" t="n">
        <v>9914</v>
      </c>
      <c r="I19" s="201" t="n">
        <v>9053</v>
      </c>
      <c r="J19" s="201" t="n">
        <v>1645</v>
      </c>
      <c r="K19" s="201" t="n">
        <v>4310</v>
      </c>
      <c r="L19" s="201" t="n">
        <v>964</v>
      </c>
      <c r="M19" s="201" t="n">
        <v>721</v>
      </c>
      <c r="N19" s="201" t="n">
        <v>232</v>
      </c>
      <c r="O19" s="201" t="n">
        <v>4336</v>
      </c>
      <c r="P19" s="201" t="n">
        <v>1906</v>
      </c>
      <c r="Q19" s="201" t="n">
        <v>16</v>
      </c>
      <c r="R19" s="201" t="n">
        <v>901</v>
      </c>
      <c r="S19" s="201" t="n">
        <v>228</v>
      </c>
      <c r="T19" s="201" t="n">
        <v>1087</v>
      </c>
      <c r="U19" s="201" t="n">
        <v>4282</v>
      </c>
      <c r="V19" s="201" t="n">
        <v>1</v>
      </c>
      <c r="W19" s="201" t="n">
        <v>1</v>
      </c>
      <c r="X19" s="201" t="n">
        <v>75</v>
      </c>
    </row>
    <row r="20">
      <c r="A20" s="4" t="s">
        <v>13</v>
      </c>
      <c r="B20" s="201" t="n">
        <v>72254</v>
      </c>
      <c r="C20" s="201" t="n">
        <v>405</v>
      </c>
      <c r="D20" s="201" t="n">
        <v>0</v>
      </c>
      <c r="E20" s="201" t="n">
        <v>34882</v>
      </c>
      <c r="F20" s="201" t="n">
        <v>166</v>
      </c>
      <c r="G20" s="201" t="n">
        <v>349</v>
      </c>
      <c r="H20" s="201" t="n">
        <v>1255</v>
      </c>
      <c r="I20" s="201" t="n">
        <v>11946</v>
      </c>
      <c r="J20" s="201" t="n">
        <v>6220</v>
      </c>
      <c r="K20" s="201" t="n">
        <v>6027</v>
      </c>
      <c r="L20" s="201" t="n">
        <v>975</v>
      </c>
      <c r="M20" s="201" t="n">
        <v>85</v>
      </c>
      <c r="N20" s="201" t="n">
        <v>965</v>
      </c>
      <c r="O20" s="201" t="n">
        <v>2344</v>
      </c>
      <c r="P20" s="201" t="n">
        <v>3380</v>
      </c>
      <c r="Q20" s="201" t="n">
        <v>2</v>
      </c>
      <c r="R20" s="201" t="n">
        <v>559</v>
      </c>
      <c r="S20" s="201" t="n">
        <v>778</v>
      </c>
      <c r="T20" s="201" t="n">
        <v>1068</v>
      </c>
      <c r="U20" s="201" t="n">
        <v>834</v>
      </c>
      <c r="V20" s="201" t="n">
        <v>0</v>
      </c>
      <c r="W20" s="201" t="n">
        <v>0</v>
      </c>
      <c r="X20" s="201" t="n">
        <v>14</v>
      </c>
    </row>
    <row r="21">
      <c r="A21" s="4" t="s">
        <v>14</v>
      </c>
      <c r="B21" s="201" t="n">
        <v>151208</v>
      </c>
      <c r="C21" s="201" t="n">
        <v>1790</v>
      </c>
      <c r="D21" s="201" t="n">
        <v>248</v>
      </c>
      <c r="E21" s="201" t="n">
        <v>56105</v>
      </c>
      <c r="F21" s="201" t="n">
        <v>9</v>
      </c>
      <c r="G21" s="201" t="n">
        <v>622</v>
      </c>
      <c r="H21" s="201" t="n">
        <v>8916</v>
      </c>
      <c r="I21" s="201" t="n">
        <v>29018</v>
      </c>
      <c r="J21" s="201" t="n">
        <v>9098</v>
      </c>
      <c r="K21" s="201" t="n">
        <v>18282</v>
      </c>
      <c r="L21" s="201" t="n">
        <v>2663</v>
      </c>
      <c r="M21" s="201" t="n">
        <v>289</v>
      </c>
      <c r="N21" s="201" t="n">
        <v>1874</v>
      </c>
      <c r="O21" s="201" t="n">
        <v>6721</v>
      </c>
      <c r="P21" s="201" t="n">
        <v>5541</v>
      </c>
      <c r="Q21" s="201" t="n">
        <v>31</v>
      </c>
      <c r="R21" s="201" t="n">
        <v>723</v>
      </c>
      <c r="S21" s="201" t="n">
        <v>4287</v>
      </c>
      <c r="T21" s="201" t="n">
        <v>2683</v>
      </c>
      <c r="U21" s="201" t="n">
        <v>2282</v>
      </c>
      <c r="V21" s="201" t="n">
        <v>0</v>
      </c>
      <c r="W21" s="201" t="n">
        <v>1</v>
      </c>
      <c r="X21" s="201" t="n">
        <v>25</v>
      </c>
    </row>
    <row r="22">
      <c r="A22" s="4" t="s">
        <v>15</v>
      </c>
      <c r="B22" s="201" t="n">
        <v>9843</v>
      </c>
      <c r="C22" s="201" t="n">
        <v>199</v>
      </c>
      <c r="D22" s="201" t="n">
        <v>2</v>
      </c>
      <c r="E22" s="201" t="n">
        <v>889</v>
      </c>
      <c r="F22" s="201" t="n">
        <v>1</v>
      </c>
      <c r="G22" s="201" t="n">
        <v>4</v>
      </c>
      <c r="H22" s="201" t="n">
        <v>2561</v>
      </c>
      <c r="I22" s="201" t="n">
        <v>1247</v>
      </c>
      <c r="J22" s="201" t="n">
        <v>361</v>
      </c>
      <c r="K22" s="201" t="n">
        <v>332</v>
      </c>
      <c r="L22" s="201" t="n">
        <v>200</v>
      </c>
      <c r="M22" s="201" t="n">
        <v>98</v>
      </c>
      <c r="N22" s="201" t="n">
        <v>48</v>
      </c>
      <c r="O22" s="201" t="n">
        <v>788</v>
      </c>
      <c r="P22" s="201" t="n">
        <v>484</v>
      </c>
      <c r="Q22" s="201" t="n">
        <v>2</v>
      </c>
      <c r="R22" s="201" t="n">
        <v>238</v>
      </c>
      <c r="S22" s="201" t="n">
        <v>18</v>
      </c>
      <c r="T22" s="201" t="n">
        <v>487</v>
      </c>
      <c r="U22" s="201" t="n">
        <v>1855</v>
      </c>
      <c r="V22" s="201" t="n">
        <v>2</v>
      </c>
      <c r="W22" s="201" t="n">
        <v>0</v>
      </c>
      <c r="X22" s="201" t="n">
        <v>27</v>
      </c>
    </row>
    <row r="23">
      <c r="A23" s="4" t="s">
        <v>16</v>
      </c>
      <c r="B23" s="201" t="n">
        <v>1079</v>
      </c>
      <c r="C23" s="201" t="n">
        <v>6</v>
      </c>
      <c r="D23" s="201" t="n">
        <v>0</v>
      </c>
      <c r="E23" s="201" t="n">
        <v>36</v>
      </c>
      <c r="F23" s="201" t="n">
        <v>1</v>
      </c>
      <c r="G23" s="201" t="n">
        <v>0</v>
      </c>
      <c r="H23" s="201" t="n">
        <v>36</v>
      </c>
      <c r="I23" s="201" t="n">
        <v>97</v>
      </c>
      <c r="J23" s="201" t="n">
        <v>19</v>
      </c>
      <c r="K23" s="201" t="n">
        <v>42</v>
      </c>
      <c r="L23" s="201" t="n">
        <v>19</v>
      </c>
      <c r="M23" s="201" t="n">
        <v>3</v>
      </c>
      <c r="N23" s="201" t="n">
        <v>19</v>
      </c>
      <c r="O23" s="201" t="n">
        <v>57</v>
      </c>
      <c r="P23" s="201" t="n">
        <v>56</v>
      </c>
      <c r="Q23" s="201" t="n">
        <v>0</v>
      </c>
      <c r="R23" s="201" t="n">
        <v>13</v>
      </c>
      <c r="S23" s="201" t="n">
        <v>2</v>
      </c>
      <c r="T23" s="201" t="n">
        <v>19</v>
      </c>
      <c r="U23" s="201" t="n">
        <v>23</v>
      </c>
      <c r="V23" s="201" t="n">
        <v>0</v>
      </c>
      <c r="W23" s="201" t="n">
        <v>0</v>
      </c>
      <c r="X23" s="201" t="n">
        <v>631</v>
      </c>
    </row>
    <row r="24">
      <c r="A24" s="49" t="s">
        <v>210</v>
      </c>
      <c r="B24" s="203" t="n">
        <v>291830</v>
      </c>
      <c r="C24" s="203" t="n">
        <v>3482</v>
      </c>
      <c r="D24" s="203" t="n">
        <v>296</v>
      </c>
      <c r="E24" s="203" t="n">
        <v>98292</v>
      </c>
      <c r="F24" s="203" t="n">
        <v>186</v>
      </c>
      <c r="G24" s="203" t="n">
        <v>1015</v>
      </c>
      <c r="H24" s="203" t="n">
        <v>22893</v>
      </c>
      <c r="I24" s="203" t="n">
        <v>56720</v>
      </c>
      <c r="J24" s="203" t="n">
        <v>17431</v>
      </c>
      <c r="K24" s="203" t="n">
        <v>30858</v>
      </c>
      <c r="L24" s="203" t="n">
        <v>4893</v>
      </c>
      <c r="M24" s="203" t="n">
        <v>1320</v>
      </c>
      <c r="N24" s="203" t="n">
        <v>3313</v>
      </c>
      <c r="O24" s="203" t="n">
        <v>14479</v>
      </c>
      <c r="P24" s="203" t="n">
        <v>11668</v>
      </c>
      <c r="Q24" s="203" t="n">
        <v>51</v>
      </c>
      <c r="R24" s="203" t="n">
        <v>2701</v>
      </c>
      <c r="S24" s="203" t="n">
        <v>5338</v>
      </c>
      <c r="T24" s="203" t="n">
        <v>6410</v>
      </c>
      <c r="U24" s="203" t="n">
        <v>9707</v>
      </c>
      <c r="V24" s="203" t="n">
        <v>3</v>
      </c>
      <c r="W24" s="203" t="n">
        <v>2</v>
      </c>
      <c r="X24" s="203" t="n">
        <v>772</v>
      </c>
    </row>
    <row r="25">
      <c r="A25" s="110" t="s">
        <v>212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02" t="n">
        <v>3482011.2</v>
      </c>
      <c r="C26" s="202" t="n">
        <v>34064.84</v>
      </c>
      <c r="D26" s="202" t="n">
        <v>36648.21</v>
      </c>
      <c r="E26" s="202" t="n">
        <v>103973.3</v>
      </c>
      <c r="F26" s="202" t="n">
        <v>412.66</v>
      </c>
      <c r="G26" s="202" t="n">
        <v>3649.78</v>
      </c>
      <c r="H26" s="202" t="n">
        <v>82369.84</v>
      </c>
      <c r="I26" s="202" t="n">
        <v>1279938.37</v>
      </c>
      <c r="J26" s="202" t="n">
        <v>27566.29</v>
      </c>
      <c r="K26" s="202" t="n">
        <v>982401.29</v>
      </c>
      <c r="L26" s="202" t="n">
        <v>32629.9</v>
      </c>
      <c r="M26" s="202" t="n">
        <v>42109.14</v>
      </c>
      <c r="N26" s="202" t="n">
        <v>98380.68</v>
      </c>
      <c r="O26" s="202" t="n">
        <v>86670.22</v>
      </c>
      <c r="P26" s="202" t="n">
        <v>104132.47</v>
      </c>
      <c r="Q26" s="202" t="n">
        <v>0</v>
      </c>
      <c r="R26" s="202" t="n">
        <v>90134.68</v>
      </c>
      <c r="S26" s="202" t="n">
        <v>13748.19</v>
      </c>
      <c r="T26" s="202" t="n">
        <v>349325.9</v>
      </c>
      <c r="U26" s="202" t="n">
        <v>113855.44</v>
      </c>
      <c r="V26" s="202" t="n">
        <v>0</v>
      </c>
      <c r="W26" s="202" t="n">
        <v>0</v>
      </c>
      <c r="X26" s="202" t="n">
        <v>0</v>
      </c>
    </row>
    <row r="27">
      <c r="A27" s="4" t="s">
        <v>12</v>
      </c>
      <c r="B27" s="202" t="n">
        <v>31161650.39</v>
      </c>
      <c r="C27" s="202" t="n">
        <v>696663.74</v>
      </c>
      <c r="D27" s="202" t="n">
        <v>1080</v>
      </c>
      <c r="E27" s="202" t="n">
        <v>3972760.01</v>
      </c>
      <c r="F27" s="202" t="n">
        <v>2880</v>
      </c>
      <c r="G27" s="202" t="n">
        <v>17922.84</v>
      </c>
      <c r="H27" s="202" t="n">
        <v>7186277.92</v>
      </c>
      <c r="I27" s="202" t="n">
        <v>5508462.42</v>
      </c>
      <c r="J27" s="202" t="n">
        <v>1106489.52</v>
      </c>
      <c r="K27" s="202" t="n">
        <v>3123214.59</v>
      </c>
      <c r="L27" s="202" t="n">
        <v>636899.95</v>
      </c>
      <c r="M27" s="202" t="n">
        <v>433817.85</v>
      </c>
      <c r="N27" s="202" t="n">
        <v>156270.89</v>
      </c>
      <c r="O27" s="202" t="n">
        <v>2818830.96</v>
      </c>
      <c r="P27" s="202" t="n">
        <v>1332792.46</v>
      </c>
      <c r="Q27" s="202" t="n">
        <v>8002.64</v>
      </c>
      <c r="R27" s="202" t="n">
        <v>576500.51</v>
      </c>
      <c r="S27" s="202" t="n">
        <v>123150.28</v>
      </c>
      <c r="T27" s="202" t="n">
        <v>781588.67</v>
      </c>
      <c r="U27" s="202" t="n">
        <v>2625754.43</v>
      </c>
      <c r="V27" s="202" t="n">
        <v>630</v>
      </c>
      <c r="W27" s="202" t="n">
        <v>630</v>
      </c>
      <c r="X27" s="202" t="n">
        <v>51030.71</v>
      </c>
    </row>
    <row r="28">
      <c r="A28" s="4" t="s">
        <v>13</v>
      </c>
      <c r="B28" s="202" t="n">
        <v>16231482.18</v>
      </c>
      <c r="C28" s="202" t="n">
        <v>209626.26</v>
      </c>
      <c r="D28" s="202" t="n">
        <v>0</v>
      </c>
      <c r="E28" s="202" t="n">
        <v>2967117.08</v>
      </c>
      <c r="F28" s="202" t="n">
        <v>85124.27</v>
      </c>
      <c r="G28" s="202" t="n">
        <v>38826.18</v>
      </c>
      <c r="H28" s="202" t="n">
        <v>519677.42</v>
      </c>
      <c r="I28" s="202" t="n">
        <v>4166773.97</v>
      </c>
      <c r="J28" s="202" t="n">
        <v>496311.88</v>
      </c>
      <c r="K28" s="202" t="n">
        <v>3751223.03</v>
      </c>
      <c r="L28" s="202" t="n">
        <v>290309.04</v>
      </c>
      <c r="M28" s="202" t="n">
        <v>36388.26</v>
      </c>
      <c r="N28" s="202" t="n">
        <v>522577.15</v>
      </c>
      <c r="O28" s="202" t="n">
        <v>895765.76</v>
      </c>
      <c r="P28" s="202" t="n">
        <v>835656.05</v>
      </c>
      <c r="Q28" s="202" t="n">
        <v>1966.52</v>
      </c>
      <c r="R28" s="202" t="n">
        <v>212274.45</v>
      </c>
      <c r="S28" s="202" t="n">
        <v>217150.18</v>
      </c>
      <c r="T28" s="202" t="n">
        <v>701465.51</v>
      </c>
      <c r="U28" s="202" t="n">
        <v>278649.72</v>
      </c>
      <c r="V28" s="202" t="n">
        <v>0</v>
      </c>
      <c r="W28" s="202" t="n">
        <v>0</v>
      </c>
      <c r="X28" s="202" t="n">
        <v>4599.45</v>
      </c>
    </row>
    <row r="29">
      <c r="A29" s="4" t="s">
        <v>14</v>
      </c>
      <c r="B29" s="202" t="n">
        <v>65525253.86</v>
      </c>
      <c r="C29" s="202" t="n">
        <v>781483.24</v>
      </c>
      <c r="D29" s="202" t="n">
        <v>103842.76</v>
      </c>
      <c r="E29" s="202" t="n">
        <v>21003073.83</v>
      </c>
      <c r="F29" s="202" t="n">
        <v>5017.99</v>
      </c>
      <c r="G29" s="202" t="n">
        <v>241717.81</v>
      </c>
      <c r="H29" s="202" t="n">
        <v>4110153.05</v>
      </c>
      <c r="I29" s="202" t="n">
        <v>12280876.55</v>
      </c>
      <c r="J29" s="202" t="n">
        <v>3859367.82</v>
      </c>
      <c r="K29" s="202" t="n">
        <v>10430971.84</v>
      </c>
      <c r="L29" s="202" t="n">
        <v>1141339.06</v>
      </c>
      <c r="M29" s="202" t="n">
        <v>138480.15</v>
      </c>
      <c r="N29" s="202" t="n">
        <v>739957.63</v>
      </c>
      <c r="O29" s="202" t="n">
        <v>2909823.72</v>
      </c>
      <c r="P29" s="202" t="n">
        <v>2529151.64</v>
      </c>
      <c r="Q29" s="202" t="n">
        <v>17483.84</v>
      </c>
      <c r="R29" s="202" t="n">
        <v>299647.63</v>
      </c>
      <c r="S29" s="202" t="n">
        <v>2229164.7</v>
      </c>
      <c r="T29" s="202" t="n">
        <v>1654764.94</v>
      </c>
      <c r="U29" s="202" t="n">
        <v>1041931.61</v>
      </c>
      <c r="V29" s="202" t="n">
        <v>0</v>
      </c>
      <c r="W29" s="202" t="n">
        <v>331.7</v>
      </c>
      <c r="X29" s="202" t="n">
        <v>6672.35</v>
      </c>
    </row>
    <row r="30">
      <c r="A30" s="4" t="s">
        <v>15</v>
      </c>
      <c r="B30" s="202" t="n">
        <v>3007971.76</v>
      </c>
      <c r="C30" s="202" t="n">
        <v>61859.68</v>
      </c>
      <c r="D30" s="202" t="n">
        <v>630</v>
      </c>
      <c r="E30" s="202" t="n">
        <v>273546.68</v>
      </c>
      <c r="F30" s="202" t="n">
        <v>315</v>
      </c>
      <c r="G30" s="202" t="n">
        <v>1260</v>
      </c>
      <c r="H30" s="202" t="n">
        <v>798071.35</v>
      </c>
      <c r="I30" s="202" t="n">
        <v>380470.31</v>
      </c>
      <c r="J30" s="202" t="n">
        <v>109521.1</v>
      </c>
      <c r="K30" s="202" t="n">
        <v>100913.21</v>
      </c>
      <c r="L30" s="202" t="n">
        <v>61900.16</v>
      </c>
      <c r="M30" s="202" t="n">
        <v>28929.61</v>
      </c>
      <c r="N30" s="202" t="n">
        <v>15120</v>
      </c>
      <c r="O30" s="202" t="n">
        <v>240090.76</v>
      </c>
      <c r="P30" s="202" t="n">
        <v>149611.99</v>
      </c>
      <c r="Q30" s="202" t="n">
        <v>630</v>
      </c>
      <c r="R30" s="202" t="n">
        <v>71077.72</v>
      </c>
      <c r="S30" s="202" t="n">
        <v>5107.4</v>
      </c>
      <c r="T30" s="202" t="n">
        <v>147634.16</v>
      </c>
      <c r="U30" s="202" t="n">
        <v>552147.63</v>
      </c>
      <c r="V30" s="202" t="n">
        <v>630</v>
      </c>
      <c r="W30" s="202" t="n">
        <v>0</v>
      </c>
      <c r="X30" s="202" t="n">
        <v>8505</v>
      </c>
    </row>
    <row r="31">
      <c r="A31" s="4" t="s">
        <v>16</v>
      </c>
      <c r="B31" s="202" t="n">
        <v>329993.29</v>
      </c>
      <c r="C31" s="202" t="n">
        <v>1890</v>
      </c>
      <c r="D31" s="202" t="n">
        <v>0</v>
      </c>
      <c r="E31" s="202" t="n">
        <v>11318.24</v>
      </c>
      <c r="F31" s="202" t="n">
        <v>315</v>
      </c>
      <c r="G31" s="202" t="n">
        <v>0</v>
      </c>
      <c r="H31" s="202" t="n">
        <v>11340</v>
      </c>
      <c r="I31" s="202" t="n">
        <v>29493.43</v>
      </c>
      <c r="J31" s="202" t="n">
        <v>5985</v>
      </c>
      <c r="K31" s="202" t="n">
        <v>13002.11</v>
      </c>
      <c r="L31" s="202" t="n">
        <v>5727.13</v>
      </c>
      <c r="M31" s="202" t="n">
        <v>843.25</v>
      </c>
      <c r="N31" s="202" t="n">
        <v>5884.07</v>
      </c>
      <c r="O31" s="202" t="n">
        <v>17432.79</v>
      </c>
      <c r="P31" s="202" t="n">
        <v>17121.81</v>
      </c>
      <c r="Q31" s="202" t="n">
        <v>0</v>
      </c>
      <c r="R31" s="202" t="n">
        <v>4069.02</v>
      </c>
      <c r="S31" s="202" t="n">
        <v>630</v>
      </c>
      <c r="T31" s="202" t="n">
        <v>5738.38</v>
      </c>
      <c r="U31" s="202" t="n">
        <v>6883.9</v>
      </c>
      <c r="V31" s="202" t="n">
        <v>0</v>
      </c>
      <c r="W31" s="202" t="n">
        <v>0</v>
      </c>
      <c r="X31" s="202" t="n">
        <v>192319.16</v>
      </c>
    </row>
    <row r="32">
      <c r="A32" s="49" t="s">
        <v>210</v>
      </c>
      <c r="B32" s="204" t="n">
        <v>119738362.68</v>
      </c>
      <c r="C32" s="204" t="n">
        <v>1785587.76</v>
      </c>
      <c r="D32" s="204" t="n">
        <v>142200.97</v>
      </c>
      <c r="E32" s="204" t="n">
        <v>28331789.14</v>
      </c>
      <c r="F32" s="204" t="n">
        <v>94064.92</v>
      </c>
      <c r="G32" s="204" t="n">
        <v>303376.61</v>
      </c>
      <c r="H32" s="204" t="n">
        <v>12707889.58</v>
      </c>
      <c r="I32" s="204" t="n">
        <v>23646015.05</v>
      </c>
      <c r="J32" s="204" t="n">
        <v>5605241.61</v>
      </c>
      <c r="K32" s="204" t="n">
        <v>18401726.07</v>
      </c>
      <c r="L32" s="204" t="n">
        <v>2168805.24</v>
      </c>
      <c r="M32" s="204" t="n">
        <v>680568.26</v>
      </c>
      <c r="N32" s="204" t="n">
        <v>1538190.42</v>
      </c>
      <c r="O32" s="204" t="n">
        <v>6968614.21</v>
      </c>
      <c r="P32" s="204" t="n">
        <v>4968466.42</v>
      </c>
      <c r="Q32" s="204" t="n">
        <v>28083</v>
      </c>
      <c r="R32" s="204" t="n">
        <v>1253704.01</v>
      </c>
      <c r="S32" s="204" t="n">
        <v>2588950.75</v>
      </c>
      <c r="T32" s="204" t="n">
        <v>3640517.56</v>
      </c>
      <c r="U32" s="204" t="n">
        <v>4619222.73</v>
      </c>
      <c r="V32" s="204" t="n">
        <v>1260</v>
      </c>
      <c r="W32" s="204" t="n">
        <v>961.7</v>
      </c>
      <c r="X32" s="204" t="n">
        <v>263126.67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222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227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202</v>
      </c>
      <c r="C7" s="18" t="s">
        <v>228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229</v>
      </c>
      <c r="D8" s="3" t="s">
        <v>230</v>
      </c>
      <c r="E8" s="3" t="s">
        <v>231</v>
      </c>
      <c r="F8" s="3" t="s">
        <v>232</v>
      </c>
      <c r="G8" s="3" t="s">
        <v>233</v>
      </c>
      <c r="H8" s="3" t="s">
        <v>234</v>
      </c>
      <c r="I8" s="3" t="s">
        <v>235</v>
      </c>
      <c r="J8" s="3" t="s">
        <v>236</v>
      </c>
      <c r="K8" s="3" t="s">
        <v>237</v>
      </c>
      <c r="L8" s="3" t="s">
        <v>238</v>
      </c>
      <c r="M8" s="3" t="s">
        <v>239</v>
      </c>
      <c r="N8" s="3" t="s">
        <v>240</v>
      </c>
      <c r="O8" s="3" t="s">
        <v>241</v>
      </c>
      <c r="P8" s="3" t="s">
        <v>242</v>
      </c>
      <c r="Q8" s="3" t="s">
        <v>243</v>
      </c>
      <c r="R8" s="3" t="s">
        <v>244</v>
      </c>
      <c r="S8" s="3" t="s">
        <v>245</v>
      </c>
      <c r="T8" s="3" t="s">
        <v>246</v>
      </c>
      <c r="U8" s="3" t="s">
        <v>247</v>
      </c>
      <c r="V8" s="3" t="s">
        <v>248</v>
      </c>
      <c r="W8" s="3" t="s">
        <v>249</v>
      </c>
      <c r="X8" s="3" t="s">
        <v>250</v>
      </c>
    </row>
    <row r="9">
      <c r="A9" s="110" t="s">
        <v>209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5" t="n">
        <v>3349</v>
      </c>
      <c r="C10" s="205" t="n">
        <v>19</v>
      </c>
      <c r="D10" s="205" t="n">
        <v>1</v>
      </c>
      <c r="E10" s="205" t="n">
        <v>173</v>
      </c>
      <c r="F10" s="205" t="n">
        <v>4</v>
      </c>
      <c r="G10" s="205" t="n">
        <v>8</v>
      </c>
      <c r="H10" s="205" t="n">
        <v>117</v>
      </c>
      <c r="I10" s="205" t="n">
        <v>1374</v>
      </c>
      <c r="J10" s="205" t="n">
        <v>38</v>
      </c>
      <c r="K10" s="205" t="n">
        <v>636</v>
      </c>
      <c r="L10" s="205" t="n">
        <v>29</v>
      </c>
      <c r="M10" s="205" t="n">
        <v>7</v>
      </c>
      <c r="N10" s="205" t="n">
        <v>62</v>
      </c>
      <c r="O10" s="205" t="n">
        <v>112</v>
      </c>
      <c r="P10" s="205" t="n">
        <v>99</v>
      </c>
      <c r="Q10" s="205" t="n">
        <v>1</v>
      </c>
      <c r="R10" s="205" t="n">
        <v>135</v>
      </c>
      <c r="S10" s="205" t="n">
        <v>18</v>
      </c>
      <c r="T10" s="205" t="n">
        <v>180</v>
      </c>
      <c r="U10" s="205" t="n">
        <v>335</v>
      </c>
      <c r="V10" s="205" t="n">
        <v>0</v>
      </c>
      <c r="W10" s="205" t="n">
        <v>0</v>
      </c>
      <c r="X10" s="205" t="n">
        <v>1</v>
      </c>
    </row>
    <row r="11">
      <c r="A11" s="4" t="s">
        <v>12</v>
      </c>
      <c r="B11" s="205" t="n">
        <v>65051</v>
      </c>
      <c r="C11" s="205" t="n">
        <v>1710</v>
      </c>
      <c r="D11" s="205" t="n">
        <v>4</v>
      </c>
      <c r="E11" s="205" t="n">
        <v>8512</v>
      </c>
      <c r="F11" s="205" t="n">
        <v>9</v>
      </c>
      <c r="G11" s="205" t="n">
        <v>42</v>
      </c>
      <c r="H11" s="205" t="n">
        <v>15136</v>
      </c>
      <c r="I11" s="205" t="n">
        <v>12893</v>
      </c>
      <c r="J11" s="205" t="n">
        <v>2022</v>
      </c>
      <c r="K11" s="205" t="n">
        <v>4686</v>
      </c>
      <c r="L11" s="205" t="n">
        <v>1318</v>
      </c>
      <c r="M11" s="205" t="n">
        <v>842</v>
      </c>
      <c r="N11" s="205" t="n">
        <v>299</v>
      </c>
      <c r="O11" s="205" t="n">
        <v>5905</v>
      </c>
      <c r="P11" s="205" t="n">
        <v>2471</v>
      </c>
      <c r="Q11" s="205" t="n">
        <v>29</v>
      </c>
      <c r="R11" s="205" t="n">
        <v>1202</v>
      </c>
      <c r="S11" s="205" t="n">
        <v>386</v>
      </c>
      <c r="T11" s="205" t="n">
        <v>1390</v>
      </c>
      <c r="U11" s="205" t="n">
        <v>6090</v>
      </c>
      <c r="V11" s="205" t="n">
        <v>2</v>
      </c>
      <c r="W11" s="205" t="n">
        <v>1</v>
      </c>
      <c r="X11" s="205" t="n">
        <v>102</v>
      </c>
    </row>
    <row r="12">
      <c r="A12" s="4" t="s">
        <v>13</v>
      </c>
      <c r="B12" s="205" t="n">
        <v>7554</v>
      </c>
      <c r="C12" s="205" t="n">
        <v>96</v>
      </c>
      <c r="D12" s="205" t="n">
        <v>4</v>
      </c>
      <c r="E12" s="205" t="n">
        <v>752</v>
      </c>
      <c r="F12" s="205" t="n">
        <v>14</v>
      </c>
      <c r="G12" s="205" t="n">
        <v>19</v>
      </c>
      <c r="H12" s="205" t="n">
        <v>480</v>
      </c>
      <c r="I12" s="205" t="n">
        <v>2124</v>
      </c>
      <c r="J12" s="205" t="n">
        <v>259</v>
      </c>
      <c r="K12" s="205" t="n">
        <v>1325</v>
      </c>
      <c r="L12" s="205" t="n">
        <v>171</v>
      </c>
      <c r="M12" s="205" t="n">
        <v>39</v>
      </c>
      <c r="N12" s="205" t="n">
        <v>188</v>
      </c>
      <c r="O12" s="205" t="n">
        <v>757</v>
      </c>
      <c r="P12" s="205" t="n">
        <v>476</v>
      </c>
      <c r="Q12" s="205" t="n">
        <v>1</v>
      </c>
      <c r="R12" s="205" t="n">
        <v>173</v>
      </c>
      <c r="S12" s="205" t="n">
        <v>118</v>
      </c>
      <c r="T12" s="205" t="n">
        <v>210</v>
      </c>
      <c r="U12" s="205" t="n">
        <v>339</v>
      </c>
      <c r="V12" s="205" t="n">
        <v>0</v>
      </c>
      <c r="W12" s="205" t="n">
        <v>0</v>
      </c>
      <c r="X12" s="205" t="n">
        <v>9</v>
      </c>
    </row>
    <row r="13">
      <c r="A13" s="4" t="s">
        <v>14</v>
      </c>
      <c r="B13" s="205" t="n">
        <v>24163</v>
      </c>
      <c r="C13" s="205" t="n">
        <v>359</v>
      </c>
      <c r="D13" s="205" t="n">
        <v>23</v>
      </c>
      <c r="E13" s="205" t="n">
        <v>2939</v>
      </c>
      <c r="F13" s="205" t="n">
        <v>9</v>
      </c>
      <c r="G13" s="205" t="n">
        <v>81</v>
      </c>
      <c r="H13" s="205" t="n">
        <v>2209</v>
      </c>
      <c r="I13" s="205" t="n">
        <v>7088</v>
      </c>
      <c r="J13" s="205" t="n">
        <v>1102</v>
      </c>
      <c r="K13" s="205" t="n">
        <v>3557</v>
      </c>
      <c r="L13" s="205" t="n">
        <v>588</v>
      </c>
      <c r="M13" s="205" t="n">
        <v>98</v>
      </c>
      <c r="N13" s="205" t="n">
        <v>430</v>
      </c>
      <c r="O13" s="205" t="n">
        <v>2320</v>
      </c>
      <c r="P13" s="205" t="n">
        <v>1238</v>
      </c>
      <c r="Q13" s="205" t="n">
        <v>12</v>
      </c>
      <c r="R13" s="205" t="n">
        <v>274</v>
      </c>
      <c r="S13" s="205" t="n">
        <v>577</v>
      </c>
      <c r="T13" s="205" t="n">
        <v>416</v>
      </c>
      <c r="U13" s="205" t="n">
        <v>830</v>
      </c>
      <c r="V13" s="205" t="n">
        <v>0</v>
      </c>
      <c r="W13" s="205" t="n">
        <v>1</v>
      </c>
      <c r="X13" s="205" t="n">
        <v>12</v>
      </c>
    </row>
    <row r="14">
      <c r="A14" s="4" t="s">
        <v>15</v>
      </c>
      <c r="B14" s="205" t="n">
        <v>15812</v>
      </c>
      <c r="C14" s="205" t="n">
        <v>330</v>
      </c>
      <c r="D14" s="205" t="n">
        <v>3</v>
      </c>
      <c r="E14" s="205" t="n">
        <v>1344</v>
      </c>
      <c r="F14" s="205" t="n">
        <v>1</v>
      </c>
      <c r="G14" s="205" t="n">
        <v>6</v>
      </c>
      <c r="H14" s="205" t="n">
        <v>3604</v>
      </c>
      <c r="I14" s="205" t="n">
        <v>1994</v>
      </c>
      <c r="J14" s="205" t="n">
        <v>447</v>
      </c>
      <c r="K14" s="205" t="n">
        <v>405</v>
      </c>
      <c r="L14" s="205" t="n">
        <v>264</v>
      </c>
      <c r="M14" s="205" t="n">
        <v>122</v>
      </c>
      <c r="N14" s="205" t="n">
        <v>59</v>
      </c>
      <c r="O14" s="205" t="n">
        <v>1084</v>
      </c>
      <c r="P14" s="205" t="n">
        <v>629</v>
      </c>
      <c r="Q14" s="205" t="n">
        <v>2</v>
      </c>
      <c r="R14" s="205" t="n">
        <v>309</v>
      </c>
      <c r="S14" s="205" t="n">
        <v>35</v>
      </c>
      <c r="T14" s="205" t="n">
        <v>674</v>
      </c>
      <c r="U14" s="205" t="n">
        <v>4450</v>
      </c>
      <c r="V14" s="205" t="n">
        <v>2</v>
      </c>
      <c r="W14" s="205" t="n">
        <v>0</v>
      </c>
      <c r="X14" s="205" t="n">
        <v>48</v>
      </c>
    </row>
    <row r="15">
      <c r="A15" s="4" t="s">
        <v>16</v>
      </c>
      <c r="B15" s="205" t="n">
        <v>1397</v>
      </c>
      <c r="C15" s="205" t="n">
        <v>8</v>
      </c>
      <c r="D15" s="205" t="n">
        <v>0</v>
      </c>
      <c r="E15" s="205" t="n">
        <v>44</v>
      </c>
      <c r="F15" s="205" t="n">
        <v>1</v>
      </c>
      <c r="G15" s="205" t="n">
        <v>1</v>
      </c>
      <c r="H15" s="205" t="n">
        <v>42</v>
      </c>
      <c r="I15" s="205" t="n">
        <v>109</v>
      </c>
      <c r="J15" s="205" t="n">
        <v>20</v>
      </c>
      <c r="K15" s="205" t="n">
        <v>46</v>
      </c>
      <c r="L15" s="205" t="n">
        <v>27</v>
      </c>
      <c r="M15" s="205" t="n">
        <v>1</v>
      </c>
      <c r="N15" s="205" t="n">
        <v>22</v>
      </c>
      <c r="O15" s="205" t="n">
        <v>72</v>
      </c>
      <c r="P15" s="205" t="n">
        <v>62</v>
      </c>
      <c r="Q15" s="205" t="n">
        <v>0</v>
      </c>
      <c r="R15" s="205" t="n">
        <v>18</v>
      </c>
      <c r="S15" s="205" t="n">
        <v>1</v>
      </c>
      <c r="T15" s="205" t="n">
        <v>23</v>
      </c>
      <c r="U15" s="205" t="n">
        <v>34</v>
      </c>
      <c r="V15" s="205" t="n">
        <v>0</v>
      </c>
      <c r="W15" s="205" t="n">
        <v>0</v>
      </c>
      <c r="X15" s="205" t="n">
        <v>866</v>
      </c>
    </row>
    <row r="16">
      <c r="A16" s="49" t="s">
        <v>210</v>
      </c>
      <c r="B16" s="207" t="n">
        <v>117328</v>
      </c>
      <c r="C16" s="207" t="n">
        <v>2522</v>
      </c>
      <c r="D16" s="207" t="n">
        <v>35</v>
      </c>
      <c r="E16" s="207" t="n">
        <v>13764</v>
      </c>
      <c r="F16" s="207" t="n">
        <v>38</v>
      </c>
      <c r="G16" s="207" t="n">
        <v>157</v>
      </c>
      <c r="H16" s="207" t="n">
        <v>21588</v>
      </c>
      <c r="I16" s="207" t="n">
        <v>25582</v>
      </c>
      <c r="J16" s="207" t="n">
        <v>3889</v>
      </c>
      <c r="K16" s="207" t="n">
        <v>10656</v>
      </c>
      <c r="L16" s="207" t="n">
        <v>2397</v>
      </c>
      <c r="M16" s="207" t="n">
        <v>1109</v>
      </c>
      <c r="N16" s="207" t="n">
        <v>1060</v>
      </c>
      <c r="O16" s="207" t="n">
        <v>10250</v>
      </c>
      <c r="P16" s="207" t="n">
        <v>4975</v>
      </c>
      <c r="Q16" s="207" t="n">
        <v>45</v>
      </c>
      <c r="R16" s="207" t="n">
        <v>2111</v>
      </c>
      <c r="S16" s="207" t="n">
        <v>1135</v>
      </c>
      <c r="T16" s="207" t="n">
        <v>2893</v>
      </c>
      <c r="U16" s="207" t="n">
        <v>12078</v>
      </c>
      <c r="V16" s="207" t="n">
        <v>4</v>
      </c>
      <c r="W16" s="207" t="n">
        <v>2</v>
      </c>
      <c r="X16" s="207" t="n">
        <v>1038</v>
      </c>
    </row>
    <row r="17">
      <c r="A17" s="110" t="s">
        <v>211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5" t="n">
        <v>16498</v>
      </c>
      <c r="C18" s="205" t="n">
        <v>45</v>
      </c>
      <c r="D18" s="205" t="n">
        <v>0</v>
      </c>
      <c r="E18" s="205" t="n">
        <v>1473</v>
      </c>
      <c r="F18" s="205" t="n">
        <v>10</v>
      </c>
      <c r="G18" s="205" t="n">
        <v>20</v>
      </c>
      <c r="H18" s="205" t="n">
        <v>331</v>
      </c>
      <c r="I18" s="205" t="n">
        <v>7027</v>
      </c>
      <c r="J18" s="205" t="n">
        <v>1054</v>
      </c>
      <c r="K18" s="205" t="n">
        <v>2142</v>
      </c>
      <c r="L18" s="205" t="n">
        <v>180</v>
      </c>
      <c r="M18" s="205" t="n">
        <v>122</v>
      </c>
      <c r="N18" s="205" t="n">
        <v>218</v>
      </c>
      <c r="O18" s="205" t="n">
        <v>392</v>
      </c>
      <c r="P18" s="205" t="n">
        <v>381</v>
      </c>
      <c r="Q18" s="205" t="n">
        <v>9</v>
      </c>
      <c r="R18" s="205" t="n">
        <v>618</v>
      </c>
      <c r="S18" s="205" t="n">
        <v>45</v>
      </c>
      <c r="T18" s="205" t="n">
        <v>1575</v>
      </c>
      <c r="U18" s="205" t="n">
        <v>852</v>
      </c>
      <c r="V18" s="205" t="n">
        <v>0</v>
      </c>
      <c r="W18" s="205" t="n">
        <v>0</v>
      </c>
      <c r="X18" s="205" t="n">
        <v>4</v>
      </c>
    </row>
    <row r="19">
      <c r="A19" s="4" t="s">
        <v>12</v>
      </c>
      <c r="B19" s="205" t="n">
        <v>64895</v>
      </c>
      <c r="C19" s="205" t="n">
        <v>1706</v>
      </c>
      <c r="D19" s="205" t="n">
        <v>4</v>
      </c>
      <c r="E19" s="205" t="n">
        <v>8487</v>
      </c>
      <c r="F19" s="205" t="n">
        <v>9</v>
      </c>
      <c r="G19" s="205" t="n">
        <v>42</v>
      </c>
      <c r="H19" s="205" t="n">
        <v>15110</v>
      </c>
      <c r="I19" s="205" t="n">
        <v>12861</v>
      </c>
      <c r="J19" s="205" t="n">
        <v>2014</v>
      </c>
      <c r="K19" s="205" t="n">
        <v>4678</v>
      </c>
      <c r="L19" s="205" t="n">
        <v>1312</v>
      </c>
      <c r="M19" s="205" t="n">
        <v>841</v>
      </c>
      <c r="N19" s="205" t="n">
        <v>299</v>
      </c>
      <c r="O19" s="205" t="n">
        <v>5888</v>
      </c>
      <c r="P19" s="205" t="n">
        <v>2463</v>
      </c>
      <c r="Q19" s="205" t="n">
        <v>29</v>
      </c>
      <c r="R19" s="205" t="n">
        <v>1198</v>
      </c>
      <c r="S19" s="205" t="n">
        <v>383</v>
      </c>
      <c r="T19" s="205" t="n">
        <v>1388</v>
      </c>
      <c r="U19" s="205" t="n">
        <v>6078</v>
      </c>
      <c r="V19" s="205" t="n">
        <v>2</v>
      </c>
      <c r="W19" s="205" t="n">
        <v>1</v>
      </c>
      <c r="X19" s="205" t="n">
        <v>102</v>
      </c>
    </row>
    <row r="20">
      <c r="A20" s="4" t="s">
        <v>13</v>
      </c>
      <c r="B20" s="205" t="n">
        <v>71584</v>
      </c>
      <c r="C20" s="205" t="n">
        <v>541</v>
      </c>
      <c r="D20" s="205" t="n">
        <v>27</v>
      </c>
      <c r="E20" s="205" t="n">
        <v>31694</v>
      </c>
      <c r="F20" s="205" t="n">
        <v>425</v>
      </c>
      <c r="G20" s="205" t="n">
        <v>1402</v>
      </c>
      <c r="H20" s="205" t="n">
        <v>1893</v>
      </c>
      <c r="I20" s="205" t="n">
        <v>11021</v>
      </c>
      <c r="J20" s="205" t="n">
        <v>6116</v>
      </c>
      <c r="K20" s="205" t="n">
        <v>5879</v>
      </c>
      <c r="L20" s="205" t="n">
        <v>1067</v>
      </c>
      <c r="M20" s="205" t="n">
        <v>126</v>
      </c>
      <c r="N20" s="205" t="n">
        <v>1194</v>
      </c>
      <c r="O20" s="205" t="n">
        <v>3048</v>
      </c>
      <c r="P20" s="205" t="n">
        <v>3373</v>
      </c>
      <c r="Q20" s="205" t="n">
        <v>2</v>
      </c>
      <c r="R20" s="205" t="n">
        <v>834</v>
      </c>
      <c r="S20" s="205" t="n">
        <v>909</v>
      </c>
      <c r="T20" s="205" t="n">
        <v>1124</v>
      </c>
      <c r="U20" s="205" t="n">
        <v>888</v>
      </c>
      <c r="V20" s="205" t="n">
        <v>0</v>
      </c>
      <c r="W20" s="205" t="n">
        <v>0</v>
      </c>
      <c r="X20" s="205" t="n">
        <v>21</v>
      </c>
    </row>
    <row r="21">
      <c r="A21" s="4" t="s">
        <v>14</v>
      </c>
      <c r="B21" s="205" t="n">
        <v>201045</v>
      </c>
      <c r="C21" s="205" t="n">
        <v>3351</v>
      </c>
      <c r="D21" s="205" t="n">
        <v>368</v>
      </c>
      <c r="E21" s="205" t="n">
        <v>64540</v>
      </c>
      <c r="F21" s="205" t="n">
        <v>157</v>
      </c>
      <c r="G21" s="205" t="n">
        <v>848</v>
      </c>
      <c r="H21" s="205" t="n">
        <v>17232</v>
      </c>
      <c r="I21" s="205" t="n">
        <v>46012</v>
      </c>
      <c r="J21" s="205" t="n">
        <v>13579</v>
      </c>
      <c r="K21" s="205" t="n">
        <v>19038</v>
      </c>
      <c r="L21" s="205" t="n">
        <v>3871</v>
      </c>
      <c r="M21" s="205" t="n">
        <v>417</v>
      </c>
      <c r="N21" s="205" t="n">
        <v>2172</v>
      </c>
      <c r="O21" s="205" t="n">
        <v>10797</v>
      </c>
      <c r="P21" s="205" t="n">
        <v>7562</v>
      </c>
      <c r="Q21" s="205" t="n">
        <v>38</v>
      </c>
      <c r="R21" s="205" t="n">
        <v>962</v>
      </c>
      <c r="S21" s="205" t="n">
        <v>4923</v>
      </c>
      <c r="T21" s="205" t="n">
        <v>2572</v>
      </c>
      <c r="U21" s="205" t="n">
        <v>2565</v>
      </c>
      <c r="V21" s="205" t="n">
        <v>0</v>
      </c>
      <c r="W21" s="205" t="n">
        <v>1</v>
      </c>
      <c r="X21" s="205" t="n">
        <v>40</v>
      </c>
    </row>
    <row r="22">
      <c r="A22" s="4" t="s">
        <v>15</v>
      </c>
      <c r="B22" s="205" t="n">
        <v>15801</v>
      </c>
      <c r="C22" s="205" t="n">
        <v>329</v>
      </c>
      <c r="D22" s="205" t="n">
        <v>3</v>
      </c>
      <c r="E22" s="205" t="n">
        <v>1343</v>
      </c>
      <c r="F22" s="205" t="n">
        <v>1</v>
      </c>
      <c r="G22" s="205" t="n">
        <v>6</v>
      </c>
      <c r="H22" s="205" t="n">
        <v>3602</v>
      </c>
      <c r="I22" s="205" t="n">
        <v>1992</v>
      </c>
      <c r="J22" s="205" t="n">
        <v>447</v>
      </c>
      <c r="K22" s="205" t="n">
        <v>405</v>
      </c>
      <c r="L22" s="205" t="n">
        <v>264</v>
      </c>
      <c r="M22" s="205" t="n">
        <v>121</v>
      </c>
      <c r="N22" s="205" t="n">
        <v>59</v>
      </c>
      <c r="O22" s="205" t="n">
        <v>1083</v>
      </c>
      <c r="P22" s="205" t="n">
        <v>628</v>
      </c>
      <c r="Q22" s="205" t="n">
        <v>2</v>
      </c>
      <c r="R22" s="205" t="n">
        <v>309</v>
      </c>
      <c r="S22" s="205" t="n">
        <v>35</v>
      </c>
      <c r="T22" s="205" t="n">
        <v>674</v>
      </c>
      <c r="U22" s="205" t="n">
        <v>4448</v>
      </c>
      <c r="V22" s="205" t="n">
        <v>2</v>
      </c>
      <c r="W22" s="205" t="n">
        <v>0</v>
      </c>
      <c r="X22" s="205" t="n">
        <v>48</v>
      </c>
    </row>
    <row r="23">
      <c r="A23" s="4" t="s">
        <v>16</v>
      </c>
      <c r="B23" s="205" t="n">
        <v>1397</v>
      </c>
      <c r="C23" s="205" t="n">
        <v>8</v>
      </c>
      <c r="D23" s="205" t="n">
        <v>0</v>
      </c>
      <c r="E23" s="205" t="n">
        <v>44</v>
      </c>
      <c r="F23" s="205" t="n">
        <v>1</v>
      </c>
      <c r="G23" s="205" t="n">
        <v>1</v>
      </c>
      <c r="H23" s="205" t="n">
        <v>42</v>
      </c>
      <c r="I23" s="205" t="n">
        <v>109</v>
      </c>
      <c r="J23" s="205" t="n">
        <v>20</v>
      </c>
      <c r="K23" s="205" t="n">
        <v>46</v>
      </c>
      <c r="L23" s="205" t="n">
        <v>27</v>
      </c>
      <c r="M23" s="205" t="n">
        <v>1</v>
      </c>
      <c r="N23" s="205" t="n">
        <v>22</v>
      </c>
      <c r="O23" s="205" t="n">
        <v>72</v>
      </c>
      <c r="P23" s="205" t="n">
        <v>62</v>
      </c>
      <c r="Q23" s="205" t="n">
        <v>0</v>
      </c>
      <c r="R23" s="205" t="n">
        <v>18</v>
      </c>
      <c r="S23" s="205" t="n">
        <v>1</v>
      </c>
      <c r="T23" s="205" t="n">
        <v>23</v>
      </c>
      <c r="U23" s="205" t="n">
        <v>34</v>
      </c>
      <c r="V23" s="205" t="n">
        <v>0</v>
      </c>
      <c r="W23" s="205" t="n">
        <v>0</v>
      </c>
      <c r="X23" s="205" t="n">
        <v>866</v>
      </c>
    </row>
    <row r="24">
      <c r="A24" s="49" t="s">
        <v>210</v>
      </c>
      <c r="B24" s="207" t="n">
        <v>371220</v>
      </c>
      <c r="C24" s="207" t="n">
        <v>5980</v>
      </c>
      <c r="D24" s="207" t="n">
        <v>402</v>
      </c>
      <c r="E24" s="207" t="n">
        <v>107581</v>
      </c>
      <c r="F24" s="207" t="n">
        <v>603</v>
      </c>
      <c r="G24" s="207" t="n">
        <v>2319</v>
      </c>
      <c r="H24" s="207" t="n">
        <v>38210</v>
      </c>
      <c r="I24" s="207" t="n">
        <v>79022</v>
      </c>
      <c r="J24" s="207" t="n">
        <v>23230</v>
      </c>
      <c r="K24" s="207" t="n">
        <v>32188</v>
      </c>
      <c r="L24" s="207" t="n">
        <v>6721</v>
      </c>
      <c r="M24" s="207" t="n">
        <v>1628</v>
      </c>
      <c r="N24" s="207" t="n">
        <v>3964</v>
      </c>
      <c r="O24" s="207" t="n">
        <v>21280</v>
      </c>
      <c r="P24" s="207" t="n">
        <v>14469</v>
      </c>
      <c r="Q24" s="207" t="n">
        <v>80</v>
      </c>
      <c r="R24" s="207" t="n">
        <v>3939</v>
      </c>
      <c r="S24" s="207" t="n">
        <v>6296</v>
      </c>
      <c r="T24" s="207" t="n">
        <v>7356</v>
      </c>
      <c r="U24" s="207" t="n">
        <v>14865</v>
      </c>
      <c r="V24" s="207" t="n">
        <v>4</v>
      </c>
      <c r="W24" s="207" t="n">
        <v>2</v>
      </c>
      <c r="X24" s="207" t="n">
        <v>1081</v>
      </c>
    </row>
    <row r="25">
      <c r="A25" s="110" t="s">
        <v>212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06" t="n">
        <v>11148803.29</v>
      </c>
      <c r="C26" s="206" t="n">
        <v>34255.26</v>
      </c>
      <c r="D26" s="206" t="n">
        <v>27957.62</v>
      </c>
      <c r="E26" s="206" t="n">
        <v>314036.81</v>
      </c>
      <c r="F26" s="206" t="n">
        <v>5484.08</v>
      </c>
      <c r="G26" s="206" t="n">
        <v>12520.47</v>
      </c>
      <c r="H26" s="206" t="n">
        <v>195272.35</v>
      </c>
      <c r="I26" s="206" t="n">
        <v>5325877.67</v>
      </c>
      <c r="J26" s="206" t="n">
        <v>454990.06</v>
      </c>
      <c r="K26" s="206" t="n">
        <v>1189066.38</v>
      </c>
      <c r="L26" s="206" t="n">
        <v>132185.14</v>
      </c>
      <c r="M26" s="206" t="n">
        <v>105204.5</v>
      </c>
      <c r="N26" s="206" t="n">
        <v>145478.44</v>
      </c>
      <c r="O26" s="206" t="n">
        <v>250581.16</v>
      </c>
      <c r="P26" s="206" t="n">
        <v>227863.7</v>
      </c>
      <c r="Q26" s="206" t="n">
        <v>2418.8</v>
      </c>
      <c r="R26" s="206" t="n">
        <v>252976.19</v>
      </c>
      <c r="S26" s="206" t="n">
        <v>22425.59</v>
      </c>
      <c r="T26" s="206" t="n">
        <v>1993642.16</v>
      </c>
      <c r="U26" s="206" t="n">
        <v>455627.98</v>
      </c>
      <c r="V26" s="206" t="n">
        <v>0</v>
      </c>
      <c r="W26" s="206" t="n">
        <v>0</v>
      </c>
      <c r="X26" s="206" t="n">
        <v>938.93</v>
      </c>
    </row>
    <row r="27">
      <c r="A27" s="4" t="s">
        <v>12</v>
      </c>
      <c r="B27" s="206" t="n">
        <v>47620225.37</v>
      </c>
      <c r="C27" s="206" t="n">
        <v>1274145.19</v>
      </c>
      <c r="D27" s="206" t="n">
        <v>2700</v>
      </c>
      <c r="E27" s="206" t="n">
        <v>6095697.6</v>
      </c>
      <c r="F27" s="206" t="n">
        <v>5850</v>
      </c>
      <c r="G27" s="206" t="n">
        <v>30031.8</v>
      </c>
      <c r="H27" s="206" t="n">
        <v>11424866.19</v>
      </c>
      <c r="I27" s="206" t="n">
        <v>9325484.8</v>
      </c>
      <c r="J27" s="206" t="n">
        <v>1406876.15</v>
      </c>
      <c r="K27" s="206" t="n">
        <v>3536603.84</v>
      </c>
      <c r="L27" s="206" t="n">
        <v>916590.03</v>
      </c>
      <c r="M27" s="206" t="n">
        <v>536692.63</v>
      </c>
      <c r="N27" s="206" t="n">
        <v>207634.01</v>
      </c>
      <c r="O27" s="206" t="n">
        <v>4032695.37</v>
      </c>
      <c r="P27" s="206" t="n">
        <v>1789575.99</v>
      </c>
      <c r="Q27" s="206" t="n">
        <v>17899.93</v>
      </c>
      <c r="R27" s="206" t="n">
        <v>852420.24</v>
      </c>
      <c r="S27" s="206" t="n">
        <v>237241.88</v>
      </c>
      <c r="T27" s="206" t="n">
        <v>1054865.67</v>
      </c>
      <c r="U27" s="206" t="n">
        <v>4792692.65</v>
      </c>
      <c r="V27" s="206" t="n">
        <v>1620</v>
      </c>
      <c r="W27" s="206" t="n">
        <v>810</v>
      </c>
      <c r="X27" s="206" t="n">
        <v>77231.4</v>
      </c>
    </row>
    <row r="28">
      <c r="A28" s="4" t="s">
        <v>13</v>
      </c>
      <c r="B28" s="206" t="n">
        <v>21065342.75</v>
      </c>
      <c r="C28" s="206" t="n">
        <v>251917.85</v>
      </c>
      <c r="D28" s="206" t="n">
        <v>7109.52</v>
      </c>
      <c r="E28" s="206" t="n">
        <v>3036411.25</v>
      </c>
      <c r="F28" s="206" t="n">
        <v>189624.09</v>
      </c>
      <c r="G28" s="206" t="n">
        <v>213307.73</v>
      </c>
      <c r="H28" s="206" t="n">
        <v>875410.21</v>
      </c>
      <c r="I28" s="206" t="n">
        <v>7059372.92</v>
      </c>
      <c r="J28" s="206" t="n">
        <v>635207.01</v>
      </c>
      <c r="K28" s="206" t="n">
        <v>3653627.64</v>
      </c>
      <c r="L28" s="206" t="n">
        <v>357077.57</v>
      </c>
      <c r="M28" s="206" t="n">
        <v>56462.9</v>
      </c>
      <c r="N28" s="206" t="n">
        <v>600053.92</v>
      </c>
      <c r="O28" s="206" t="n">
        <v>1227524.94</v>
      </c>
      <c r="P28" s="206" t="n">
        <v>1120126.73</v>
      </c>
      <c r="Q28" s="206" t="n">
        <v>1885.08</v>
      </c>
      <c r="R28" s="206" t="n">
        <v>387805.73</v>
      </c>
      <c r="S28" s="206" t="n">
        <v>270711.48</v>
      </c>
      <c r="T28" s="206" t="n">
        <v>687716.07</v>
      </c>
      <c r="U28" s="206" t="n">
        <v>426866.39</v>
      </c>
      <c r="V28" s="206" t="n">
        <v>0</v>
      </c>
      <c r="W28" s="206" t="n">
        <v>0</v>
      </c>
      <c r="X28" s="206" t="n">
        <v>7123.72</v>
      </c>
    </row>
    <row r="29">
      <c r="A29" s="4" t="s">
        <v>14</v>
      </c>
      <c r="B29" s="206" t="n">
        <v>100986087.11</v>
      </c>
      <c r="C29" s="206" t="n">
        <v>1568909.44</v>
      </c>
      <c r="D29" s="206" t="n">
        <v>733529.67</v>
      </c>
      <c r="E29" s="206" t="n">
        <v>28401079.35</v>
      </c>
      <c r="F29" s="206" t="n">
        <v>48761.66</v>
      </c>
      <c r="G29" s="206" t="n">
        <v>344406.95</v>
      </c>
      <c r="H29" s="206" t="n">
        <v>9010786.22</v>
      </c>
      <c r="I29" s="206" t="n">
        <v>24773978.81</v>
      </c>
      <c r="J29" s="206" t="n">
        <v>6080617.77</v>
      </c>
      <c r="K29" s="206" t="n">
        <v>11363915.3</v>
      </c>
      <c r="L29" s="206" t="n">
        <v>1904633.07</v>
      </c>
      <c r="M29" s="206" t="n">
        <v>235269.42</v>
      </c>
      <c r="N29" s="206" t="n">
        <v>1026723.37</v>
      </c>
      <c r="O29" s="206" t="n">
        <v>5541096.61</v>
      </c>
      <c r="P29" s="206" t="n">
        <v>3756244.69</v>
      </c>
      <c r="Q29" s="206" t="n">
        <v>21450.17</v>
      </c>
      <c r="R29" s="206" t="n">
        <v>489932.12</v>
      </c>
      <c r="S29" s="206" t="n">
        <v>2692396.28</v>
      </c>
      <c r="T29" s="206" t="n">
        <v>1664107.63</v>
      </c>
      <c r="U29" s="206" t="n">
        <v>1312216.94</v>
      </c>
      <c r="V29" s="206" t="n">
        <v>0</v>
      </c>
      <c r="W29" s="206" t="n">
        <v>378.55</v>
      </c>
      <c r="X29" s="206" t="n">
        <v>15653.09</v>
      </c>
    </row>
    <row r="30">
      <c r="A30" s="4" t="s">
        <v>15</v>
      </c>
      <c r="B30" s="206" t="n">
        <v>4871956.03</v>
      </c>
      <c r="C30" s="206" t="n">
        <v>102401.94</v>
      </c>
      <c r="D30" s="206" t="n">
        <v>945</v>
      </c>
      <c r="E30" s="206" t="n">
        <v>412421.3</v>
      </c>
      <c r="F30" s="206" t="n">
        <v>135</v>
      </c>
      <c r="G30" s="206" t="n">
        <v>1752.38</v>
      </c>
      <c r="H30" s="206" t="n">
        <v>1118681.7</v>
      </c>
      <c r="I30" s="206" t="n">
        <v>609688.85</v>
      </c>
      <c r="J30" s="206" t="n">
        <v>137949.27</v>
      </c>
      <c r="K30" s="206" t="n">
        <v>121747.55</v>
      </c>
      <c r="L30" s="206" t="n">
        <v>81579.13</v>
      </c>
      <c r="M30" s="206" t="n">
        <v>36572.75</v>
      </c>
      <c r="N30" s="206" t="n">
        <v>18585</v>
      </c>
      <c r="O30" s="206" t="n">
        <v>333001.25</v>
      </c>
      <c r="P30" s="206" t="n">
        <v>193526.04</v>
      </c>
      <c r="Q30" s="206" t="n">
        <v>630</v>
      </c>
      <c r="R30" s="206" t="n">
        <v>95531.52</v>
      </c>
      <c r="S30" s="206" t="n">
        <v>10384.08</v>
      </c>
      <c r="T30" s="206" t="n">
        <v>205603.87</v>
      </c>
      <c r="U30" s="206" t="n">
        <v>1375492.99</v>
      </c>
      <c r="V30" s="206" t="n">
        <v>630</v>
      </c>
      <c r="W30" s="206" t="n">
        <v>0</v>
      </c>
      <c r="X30" s="206" t="n">
        <v>14696.41</v>
      </c>
    </row>
    <row r="31">
      <c r="A31" s="4" t="s">
        <v>16</v>
      </c>
      <c r="B31" s="206" t="n">
        <v>429178.59</v>
      </c>
      <c r="C31" s="206" t="n">
        <v>2520</v>
      </c>
      <c r="D31" s="206" t="n">
        <v>0</v>
      </c>
      <c r="E31" s="206" t="n">
        <v>13831.78</v>
      </c>
      <c r="F31" s="206" t="n">
        <v>315</v>
      </c>
      <c r="G31" s="206" t="n">
        <v>315</v>
      </c>
      <c r="H31" s="206" t="n">
        <v>13130.78</v>
      </c>
      <c r="I31" s="206" t="n">
        <v>33524.02</v>
      </c>
      <c r="J31" s="206" t="n">
        <v>6259.81</v>
      </c>
      <c r="K31" s="206" t="n">
        <v>14305.23</v>
      </c>
      <c r="L31" s="206" t="n">
        <v>8124.37</v>
      </c>
      <c r="M31" s="206" t="n">
        <v>315</v>
      </c>
      <c r="N31" s="206" t="n">
        <v>6781.83</v>
      </c>
      <c r="O31" s="206" t="n">
        <v>22106.96</v>
      </c>
      <c r="P31" s="206" t="n">
        <v>19452.2</v>
      </c>
      <c r="Q31" s="206" t="n">
        <v>0</v>
      </c>
      <c r="R31" s="206" t="n">
        <v>5453.83</v>
      </c>
      <c r="S31" s="206" t="n">
        <v>315</v>
      </c>
      <c r="T31" s="206" t="n">
        <v>7196.22</v>
      </c>
      <c r="U31" s="206" t="n">
        <v>10535.13</v>
      </c>
      <c r="V31" s="206" t="n">
        <v>0</v>
      </c>
      <c r="W31" s="206" t="n">
        <v>0</v>
      </c>
      <c r="X31" s="206" t="n">
        <v>264696.43</v>
      </c>
    </row>
    <row r="32">
      <c r="A32" s="49" t="s">
        <v>210</v>
      </c>
      <c r="B32" s="208" t="n">
        <v>186121593.14</v>
      </c>
      <c r="C32" s="208" t="n">
        <v>3234149.68</v>
      </c>
      <c r="D32" s="208" t="n">
        <v>772241.81</v>
      </c>
      <c r="E32" s="208" t="n">
        <v>38273478.09</v>
      </c>
      <c r="F32" s="208" t="n">
        <v>250169.83</v>
      </c>
      <c r="G32" s="208" t="n">
        <v>602334.33</v>
      </c>
      <c r="H32" s="208" t="n">
        <v>22638147.45</v>
      </c>
      <c r="I32" s="208" t="n">
        <v>47127927.07</v>
      </c>
      <c r="J32" s="208" t="n">
        <v>8721900.07</v>
      </c>
      <c r="K32" s="208" t="n">
        <v>19879265.94</v>
      </c>
      <c r="L32" s="208" t="n">
        <v>3400189.31</v>
      </c>
      <c r="M32" s="208" t="n">
        <v>970517.2</v>
      </c>
      <c r="N32" s="208" t="n">
        <v>2005256.57</v>
      </c>
      <c r="O32" s="208" t="n">
        <v>11407006.29</v>
      </c>
      <c r="P32" s="208" t="n">
        <v>7106789.35</v>
      </c>
      <c r="Q32" s="208" t="n">
        <v>44283.98</v>
      </c>
      <c r="R32" s="208" t="n">
        <v>2084119.63</v>
      </c>
      <c r="S32" s="208" t="n">
        <v>3233474.31</v>
      </c>
      <c r="T32" s="208" t="n">
        <v>5613131.62</v>
      </c>
      <c r="U32" s="208" t="n">
        <v>8373432.08</v>
      </c>
      <c r="V32" s="208" t="n">
        <v>2250</v>
      </c>
      <c r="W32" s="208" t="n">
        <v>1188.55</v>
      </c>
      <c r="X32" s="208" t="n">
        <v>380339.98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223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227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202</v>
      </c>
      <c r="C7" s="18" t="s">
        <v>228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229</v>
      </c>
      <c r="D8" s="3" t="s">
        <v>230</v>
      </c>
      <c r="E8" s="3" t="s">
        <v>231</v>
      </c>
      <c r="F8" s="3" t="s">
        <v>232</v>
      </c>
      <c r="G8" s="3" t="s">
        <v>233</v>
      </c>
      <c r="H8" s="3" t="s">
        <v>234</v>
      </c>
      <c r="I8" s="3" t="s">
        <v>235</v>
      </c>
      <c r="J8" s="3" t="s">
        <v>236</v>
      </c>
      <c r="K8" s="3" t="s">
        <v>237</v>
      </c>
      <c r="L8" s="3" t="s">
        <v>238</v>
      </c>
      <c r="M8" s="3" t="s">
        <v>239</v>
      </c>
      <c r="N8" s="3" t="s">
        <v>240</v>
      </c>
      <c r="O8" s="3" t="s">
        <v>241</v>
      </c>
      <c r="P8" s="3" t="s">
        <v>242</v>
      </c>
      <c r="Q8" s="3" t="s">
        <v>243</v>
      </c>
      <c r="R8" s="3" t="s">
        <v>244</v>
      </c>
      <c r="S8" s="3" t="s">
        <v>245</v>
      </c>
      <c r="T8" s="3" t="s">
        <v>246</v>
      </c>
      <c r="U8" s="3" t="s">
        <v>247</v>
      </c>
      <c r="V8" s="3" t="s">
        <v>248</v>
      </c>
      <c r="W8" s="3" t="s">
        <v>249</v>
      </c>
      <c r="X8" s="3" t="s">
        <v>250</v>
      </c>
    </row>
    <row r="9">
      <c r="A9" s="110" t="s">
        <v>209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9" t="n">
        <v>3121</v>
      </c>
      <c r="C10" s="209" t="n">
        <v>15</v>
      </c>
      <c r="D10" s="209" t="n">
        <v>1</v>
      </c>
      <c r="E10" s="209" t="n">
        <v>153</v>
      </c>
      <c r="F10" s="209" t="n">
        <v>4</v>
      </c>
      <c r="G10" s="209" t="n">
        <v>7</v>
      </c>
      <c r="H10" s="209" t="n">
        <v>110</v>
      </c>
      <c r="I10" s="209" t="n">
        <v>1275</v>
      </c>
      <c r="J10" s="209" t="n">
        <v>37</v>
      </c>
      <c r="K10" s="209" t="n">
        <v>575</v>
      </c>
      <c r="L10" s="209" t="n">
        <v>29</v>
      </c>
      <c r="M10" s="209" t="n">
        <v>8</v>
      </c>
      <c r="N10" s="209" t="n">
        <v>64</v>
      </c>
      <c r="O10" s="209" t="n">
        <v>108</v>
      </c>
      <c r="P10" s="209" t="n">
        <v>93</v>
      </c>
      <c r="Q10" s="209" t="n">
        <v>0</v>
      </c>
      <c r="R10" s="209" t="n">
        <v>119</v>
      </c>
      <c r="S10" s="209" t="n">
        <v>17</v>
      </c>
      <c r="T10" s="209" t="n">
        <v>180</v>
      </c>
      <c r="U10" s="209" t="n">
        <v>323</v>
      </c>
      <c r="V10" s="209" t="n">
        <v>0</v>
      </c>
      <c r="W10" s="209" t="n">
        <v>0</v>
      </c>
      <c r="X10" s="209" t="n">
        <v>3</v>
      </c>
    </row>
    <row r="11">
      <c r="A11" s="4" t="s">
        <v>12</v>
      </c>
      <c r="B11" s="209" t="n">
        <v>70256</v>
      </c>
      <c r="C11" s="209" t="n">
        <v>1807</v>
      </c>
      <c r="D11" s="209" t="n">
        <v>4</v>
      </c>
      <c r="E11" s="209" t="n">
        <v>9012</v>
      </c>
      <c r="F11" s="209" t="n">
        <v>12</v>
      </c>
      <c r="G11" s="209" t="n">
        <v>39</v>
      </c>
      <c r="H11" s="209" t="n">
        <v>16487</v>
      </c>
      <c r="I11" s="209" t="n">
        <v>13574</v>
      </c>
      <c r="J11" s="209" t="n">
        <v>2154</v>
      </c>
      <c r="K11" s="209" t="n">
        <v>4871</v>
      </c>
      <c r="L11" s="209" t="n">
        <v>1419</v>
      </c>
      <c r="M11" s="209" t="n">
        <v>996</v>
      </c>
      <c r="N11" s="209" t="n">
        <v>325</v>
      </c>
      <c r="O11" s="209" t="n">
        <v>6348</v>
      </c>
      <c r="P11" s="209" t="n">
        <v>2748</v>
      </c>
      <c r="Q11" s="209" t="n">
        <v>35</v>
      </c>
      <c r="R11" s="209" t="n">
        <v>1298</v>
      </c>
      <c r="S11" s="209" t="n">
        <v>346</v>
      </c>
      <c r="T11" s="209" t="n">
        <v>1563</v>
      </c>
      <c r="U11" s="209" t="n">
        <v>7094</v>
      </c>
      <c r="V11" s="209" t="n">
        <v>4</v>
      </c>
      <c r="W11" s="209" t="n">
        <v>1</v>
      </c>
      <c r="X11" s="209" t="n">
        <v>119</v>
      </c>
    </row>
    <row r="12">
      <c r="A12" s="4" t="s">
        <v>13</v>
      </c>
      <c r="B12" s="209" t="n">
        <v>8004</v>
      </c>
      <c r="C12" s="209" t="n">
        <v>105</v>
      </c>
      <c r="D12" s="209" t="n">
        <v>4</v>
      </c>
      <c r="E12" s="209" t="n">
        <v>745</v>
      </c>
      <c r="F12" s="209" t="n">
        <v>16</v>
      </c>
      <c r="G12" s="209" t="n">
        <v>21</v>
      </c>
      <c r="H12" s="209" t="n">
        <v>502</v>
      </c>
      <c r="I12" s="209" t="n">
        <v>2358</v>
      </c>
      <c r="J12" s="209" t="n">
        <v>262</v>
      </c>
      <c r="K12" s="209" t="n">
        <v>1334</v>
      </c>
      <c r="L12" s="209" t="n">
        <v>178</v>
      </c>
      <c r="M12" s="209" t="n">
        <v>42</v>
      </c>
      <c r="N12" s="209" t="n">
        <v>212</v>
      </c>
      <c r="O12" s="209" t="n">
        <v>810</v>
      </c>
      <c r="P12" s="209" t="n">
        <v>511</v>
      </c>
      <c r="Q12" s="209" t="n">
        <v>4</v>
      </c>
      <c r="R12" s="209" t="n">
        <v>182</v>
      </c>
      <c r="S12" s="209" t="n">
        <v>112</v>
      </c>
      <c r="T12" s="209" t="n">
        <v>232</v>
      </c>
      <c r="U12" s="209" t="n">
        <v>366</v>
      </c>
      <c r="V12" s="209" t="n">
        <v>0</v>
      </c>
      <c r="W12" s="209" t="n">
        <v>0</v>
      </c>
      <c r="X12" s="209" t="n">
        <v>8</v>
      </c>
    </row>
    <row r="13">
      <c r="A13" s="4" t="s">
        <v>14</v>
      </c>
      <c r="B13" s="209" t="n">
        <v>22870</v>
      </c>
      <c r="C13" s="209" t="n">
        <v>368</v>
      </c>
      <c r="D13" s="209" t="n">
        <v>21</v>
      </c>
      <c r="E13" s="209" t="n">
        <v>2782</v>
      </c>
      <c r="F13" s="209" t="n">
        <v>5</v>
      </c>
      <c r="G13" s="209" t="n">
        <v>65</v>
      </c>
      <c r="H13" s="209" t="n">
        <v>2179</v>
      </c>
      <c r="I13" s="209" t="n">
        <v>6429</v>
      </c>
      <c r="J13" s="209" t="n">
        <v>1022</v>
      </c>
      <c r="K13" s="209" t="n">
        <v>3535</v>
      </c>
      <c r="L13" s="209" t="n">
        <v>584</v>
      </c>
      <c r="M13" s="209" t="n">
        <v>86</v>
      </c>
      <c r="N13" s="209" t="n">
        <v>417</v>
      </c>
      <c r="O13" s="209" t="n">
        <v>2206</v>
      </c>
      <c r="P13" s="209" t="n">
        <v>1213</v>
      </c>
      <c r="Q13" s="209" t="n">
        <v>11</v>
      </c>
      <c r="R13" s="209" t="n">
        <v>278</v>
      </c>
      <c r="S13" s="209" t="n">
        <v>442</v>
      </c>
      <c r="T13" s="209" t="n">
        <v>411</v>
      </c>
      <c r="U13" s="209" t="n">
        <v>805</v>
      </c>
      <c r="V13" s="209" t="n">
        <v>0</v>
      </c>
      <c r="W13" s="209" t="n">
        <v>0</v>
      </c>
      <c r="X13" s="209" t="n">
        <v>11</v>
      </c>
    </row>
    <row r="14">
      <c r="A14" s="4" t="s">
        <v>15</v>
      </c>
      <c r="B14" s="209" t="n">
        <v>13377</v>
      </c>
      <c r="C14" s="209" t="n">
        <v>282</v>
      </c>
      <c r="D14" s="209" t="n">
        <v>2</v>
      </c>
      <c r="E14" s="209" t="n">
        <v>1149</v>
      </c>
      <c r="F14" s="209" t="n">
        <v>2</v>
      </c>
      <c r="G14" s="209" t="n">
        <v>4</v>
      </c>
      <c r="H14" s="209" t="n">
        <v>3138</v>
      </c>
      <c r="I14" s="209" t="n">
        <v>1647</v>
      </c>
      <c r="J14" s="209" t="n">
        <v>372</v>
      </c>
      <c r="K14" s="209" t="n">
        <v>350</v>
      </c>
      <c r="L14" s="209" t="n">
        <v>229</v>
      </c>
      <c r="M14" s="209" t="n">
        <v>138</v>
      </c>
      <c r="N14" s="209" t="n">
        <v>54</v>
      </c>
      <c r="O14" s="209" t="n">
        <v>969</v>
      </c>
      <c r="P14" s="209" t="n">
        <v>536</v>
      </c>
      <c r="Q14" s="209" t="n">
        <v>2</v>
      </c>
      <c r="R14" s="209" t="n">
        <v>257</v>
      </c>
      <c r="S14" s="209" t="n">
        <v>34</v>
      </c>
      <c r="T14" s="209" t="n">
        <v>533</v>
      </c>
      <c r="U14" s="209" t="n">
        <v>3644</v>
      </c>
      <c r="V14" s="209" t="n">
        <v>0</v>
      </c>
      <c r="W14" s="209" t="n">
        <v>0</v>
      </c>
      <c r="X14" s="209" t="n">
        <v>35</v>
      </c>
    </row>
    <row r="15">
      <c r="A15" s="4" t="s">
        <v>16</v>
      </c>
      <c r="B15" s="209" t="n">
        <v>1420</v>
      </c>
      <c r="C15" s="209" t="n">
        <v>14</v>
      </c>
      <c r="D15" s="209" t="n">
        <v>0</v>
      </c>
      <c r="E15" s="209" t="n">
        <v>42</v>
      </c>
      <c r="F15" s="209" t="n">
        <v>1</v>
      </c>
      <c r="G15" s="209" t="n">
        <v>1</v>
      </c>
      <c r="H15" s="209" t="n">
        <v>39</v>
      </c>
      <c r="I15" s="209" t="n">
        <v>112</v>
      </c>
      <c r="J15" s="209" t="n">
        <v>19</v>
      </c>
      <c r="K15" s="209" t="n">
        <v>49</v>
      </c>
      <c r="L15" s="209" t="n">
        <v>27</v>
      </c>
      <c r="M15" s="209" t="n">
        <v>1</v>
      </c>
      <c r="N15" s="209" t="n">
        <v>20</v>
      </c>
      <c r="O15" s="209" t="n">
        <v>67</v>
      </c>
      <c r="P15" s="209" t="n">
        <v>59</v>
      </c>
      <c r="Q15" s="209" t="n">
        <v>0</v>
      </c>
      <c r="R15" s="209" t="n">
        <v>17</v>
      </c>
      <c r="S15" s="209" t="n">
        <v>1</v>
      </c>
      <c r="T15" s="209" t="n">
        <v>24</v>
      </c>
      <c r="U15" s="209" t="n">
        <v>28</v>
      </c>
      <c r="V15" s="209" t="n">
        <v>0</v>
      </c>
      <c r="W15" s="209" t="n">
        <v>0</v>
      </c>
      <c r="X15" s="209" t="n">
        <v>899</v>
      </c>
    </row>
    <row r="16">
      <c r="A16" s="49" t="s">
        <v>210</v>
      </c>
      <c r="B16" s="211" t="n">
        <v>119050</v>
      </c>
      <c r="C16" s="211" t="n">
        <v>2591</v>
      </c>
      <c r="D16" s="211" t="n">
        <v>32</v>
      </c>
      <c r="E16" s="211" t="n">
        <v>13883</v>
      </c>
      <c r="F16" s="211" t="n">
        <v>40</v>
      </c>
      <c r="G16" s="211" t="n">
        <v>137</v>
      </c>
      <c r="H16" s="211" t="n">
        <v>22455</v>
      </c>
      <c r="I16" s="211" t="n">
        <v>25396</v>
      </c>
      <c r="J16" s="211" t="n">
        <v>3866</v>
      </c>
      <c r="K16" s="211" t="n">
        <v>10715</v>
      </c>
      <c r="L16" s="211" t="n">
        <v>2466</v>
      </c>
      <c r="M16" s="211" t="n">
        <v>1271</v>
      </c>
      <c r="N16" s="211" t="n">
        <v>1092</v>
      </c>
      <c r="O16" s="211" t="n">
        <v>10508</v>
      </c>
      <c r="P16" s="211" t="n">
        <v>5160</v>
      </c>
      <c r="Q16" s="211" t="n">
        <v>52</v>
      </c>
      <c r="R16" s="211" t="n">
        <v>2151</v>
      </c>
      <c r="S16" s="211" t="n">
        <v>952</v>
      </c>
      <c r="T16" s="211" t="n">
        <v>2943</v>
      </c>
      <c r="U16" s="211" t="n">
        <v>12260</v>
      </c>
      <c r="V16" s="211" t="n">
        <v>4</v>
      </c>
      <c r="W16" s="211" t="n">
        <v>1</v>
      </c>
      <c r="X16" s="211" t="n">
        <v>1075</v>
      </c>
    </row>
    <row r="17">
      <c r="A17" s="110" t="s">
        <v>211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9" t="n">
        <v>17776</v>
      </c>
      <c r="C18" s="209" t="n">
        <v>43</v>
      </c>
      <c r="D18" s="209" t="n">
        <v>1</v>
      </c>
      <c r="E18" s="209" t="n">
        <v>1681</v>
      </c>
      <c r="F18" s="209" t="n">
        <v>86</v>
      </c>
      <c r="G18" s="209" t="n">
        <v>23</v>
      </c>
      <c r="H18" s="209" t="n">
        <v>409</v>
      </c>
      <c r="I18" s="209" t="n">
        <v>8290</v>
      </c>
      <c r="J18" s="209" t="n">
        <v>222</v>
      </c>
      <c r="K18" s="209" t="n">
        <v>2313</v>
      </c>
      <c r="L18" s="209" t="n">
        <v>184</v>
      </c>
      <c r="M18" s="209" t="n">
        <v>123</v>
      </c>
      <c r="N18" s="209" t="n">
        <v>220</v>
      </c>
      <c r="O18" s="209" t="n">
        <v>360</v>
      </c>
      <c r="P18" s="209" t="n">
        <v>376</v>
      </c>
      <c r="Q18" s="209" t="n">
        <v>0</v>
      </c>
      <c r="R18" s="209" t="n">
        <v>511</v>
      </c>
      <c r="S18" s="209" t="n">
        <v>47</v>
      </c>
      <c r="T18" s="209" t="n">
        <v>1967</v>
      </c>
      <c r="U18" s="209" t="n">
        <v>910</v>
      </c>
      <c r="V18" s="209" t="n">
        <v>0</v>
      </c>
      <c r="W18" s="209" t="n">
        <v>0</v>
      </c>
      <c r="X18" s="209" t="n">
        <v>10</v>
      </c>
    </row>
    <row r="19">
      <c r="A19" s="4" t="s">
        <v>12</v>
      </c>
      <c r="B19" s="209" t="n">
        <v>70122</v>
      </c>
      <c r="C19" s="209" t="n">
        <v>1804</v>
      </c>
      <c r="D19" s="209" t="n">
        <v>4</v>
      </c>
      <c r="E19" s="209" t="n">
        <v>8999</v>
      </c>
      <c r="F19" s="209" t="n">
        <v>12</v>
      </c>
      <c r="G19" s="209" t="n">
        <v>39</v>
      </c>
      <c r="H19" s="209" t="n">
        <v>16461</v>
      </c>
      <c r="I19" s="209" t="n">
        <v>13540</v>
      </c>
      <c r="J19" s="209" t="n">
        <v>2151</v>
      </c>
      <c r="K19" s="209" t="n">
        <v>4864</v>
      </c>
      <c r="L19" s="209" t="n">
        <v>1415</v>
      </c>
      <c r="M19" s="209" t="n">
        <v>990</v>
      </c>
      <c r="N19" s="209" t="n">
        <v>324</v>
      </c>
      <c r="O19" s="209" t="n">
        <v>6330</v>
      </c>
      <c r="P19" s="209" t="n">
        <v>2742</v>
      </c>
      <c r="Q19" s="209" t="n">
        <v>34</v>
      </c>
      <c r="R19" s="209" t="n">
        <v>1293</v>
      </c>
      <c r="S19" s="209" t="n">
        <v>351</v>
      </c>
      <c r="T19" s="209" t="n">
        <v>1561</v>
      </c>
      <c r="U19" s="209" t="n">
        <v>7084</v>
      </c>
      <c r="V19" s="209" t="n">
        <v>4</v>
      </c>
      <c r="W19" s="209" t="n">
        <v>1</v>
      </c>
      <c r="X19" s="209" t="n">
        <v>119</v>
      </c>
    </row>
    <row r="20">
      <c r="A20" s="4" t="s">
        <v>13</v>
      </c>
      <c r="B20" s="209" t="n">
        <v>70957</v>
      </c>
      <c r="C20" s="209" t="n">
        <v>530</v>
      </c>
      <c r="D20" s="209" t="n">
        <v>11</v>
      </c>
      <c r="E20" s="209" t="n">
        <v>28426</v>
      </c>
      <c r="F20" s="209" t="n">
        <v>414</v>
      </c>
      <c r="G20" s="209" t="n">
        <v>1417</v>
      </c>
      <c r="H20" s="209" t="n">
        <v>2120</v>
      </c>
      <c r="I20" s="209" t="n">
        <v>11432</v>
      </c>
      <c r="J20" s="209" t="n">
        <v>6400</v>
      </c>
      <c r="K20" s="209" t="n">
        <v>7055</v>
      </c>
      <c r="L20" s="209" t="n">
        <v>1020</v>
      </c>
      <c r="M20" s="209" t="n">
        <v>134</v>
      </c>
      <c r="N20" s="209" t="n">
        <v>1349</v>
      </c>
      <c r="O20" s="209" t="n">
        <v>2863</v>
      </c>
      <c r="P20" s="209" t="n">
        <v>3871</v>
      </c>
      <c r="Q20" s="209" t="n">
        <v>14</v>
      </c>
      <c r="R20" s="209" t="n">
        <v>944</v>
      </c>
      <c r="S20" s="209" t="n">
        <v>912</v>
      </c>
      <c r="T20" s="209" t="n">
        <v>969</v>
      </c>
      <c r="U20" s="209" t="n">
        <v>1056</v>
      </c>
      <c r="V20" s="209" t="n">
        <v>0</v>
      </c>
      <c r="W20" s="209" t="n">
        <v>0</v>
      </c>
      <c r="X20" s="209" t="n">
        <v>20</v>
      </c>
    </row>
    <row r="21">
      <c r="A21" s="4" t="s">
        <v>14</v>
      </c>
      <c r="B21" s="209" t="n">
        <v>178140</v>
      </c>
      <c r="C21" s="209" t="n">
        <v>3651</v>
      </c>
      <c r="D21" s="209" t="n">
        <v>372</v>
      </c>
      <c r="E21" s="209" t="n">
        <v>54590</v>
      </c>
      <c r="F21" s="209" t="n">
        <v>19</v>
      </c>
      <c r="G21" s="209" t="n">
        <v>709</v>
      </c>
      <c r="H21" s="209" t="n">
        <v>17053</v>
      </c>
      <c r="I21" s="209" t="n">
        <v>38823</v>
      </c>
      <c r="J21" s="209" t="n">
        <v>11803</v>
      </c>
      <c r="K21" s="209" t="n">
        <v>17554</v>
      </c>
      <c r="L21" s="209" t="n">
        <v>4214</v>
      </c>
      <c r="M21" s="209" t="n">
        <v>360</v>
      </c>
      <c r="N21" s="209" t="n">
        <v>2072</v>
      </c>
      <c r="O21" s="209" t="n">
        <v>10283</v>
      </c>
      <c r="P21" s="209" t="n">
        <v>7336</v>
      </c>
      <c r="Q21" s="209" t="n">
        <v>34</v>
      </c>
      <c r="R21" s="209" t="n">
        <v>779</v>
      </c>
      <c r="S21" s="209" t="n">
        <v>3823</v>
      </c>
      <c r="T21" s="209" t="n">
        <v>2221</v>
      </c>
      <c r="U21" s="209" t="n">
        <v>2408</v>
      </c>
      <c r="V21" s="209" t="n">
        <v>0</v>
      </c>
      <c r="W21" s="209" t="n">
        <v>0</v>
      </c>
      <c r="X21" s="209" t="n">
        <v>36</v>
      </c>
    </row>
    <row r="22">
      <c r="A22" s="4" t="s">
        <v>15</v>
      </c>
      <c r="B22" s="209" t="n">
        <v>13366</v>
      </c>
      <c r="C22" s="209" t="n">
        <v>282</v>
      </c>
      <c r="D22" s="209" t="n">
        <v>2</v>
      </c>
      <c r="E22" s="209" t="n">
        <v>1148</v>
      </c>
      <c r="F22" s="209" t="n">
        <v>2</v>
      </c>
      <c r="G22" s="209" t="n">
        <v>4</v>
      </c>
      <c r="H22" s="209" t="n">
        <v>3137</v>
      </c>
      <c r="I22" s="209" t="n">
        <v>1645</v>
      </c>
      <c r="J22" s="209" t="n">
        <v>372</v>
      </c>
      <c r="K22" s="209" t="n">
        <v>350</v>
      </c>
      <c r="L22" s="209" t="n">
        <v>229</v>
      </c>
      <c r="M22" s="209" t="n">
        <v>138</v>
      </c>
      <c r="N22" s="209" t="n">
        <v>54</v>
      </c>
      <c r="O22" s="209" t="n">
        <v>967</v>
      </c>
      <c r="P22" s="209" t="n">
        <v>534</v>
      </c>
      <c r="Q22" s="209" t="n">
        <v>2</v>
      </c>
      <c r="R22" s="209" t="n">
        <v>256</v>
      </c>
      <c r="S22" s="209" t="n">
        <v>34</v>
      </c>
      <c r="T22" s="209" t="n">
        <v>533</v>
      </c>
      <c r="U22" s="209" t="n">
        <v>3642</v>
      </c>
      <c r="V22" s="209" t="n">
        <v>0</v>
      </c>
      <c r="W22" s="209" t="n">
        <v>0</v>
      </c>
      <c r="X22" s="209" t="n">
        <v>35</v>
      </c>
    </row>
    <row r="23">
      <c r="A23" s="4" t="s">
        <v>16</v>
      </c>
      <c r="B23" s="209" t="n">
        <v>1416</v>
      </c>
      <c r="C23" s="209" t="n">
        <v>14</v>
      </c>
      <c r="D23" s="209" t="n">
        <v>0</v>
      </c>
      <c r="E23" s="209" t="n">
        <v>42</v>
      </c>
      <c r="F23" s="209" t="n">
        <v>1</v>
      </c>
      <c r="G23" s="209" t="n">
        <v>1</v>
      </c>
      <c r="H23" s="209" t="n">
        <v>39</v>
      </c>
      <c r="I23" s="209" t="n">
        <v>112</v>
      </c>
      <c r="J23" s="209" t="n">
        <v>19</v>
      </c>
      <c r="K23" s="209" t="n">
        <v>47</v>
      </c>
      <c r="L23" s="209" t="n">
        <v>26</v>
      </c>
      <c r="M23" s="209" t="n">
        <v>1</v>
      </c>
      <c r="N23" s="209" t="n">
        <v>20</v>
      </c>
      <c r="O23" s="209" t="n">
        <v>67</v>
      </c>
      <c r="P23" s="209" t="n">
        <v>59</v>
      </c>
      <c r="Q23" s="209" t="n">
        <v>0</v>
      </c>
      <c r="R23" s="209" t="n">
        <v>17</v>
      </c>
      <c r="S23" s="209" t="n">
        <v>1</v>
      </c>
      <c r="T23" s="209" t="n">
        <v>24</v>
      </c>
      <c r="U23" s="209" t="n">
        <v>28</v>
      </c>
      <c r="V23" s="209" t="n">
        <v>0</v>
      </c>
      <c r="W23" s="209" t="n">
        <v>0</v>
      </c>
      <c r="X23" s="209" t="n">
        <v>898</v>
      </c>
    </row>
    <row r="24">
      <c r="A24" s="49" t="s">
        <v>210</v>
      </c>
      <c r="B24" s="211" t="n">
        <v>351777</v>
      </c>
      <c r="C24" s="211" t="n">
        <v>6324</v>
      </c>
      <c r="D24" s="211" t="n">
        <v>390</v>
      </c>
      <c r="E24" s="211" t="n">
        <v>94886</v>
      </c>
      <c r="F24" s="211" t="n">
        <v>534</v>
      </c>
      <c r="G24" s="211" t="n">
        <v>2193</v>
      </c>
      <c r="H24" s="211" t="n">
        <v>39219</v>
      </c>
      <c r="I24" s="211" t="n">
        <v>73842</v>
      </c>
      <c r="J24" s="211" t="n">
        <v>20967</v>
      </c>
      <c r="K24" s="211" t="n">
        <v>32183</v>
      </c>
      <c r="L24" s="211" t="n">
        <v>7088</v>
      </c>
      <c r="M24" s="211" t="n">
        <v>1746</v>
      </c>
      <c r="N24" s="211" t="n">
        <v>4039</v>
      </c>
      <c r="O24" s="211" t="n">
        <v>20870</v>
      </c>
      <c r="P24" s="211" t="n">
        <v>14918</v>
      </c>
      <c r="Q24" s="211" t="n">
        <v>84</v>
      </c>
      <c r="R24" s="211" t="n">
        <v>3800</v>
      </c>
      <c r="S24" s="211" t="n">
        <v>5168</v>
      </c>
      <c r="T24" s="211" t="n">
        <v>7275</v>
      </c>
      <c r="U24" s="211" t="n">
        <v>15128</v>
      </c>
      <c r="V24" s="211" t="n">
        <v>4</v>
      </c>
      <c r="W24" s="211" t="n">
        <v>1</v>
      </c>
      <c r="X24" s="211" t="n">
        <v>1118</v>
      </c>
    </row>
    <row r="25">
      <c r="A25" s="110" t="s">
        <v>212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0" t="n">
        <v>14559740.76</v>
      </c>
      <c r="C26" s="210" t="n">
        <v>43536.21</v>
      </c>
      <c r="D26" s="210" t="n">
        <v>34049</v>
      </c>
      <c r="E26" s="210" t="n">
        <v>398432.76</v>
      </c>
      <c r="F26" s="210" t="n">
        <v>25723.78</v>
      </c>
      <c r="G26" s="210" t="n">
        <v>12761.29</v>
      </c>
      <c r="H26" s="210" t="n">
        <v>240916.03</v>
      </c>
      <c r="I26" s="210" t="n">
        <v>7431694.65</v>
      </c>
      <c r="J26" s="210" t="n">
        <v>64888.24</v>
      </c>
      <c r="K26" s="210" t="n">
        <v>1556545.75</v>
      </c>
      <c r="L26" s="210" t="n">
        <v>165013.1</v>
      </c>
      <c r="M26" s="210" t="n">
        <v>133604.07</v>
      </c>
      <c r="N26" s="210" t="n">
        <v>201296.84</v>
      </c>
      <c r="O26" s="210" t="n">
        <v>328590.1</v>
      </c>
      <c r="P26" s="210" t="n">
        <v>287396.98</v>
      </c>
      <c r="Q26" s="210" t="n">
        <v>0</v>
      </c>
      <c r="R26" s="210" t="n">
        <v>254945.03</v>
      </c>
      <c r="S26" s="210" t="n">
        <v>31383.37</v>
      </c>
      <c r="T26" s="210" t="n">
        <v>2743620.18</v>
      </c>
      <c r="U26" s="210" t="n">
        <v>601881.25</v>
      </c>
      <c r="V26" s="210" t="n">
        <v>0</v>
      </c>
      <c r="W26" s="210" t="n">
        <v>0</v>
      </c>
      <c r="X26" s="210" t="n">
        <v>3462.13</v>
      </c>
    </row>
    <row r="27">
      <c r="A27" s="4" t="s">
        <v>12</v>
      </c>
      <c r="B27" s="210" t="n">
        <v>56248666.16</v>
      </c>
      <c r="C27" s="210" t="n">
        <v>1459381.15</v>
      </c>
      <c r="D27" s="210" t="n">
        <v>3120</v>
      </c>
      <c r="E27" s="210" t="n">
        <v>7060241.78</v>
      </c>
      <c r="F27" s="210" t="n">
        <v>9900</v>
      </c>
      <c r="G27" s="210" t="n">
        <v>29271.91</v>
      </c>
      <c r="H27" s="210" t="n">
        <v>13548122.74</v>
      </c>
      <c r="I27" s="210" t="n">
        <v>10697527.79</v>
      </c>
      <c r="J27" s="210" t="n">
        <v>1679292.34</v>
      </c>
      <c r="K27" s="210" t="n">
        <v>3988748.75</v>
      </c>
      <c r="L27" s="210" t="n">
        <v>1086568.52</v>
      </c>
      <c r="M27" s="210" t="n">
        <v>713831.41</v>
      </c>
      <c r="N27" s="210" t="n">
        <v>253337.9</v>
      </c>
      <c r="O27" s="210" t="n">
        <v>4813438.11</v>
      </c>
      <c r="P27" s="210" t="n">
        <v>2194264.37</v>
      </c>
      <c r="Q27" s="210" t="n">
        <v>24348.61</v>
      </c>
      <c r="R27" s="210" t="n">
        <v>1018914.54</v>
      </c>
      <c r="S27" s="210" t="n">
        <v>226943.54</v>
      </c>
      <c r="T27" s="210" t="n">
        <v>1290157.84</v>
      </c>
      <c r="U27" s="210" t="n">
        <v>6048820.66</v>
      </c>
      <c r="V27" s="210" t="n">
        <v>3480</v>
      </c>
      <c r="W27" s="210" t="n">
        <v>870</v>
      </c>
      <c r="X27" s="210" t="n">
        <v>98084.2</v>
      </c>
    </row>
    <row r="28">
      <c r="A28" s="4" t="s">
        <v>13</v>
      </c>
      <c r="B28" s="210" t="n">
        <v>28676454.8</v>
      </c>
      <c r="C28" s="210" t="n">
        <v>364893.64</v>
      </c>
      <c r="D28" s="210" t="n">
        <v>5227.32</v>
      </c>
      <c r="E28" s="210" t="n">
        <v>4119726</v>
      </c>
      <c r="F28" s="210" t="n">
        <v>206536.33</v>
      </c>
      <c r="G28" s="210" t="n">
        <v>249098.77</v>
      </c>
      <c r="H28" s="210" t="n">
        <v>1272702.27</v>
      </c>
      <c r="I28" s="210" t="n">
        <v>8759674.22</v>
      </c>
      <c r="J28" s="210" t="n">
        <v>973882.87</v>
      </c>
      <c r="K28" s="210" t="n">
        <v>5679115.37</v>
      </c>
      <c r="L28" s="210" t="n">
        <v>504396.01</v>
      </c>
      <c r="M28" s="210" t="n">
        <v>72606.22</v>
      </c>
      <c r="N28" s="210" t="n">
        <v>889728.91</v>
      </c>
      <c r="O28" s="210" t="n">
        <v>1688533.09</v>
      </c>
      <c r="P28" s="210" t="n">
        <v>1506809.04</v>
      </c>
      <c r="Q28" s="210" t="n">
        <v>7347.6</v>
      </c>
      <c r="R28" s="210" t="n">
        <v>497946.67</v>
      </c>
      <c r="S28" s="210" t="n">
        <v>349800.31</v>
      </c>
      <c r="T28" s="210" t="n">
        <v>882754.68</v>
      </c>
      <c r="U28" s="210" t="n">
        <v>637908.02</v>
      </c>
      <c r="V28" s="210" t="n">
        <v>0</v>
      </c>
      <c r="W28" s="210" t="n">
        <v>0</v>
      </c>
      <c r="X28" s="210" t="n">
        <v>7767.46</v>
      </c>
    </row>
    <row r="29">
      <c r="A29" s="4" t="s">
        <v>14</v>
      </c>
      <c r="B29" s="210" t="n">
        <v>103601187.56</v>
      </c>
      <c r="C29" s="210" t="n">
        <v>1980500.84</v>
      </c>
      <c r="D29" s="210" t="n">
        <v>810284.66</v>
      </c>
      <c r="E29" s="210" t="n">
        <v>27198207.7</v>
      </c>
      <c r="F29" s="210" t="n">
        <v>11695.06</v>
      </c>
      <c r="G29" s="210" t="n">
        <v>373762.53</v>
      </c>
      <c r="H29" s="210" t="n">
        <v>10690339.3</v>
      </c>
      <c r="I29" s="210" t="n">
        <v>23707293.8</v>
      </c>
      <c r="J29" s="210" t="n">
        <v>6486275.52</v>
      </c>
      <c r="K29" s="210" t="n">
        <v>11976821.69</v>
      </c>
      <c r="L29" s="210" t="n">
        <v>2499687.38</v>
      </c>
      <c r="M29" s="210" t="n">
        <v>240059.16</v>
      </c>
      <c r="N29" s="210" t="n">
        <v>1140343.16</v>
      </c>
      <c r="O29" s="210" t="n">
        <v>6070108.25</v>
      </c>
      <c r="P29" s="210" t="n">
        <v>4193605.59</v>
      </c>
      <c r="Q29" s="210" t="n">
        <v>24682.41</v>
      </c>
      <c r="R29" s="210" t="n">
        <v>467208.98</v>
      </c>
      <c r="S29" s="210" t="n">
        <v>2709177.5</v>
      </c>
      <c r="T29" s="210" t="n">
        <v>1608942.95</v>
      </c>
      <c r="U29" s="210" t="n">
        <v>1394613.45</v>
      </c>
      <c r="V29" s="210" t="n">
        <v>0</v>
      </c>
      <c r="W29" s="210" t="n">
        <v>0</v>
      </c>
      <c r="X29" s="210" t="n">
        <v>17577.63</v>
      </c>
    </row>
    <row r="30">
      <c r="A30" s="4" t="s">
        <v>15</v>
      </c>
      <c r="B30" s="210" t="n">
        <v>4706997.66</v>
      </c>
      <c r="C30" s="210" t="n">
        <v>100240.41</v>
      </c>
      <c r="D30" s="210" t="n">
        <v>720</v>
      </c>
      <c r="E30" s="210" t="n">
        <v>402847.5</v>
      </c>
      <c r="F30" s="210" t="n">
        <v>540</v>
      </c>
      <c r="G30" s="210" t="n">
        <v>1440</v>
      </c>
      <c r="H30" s="210" t="n">
        <v>1113722.27</v>
      </c>
      <c r="I30" s="210" t="n">
        <v>575587.23</v>
      </c>
      <c r="J30" s="210" t="n">
        <v>130893.7</v>
      </c>
      <c r="K30" s="210" t="n">
        <v>121194.3</v>
      </c>
      <c r="L30" s="210" t="n">
        <v>81136.78</v>
      </c>
      <c r="M30" s="210" t="n">
        <v>46316.45</v>
      </c>
      <c r="N30" s="210" t="n">
        <v>19340</v>
      </c>
      <c r="O30" s="210" t="n">
        <v>338692.38</v>
      </c>
      <c r="P30" s="210" t="n">
        <v>188066.17</v>
      </c>
      <c r="Q30" s="210" t="n">
        <v>720</v>
      </c>
      <c r="R30" s="210" t="n">
        <v>90607.8</v>
      </c>
      <c r="S30" s="210" t="n">
        <v>11660.42</v>
      </c>
      <c r="T30" s="210" t="n">
        <v>184915.86</v>
      </c>
      <c r="U30" s="210" t="n">
        <v>1285953.19</v>
      </c>
      <c r="V30" s="210" t="n">
        <v>0</v>
      </c>
      <c r="W30" s="210" t="n">
        <v>0</v>
      </c>
      <c r="X30" s="210" t="n">
        <v>12403.2</v>
      </c>
    </row>
    <row r="31">
      <c r="A31" s="4" t="s">
        <v>16</v>
      </c>
      <c r="B31" s="210" t="n">
        <v>498429.64</v>
      </c>
      <c r="C31" s="210" t="n">
        <v>4939.7</v>
      </c>
      <c r="D31" s="210" t="n">
        <v>0</v>
      </c>
      <c r="E31" s="210" t="n">
        <v>15062.41</v>
      </c>
      <c r="F31" s="210" t="n">
        <v>360</v>
      </c>
      <c r="G31" s="210" t="n">
        <v>360</v>
      </c>
      <c r="H31" s="210" t="n">
        <v>13977.97</v>
      </c>
      <c r="I31" s="210" t="n">
        <v>39358.66</v>
      </c>
      <c r="J31" s="210" t="n">
        <v>6739.53</v>
      </c>
      <c r="K31" s="210" t="n">
        <v>17081.36</v>
      </c>
      <c r="L31" s="210" t="n">
        <v>9034.93</v>
      </c>
      <c r="M31" s="210" t="n">
        <v>360</v>
      </c>
      <c r="N31" s="210" t="n">
        <v>6876.65</v>
      </c>
      <c r="O31" s="210" t="n">
        <v>23704.6</v>
      </c>
      <c r="P31" s="210" t="n">
        <v>20347.25</v>
      </c>
      <c r="Q31" s="210" t="n">
        <v>0</v>
      </c>
      <c r="R31" s="210" t="n">
        <v>6111.34</v>
      </c>
      <c r="S31" s="210" t="n">
        <v>360</v>
      </c>
      <c r="T31" s="210" t="n">
        <v>8591.22</v>
      </c>
      <c r="U31" s="210" t="n">
        <v>10033.58</v>
      </c>
      <c r="V31" s="210" t="n">
        <v>0</v>
      </c>
      <c r="W31" s="210" t="n">
        <v>0</v>
      </c>
      <c r="X31" s="210" t="n">
        <v>315130.44</v>
      </c>
    </row>
    <row r="32">
      <c r="A32" s="49" t="s">
        <v>210</v>
      </c>
      <c r="B32" s="212" t="n">
        <v>208291476.58</v>
      </c>
      <c r="C32" s="212" t="n">
        <v>3953491.95</v>
      </c>
      <c r="D32" s="212" t="n">
        <v>853400.98</v>
      </c>
      <c r="E32" s="212" t="n">
        <v>39194518.15</v>
      </c>
      <c r="F32" s="212" t="n">
        <v>254755.17</v>
      </c>
      <c r="G32" s="212" t="n">
        <v>666694.5</v>
      </c>
      <c r="H32" s="212" t="n">
        <v>26879780.58</v>
      </c>
      <c r="I32" s="212" t="n">
        <v>51211136.35</v>
      </c>
      <c r="J32" s="212" t="n">
        <v>9341972.2</v>
      </c>
      <c r="K32" s="212" t="n">
        <v>23339507.22</v>
      </c>
      <c r="L32" s="212" t="n">
        <v>4345836.72</v>
      </c>
      <c r="M32" s="212" t="n">
        <v>1206777.31</v>
      </c>
      <c r="N32" s="212" t="n">
        <v>2510923.46</v>
      </c>
      <c r="O32" s="212" t="n">
        <v>13263066.53</v>
      </c>
      <c r="P32" s="212" t="n">
        <v>8390489.4</v>
      </c>
      <c r="Q32" s="212" t="n">
        <v>57098.62</v>
      </c>
      <c r="R32" s="212" t="n">
        <v>2335734.36</v>
      </c>
      <c r="S32" s="212" t="n">
        <v>3329325.14</v>
      </c>
      <c r="T32" s="212" t="n">
        <v>6718982.73</v>
      </c>
      <c r="U32" s="212" t="n">
        <v>9979210.15</v>
      </c>
      <c r="V32" s="212" t="n">
        <v>3480</v>
      </c>
      <c r="W32" s="212" t="n">
        <v>870</v>
      </c>
      <c r="X32" s="212" t="n">
        <v>454425.06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224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227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202</v>
      </c>
      <c r="C7" s="18" t="s">
        <v>228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229</v>
      </c>
      <c r="D8" s="3" t="s">
        <v>230</v>
      </c>
      <c r="E8" s="3" t="s">
        <v>231</v>
      </c>
      <c r="F8" s="3" t="s">
        <v>232</v>
      </c>
      <c r="G8" s="3" t="s">
        <v>233</v>
      </c>
      <c r="H8" s="3" t="s">
        <v>234</v>
      </c>
      <c r="I8" s="3" t="s">
        <v>235</v>
      </c>
      <c r="J8" s="3" t="s">
        <v>236</v>
      </c>
      <c r="K8" s="3" t="s">
        <v>237</v>
      </c>
      <c r="L8" s="3" t="s">
        <v>238</v>
      </c>
      <c r="M8" s="3" t="s">
        <v>239</v>
      </c>
      <c r="N8" s="3" t="s">
        <v>240</v>
      </c>
      <c r="O8" s="3" t="s">
        <v>241</v>
      </c>
      <c r="P8" s="3" t="s">
        <v>242</v>
      </c>
      <c r="Q8" s="3" t="s">
        <v>243</v>
      </c>
      <c r="R8" s="3" t="s">
        <v>244</v>
      </c>
      <c r="S8" s="3" t="s">
        <v>245</v>
      </c>
      <c r="T8" s="3" t="s">
        <v>246</v>
      </c>
      <c r="U8" s="3" t="s">
        <v>247</v>
      </c>
      <c r="V8" s="3" t="s">
        <v>248</v>
      </c>
      <c r="W8" s="3" t="s">
        <v>249</v>
      </c>
      <c r="X8" s="3" t="s">
        <v>250</v>
      </c>
    </row>
    <row r="9">
      <c r="A9" s="110" t="s">
        <v>209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13" t="n">
        <v>3017</v>
      </c>
      <c r="C10" s="213" t="n">
        <v>16</v>
      </c>
      <c r="D10" s="213" t="n">
        <v>1</v>
      </c>
      <c r="E10" s="213" t="n">
        <v>143</v>
      </c>
      <c r="F10" s="213" t="n">
        <v>5</v>
      </c>
      <c r="G10" s="213" t="n">
        <v>8</v>
      </c>
      <c r="H10" s="213" t="n">
        <v>106</v>
      </c>
      <c r="I10" s="213" t="n">
        <v>1234</v>
      </c>
      <c r="J10" s="213" t="n">
        <v>33</v>
      </c>
      <c r="K10" s="213" t="n">
        <v>575</v>
      </c>
      <c r="L10" s="213" t="n">
        <v>26</v>
      </c>
      <c r="M10" s="213" t="n">
        <v>8</v>
      </c>
      <c r="N10" s="213" t="n">
        <v>51</v>
      </c>
      <c r="O10" s="213" t="n">
        <v>106</v>
      </c>
      <c r="P10" s="213" t="n">
        <v>92</v>
      </c>
      <c r="Q10" s="213" t="n">
        <v>1</v>
      </c>
      <c r="R10" s="213" t="n">
        <v>105</v>
      </c>
      <c r="S10" s="213" t="n">
        <v>18</v>
      </c>
      <c r="T10" s="213" t="n">
        <v>175</v>
      </c>
      <c r="U10" s="213" t="n">
        <v>312</v>
      </c>
      <c r="V10" s="213" t="n">
        <v>0</v>
      </c>
      <c r="W10" s="213" t="n">
        <v>0</v>
      </c>
      <c r="X10" s="213" t="n">
        <v>2</v>
      </c>
    </row>
    <row r="11">
      <c r="A11" s="4" t="s">
        <v>12</v>
      </c>
      <c r="B11" s="213" t="n">
        <v>67387</v>
      </c>
      <c r="C11" s="213" t="n">
        <v>1710</v>
      </c>
      <c r="D11" s="213" t="n">
        <v>5</v>
      </c>
      <c r="E11" s="213" t="n">
        <v>8457</v>
      </c>
      <c r="F11" s="213" t="n">
        <v>13</v>
      </c>
      <c r="G11" s="213" t="n">
        <v>35</v>
      </c>
      <c r="H11" s="213" t="n">
        <v>15615</v>
      </c>
      <c r="I11" s="213" t="n">
        <v>12848</v>
      </c>
      <c r="J11" s="213" t="n">
        <v>2096</v>
      </c>
      <c r="K11" s="213" t="n">
        <v>4753</v>
      </c>
      <c r="L11" s="213" t="n">
        <v>1384</v>
      </c>
      <c r="M11" s="213" t="n">
        <v>971</v>
      </c>
      <c r="N11" s="213" t="n">
        <v>306</v>
      </c>
      <c r="O11" s="213" t="n">
        <v>6013</v>
      </c>
      <c r="P11" s="213" t="n">
        <v>2687</v>
      </c>
      <c r="Q11" s="213" t="n">
        <v>27</v>
      </c>
      <c r="R11" s="213" t="n">
        <v>1270</v>
      </c>
      <c r="S11" s="213" t="n">
        <v>294</v>
      </c>
      <c r="T11" s="213" t="n">
        <v>1574</v>
      </c>
      <c r="U11" s="213" t="n">
        <v>7204</v>
      </c>
      <c r="V11" s="213" t="n">
        <v>3</v>
      </c>
      <c r="W11" s="213" t="n">
        <v>0</v>
      </c>
      <c r="X11" s="213" t="n">
        <v>122</v>
      </c>
    </row>
    <row r="12">
      <c r="A12" s="4" t="s">
        <v>13</v>
      </c>
      <c r="B12" s="213" t="n">
        <v>7965</v>
      </c>
      <c r="C12" s="213" t="n">
        <v>93</v>
      </c>
      <c r="D12" s="213" t="n">
        <v>3</v>
      </c>
      <c r="E12" s="213" t="n">
        <v>755</v>
      </c>
      <c r="F12" s="213" t="n">
        <v>15</v>
      </c>
      <c r="G12" s="213" t="n">
        <v>20</v>
      </c>
      <c r="H12" s="213" t="n">
        <v>471</v>
      </c>
      <c r="I12" s="213" t="n">
        <v>2348</v>
      </c>
      <c r="J12" s="213" t="n">
        <v>270</v>
      </c>
      <c r="K12" s="213" t="n">
        <v>1404</v>
      </c>
      <c r="L12" s="213" t="n">
        <v>170</v>
      </c>
      <c r="M12" s="213" t="n">
        <v>42</v>
      </c>
      <c r="N12" s="213" t="n">
        <v>209</v>
      </c>
      <c r="O12" s="213" t="n">
        <v>762</v>
      </c>
      <c r="P12" s="213" t="n">
        <v>508</v>
      </c>
      <c r="Q12" s="213" t="n">
        <v>3</v>
      </c>
      <c r="R12" s="213" t="n">
        <v>173</v>
      </c>
      <c r="S12" s="213" t="n">
        <v>102</v>
      </c>
      <c r="T12" s="213" t="n">
        <v>234</v>
      </c>
      <c r="U12" s="213" t="n">
        <v>375</v>
      </c>
      <c r="V12" s="213" t="n">
        <v>0</v>
      </c>
      <c r="W12" s="213" t="n">
        <v>0</v>
      </c>
      <c r="X12" s="213" t="n">
        <v>8</v>
      </c>
    </row>
    <row r="13">
      <c r="A13" s="4" t="s">
        <v>14</v>
      </c>
      <c r="B13" s="213" t="n">
        <v>19018</v>
      </c>
      <c r="C13" s="213" t="n">
        <v>294</v>
      </c>
      <c r="D13" s="213" t="n">
        <v>14</v>
      </c>
      <c r="E13" s="213" t="n">
        <v>2246</v>
      </c>
      <c r="F13" s="213" t="n">
        <v>4</v>
      </c>
      <c r="G13" s="213" t="n">
        <v>47</v>
      </c>
      <c r="H13" s="213" t="n">
        <v>1853</v>
      </c>
      <c r="I13" s="213" t="n">
        <v>5086</v>
      </c>
      <c r="J13" s="213" t="n">
        <v>770</v>
      </c>
      <c r="K13" s="213" t="n">
        <v>3236</v>
      </c>
      <c r="L13" s="213" t="n">
        <v>504</v>
      </c>
      <c r="M13" s="213" t="n">
        <v>82</v>
      </c>
      <c r="N13" s="213" t="n">
        <v>360</v>
      </c>
      <c r="O13" s="213" t="n">
        <v>1837</v>
      </c>
      <c r="P13" s="213" t="n">
        <v>1054</v>
      </c>
      <c r="Q13" s="213" t="n">
        <v>7</v>
      </c>
      <c r="R13" s="213" t="n">
        <v>244</v>
      </c>
      <c r="S13" s="213" t="n">
        <v>285</v>
      </c>
      <c r="T13" s="213" t="n">
        <v>360</v>
      </c>
      <c r="U13" s="213" t="n">
        <v>727</v>
      </c>
      <c r="V13" s="213" t="n">
        <v>0</v>
      </c>
      <c r="W13" s="213" t="n">
        <v>1</v>
      </c>
      <c r="X13" s="213" t="n">
        <v>7</v>
      </c>
    </row>
    <row r="14">
      <c r="A14" s="4" t="s">
        <v>15</v>
      </c>
      <c r="B14" s="213" t="n">
        <v>11949</v>
      </c>
      <c r="C14" s="213" t="n">
        <v>247</v>
      </c>
      <c r="D14" s="213" t="n">
        <v>1</v>
      </c>
      <c r="E14" s="213" t="n">
        <v>1033</v>
      </c>
      <c r="F14" s="213" t="n">
        <v>1</v>
      </c>
      <c r="G14" s="213" t="n">
        <v>2</v>
      </c>
      <c r="H14" s="213" t="n">
        <v>2761</v>
      </c>
      <c r="I14" s="213" t="n">
        <v>1486</v>
      </c>
      <c r="J14" s="213" t="n">
        <v>339</v>
      </c>
      <c r="K14" s="213" t="n">
        <v>301</v>
      </c>
      <c r="L14" s="213" t="n">
        <v>204</v>
      </c>
      <c r="M14" s="213" t="n">
        <v>124</v>
      </c>
      <c r="N14" s="213" t="n">
        <v>46</v>
      </c>
      <c r="O14" s="213" t="n">
        <v>837</v>
      </c>
      <c r="P14" s="213" t="n">
        <v>460</v>
      </c>
      <c r="Q14" s="213" t="n">
        <v>2</v>
      </c>
      <c r="R14" s="213" t="n">
        <v>231</v>
      </c>
      <c r="S14" s="213" t="n">
        <v>31</v>
      </c>
      <c r="T14" s="213" t="n">
        <v>485</v>
      </c>
      <c r="U14" s="213" t="n">
        <v>3327</v>
      </c>
      <c r="V14" s="213" t="n">
        <v>0</v>
      </c>
      <c r="W14" s="213" t="n">
        <v>0</v>
      </c>
      <c r="X14" s="213" t="n">
        <v>31</v>
      </c>
    </row>
    <row r="15">
      <c r="A15" s="4" t="s">
        <v>16</v>
      </c>
      <c r="B15" s="213" t="n">
        <v>1350</v>
      </c>
      <c r="C15" s="213" t="n">
        <v>10</v>
      </c>
      <c r="D15" s="213" t="n">
        <v>0</v>
      </c>
      <c r="E15" s="213" t="n">
        <v>32</v>
      </c>
      <c r="F15" s="213" t="n">
        <v>1</v>
      </c>
      <c r="G15" s="213" t="n">
        <v>1</v>
      </c>
      <c r="H15" s="213" t="n">
        <v>38</v>
      </c>
      <c r="I15" s="213" t="n">
        <v>102</v>
      </c>
      <c r="J15" s="213" t="n">
        <v>18</v>
      </c>
      <c r="K15" s="213" t="n">
        <v>52</v>
      </c>
      <c r="L15" s="213" t="n">
        <v>27</v>
      </c>
      <c r="M15" s="213" t="n">
        <v>1</v>
      </c>
      <c r="N15" s="213" t="n">
        <v>21</v>
      </c>
      <c r="O15" s="213" t="n">
        <v>63</v>
      </c>
      <c r="P15" s="213" t="n">
        <v>58</v>
      </c>
      <c r="Q15" s="213" t="n">
        <v>0</v>
      </c>
      <c r="R15" s="213" t="n">
        <v>19</v>
      </c>
      <c r="S15" s="213" t="n">
        <v>1</v>
      </c>
      <c r="T15" s="213" t="n">
        <v>22</v>
      </c>
      <c r="U15" s="213" t="n">
        <v>25</v>
      </c>
      <c r="V15" s="213" t="n">
        <v>0</v>
      </c>
      <c r="W15" s="213" t="n">
        <v>0</v>
      </c>
      <c r="X15" s="213" t="n">
        <v>859</v>
      </c>
    </row>
    <row r="16">
      <c r="A16" s="49" t="s">
        <v>210</v>
      </c>
      <c r="B16" s="215" t="n">
        <v>110688</v>
      </c>
      <c r="C16" s="215" t="n">
        <v>2370</v>
      </c>
      <c r="D16" s="215" t="n">
        <v>24</v>
      </c>
      <c r="E16" s="215" t="n">
        <v>12666</v>
      </c>
      <c r="F16" s="215" t="n">
        <v>39</v>
      </c>
      <c r="G16" s="215" t="n">
        <v>113</v>
      </c>
      <c r="H16" s="215" t="n">
        <v>20845</v>
      </c>
      <c r="I16" s="215" t="n">
        <v>23105</v>
      </c>
      <c r="J16" s="215" t="n">
        <v>3526</v>
      </c>
      <c r="K16" s="215" t="n">
        <v>10321</v>
      </c>
      <c r="L16" s="215" t="n">
        <v>2315</v>
      </c>
      <c r="M16" s="215" t="n">
        <v>1228</v>
      </c>
      <c r="N16" s="215" t="n">
        <v>993</v>
      </c>
      <c r="O16" s="215" t="n">
        <v>9618</v>
      </c>
      <c r="P16" s="215" t="n">
        <v>4859</v>
      </c>
      <c r="Q16" s="215" t="n">
        <v>40</v>
      </c>
      <c r="R16" s="215" t="n">
        <v>2042</v>
      </c>
      <c r="S16" s="215" t="n">
        <v>731</v>
      </c>
      <c r="T16" s="215" t="n">
        <v>2850</v>
      </c>
      <c r="U16" s="215" t="n">
        <v>11970</v>
      </c>
      <c r="V16" s="215" t="n">
        <v>3</v>
      </c>
      <c r="W16" s="215" t="n">
        <v>1</v>
      </c>
      <c r="X16" s="215" t="n">
        <v>1029</v>
      </c>
    </row>
    <row r="17">
      <c r="A17" s="110" t="s">
        <v>211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13" t="n">
        <v>17199</v>
      </c>
      <c r="C18" s="213" t="n">
        <v>65</v>
      </c>
      <c r="D18" s="213" t="n">
        <v>1</v>
      </c>
      <c r="E18" s="213" t="n">
        <v>577</v>
      </c>
      <c r="F18" s="213" t="n">
        <v>121</v>
      </c>
      <c r="G18" s="213" t="n">
        <v>1216</v>
      </c>
      <c r="H18" s="213" t="n">
        <v>567</v>
      </c>
      <c r="I18" s="213" t="n">
        <v>7601</v>
      </c>
      <c r="J18" s="213" t="n">
        <v>213</v>
      </c>
      <c r="K18" s="213" t="n">
        <v>2232</v>
      </c>
      <c r="L18" s="213" t="n">
        <v>191</v>
      </c>
      <c r="M18" s="213" t="n">
        <v>123</v>
      </c>
      <c r="N18" s="213" t="n">
        <v>180</v>
      </c>
      <c r="O18" s="213" t="n">
        <v>454</v>
      </c>
      <c r="P18" s="213" t="n">
        <v>334</v>
      </c>
      <c r="Q18" s="213" t="n">
        <v>9</v>
      </c>
      <c r="R18" s="213" t="n">
        <v>399</v>
      </c>
      <c r="S18" s="213" t="n">
        <v>79</v>
      </c>
      <c r="T18" s="213" t="n">
        <v>1951</v>
      </c>
      <c r="U18" s="213" t="n">
        <v>881</v>
      </c>
      <c r="V18" s="213" t="n">
        <v>0</v>
      </c>
      <c r="W18" s="213" t="n">
        <v>0</v>
      </c>
      <c r="X18" s="213" t="n">
        <v>5</v>
      </c>
    </row>
    <row r="19">
      <c r="A19" s="4" t="s">
        <v>12</v>
      </c>
      <c r="B19" s="213" t="n">
        <v>67340</v>
      </c>
      <c r="C19" s="213" t="n">
        <v>1710</v>
      </c>
      <c r="D19" s="213" t="n">
        <v>5</v>
      </c>
      <c r="E19" s="213" t="n">
        <v>8463</v>
      </c>
      <c r="F19" s="213" t="n">
        <v>13</v>
      </c>
      <c r="G19" s="213" t="n">
        <v>35</v>
      </c>
      <c r="H19" s="213" t="n">
        <v>15604</v>
      </c>
      <c r="I19" s="213" t="n">
        <v>12832</v>
      </c>
      <c r="J19" s="213" t="n">
        <v>2094</v>
      </c>
      <c r="K19" s="213" t="n">
        <v>4749</v>
      </c>
      <c r="L19" s="213" t="n">
        <v>1384</v>
      </c>
      <c r="M19" s="213" t="n">
        <v>970</v>
      </c>
      <c r="N19" s="213" t="n">
        <v>305</v>
      </c>
      <c r="O19" s="213" t="n">
        <v>6007</v>
      </c>
      <c r="P19" s="213" t="n">
        <v>2685</v>
      </c>
      <c r="Q19" s="213" t="n">
        <v>27</v>
      </c>
      <c r="R19" s="213" t="n">
        <v>1268</v>
      </c>
      <c r="S19" s="213" t="n">
        <v>294</v>
      </c>
      <c r="T19" s="213" t="n">
        <v>1571</v>
      </c>
      <c r="U19" s="213" t="n">
        <v>7199</v>
      </c>
      <c r="V19" s="213" t="n">
        <v>3</v>
      </c>
      <c r="W19" s="213" t="n">
        <v>0</v>
      </c>
      <c r="X19" s="213" t="n">
        <v>122</v>
      </c>
    </row>
    <row r="20">
      <c r="A20" s="4" t="s">
        <v>13</v>
      </c>
      <c r="B20" s="213" t="n">
        <v>75201</v>
      </c>
      <c r="C20" s="213" t="n">
        <v>494</v>
      </c>
      <c r="D20" s="213" t="n">
        <v>11</v>
      </c>
      <c r="E20" s="213" t="n">
        <v>32101</v>
      </c>
      <c r="F20" s="213" t="n">
        <v>862</v>
      </c>
      <c r="G20" s="213" t="n">
        <v>213</v>
      </c>
      <c r="H20" s="213" t="n">
        <v>1889</v>
      </c>
      <c r="I20" s="213" t="n">
        <v>12780</v>
      </c>
      <c r="J20" s="213" t="n">
        <v>6878</v>
      </c>
      <c r="K20" s="213" t="n">
        <v>7631</v>
      </c>
      <c r="L20" s="213" t="n">
        <v>986</v>
      </c>
      <c r="M20" s="213" t="n">
        <v>112</v>
      </c>
      <c r="N20" s="213" t="n">
        <v>1334</v>
      </c>
      <c r="O20" s="213" t="n">
        <v>2602</v>
      </c>
      <c r="P20" s="213" t="n">
        <v>3498</v>
      </c>
      <c r="Q20" s="213" t="n">
        <v>5</v>
      </c>
      <c r="R20" s="213" t="n">
        <v>859</v>
      </c>
      <c r="S20" s="213" t="n">
        <v>502</v>
      </c>
      <c r="T20" s="213" t="n">
        <v>1361</v>
      </c>
      <c r="U20" s="213" t="n">
        <v>1061</v>
      </c>
      <c r="V20" s="213" t="n">
        <v>0</v>
      </c>
      <c r="W20" s="213" t="n">
        <v>0</v>
      </c>
      <c r="X20" s="213" t="n">
        <v>22</v>
      </c>
    </row>
    <row r="21">
      <c r="A21" s="4" t="s">
        <v>14</v>
      </c>
      <c r="B21" s="213" t="n">
        <v>143704</v>
      </c>
      <c r="C21" s="213" t="n">
        <v>2569</v>
      </c>
      <c r="D21" s="213" t="n">
        <v>208</v>
      </c>
      <c r="E21" s="213" t="n">
        <v>44128</v>
      </c>
      <c r="F21" s="213" t="n">
        <v>17</v>
      </c>
      <c r="G21" s="213" t="n">
        <v>299</v>
      </c>
      <c r="H21" s="213" t="n">
        <v>14190</v>
      </c>
      <c r="I21" s="213" t="n">
        <v>29849</v>
      </c>
      <c r="J21" s="213" t="n">
        <v>9201</v>
      </c>
      <c r="K21" s="213" t="n">
        <v>15759</v>
      </c>
      <c r="L21" s="213" t="n">
        <v>2930</v>
      </c>
      <c r="M21" s="213" t="n">
        <v>373</v>
      </c>
      <c r="N21" s="213" t="n">
        <v>1828</v>
      </c>
      <c r="O21" s="213" t="n">
        <v>8072</v>
      </c>
      <c r="P21" s="213" t="n">
        <v>6371</v>
      </c>
      <c r="Q21" s="213" t="n">
        <v>25</v>
      </c>
      <c r="R21" s="213" t="n">
        <v>700</v>
      </c>
      <c r="S21" s="213" t="n">
        <v>3338</v>
      </c>
      <c r="T21" s="213" t="n">
        <v>1642</v>
      </c>
      <c r="U21" s="213" t="n">
        <v>2180</v>
      </c>
      <c r="V21" s="213" t="n">
        <v>0</v>
      </c>
      <c r="W21" s="213" t="n">
        <v>1</v>
      </c>
      <c r="X21" s="213" t="n">
        <v>24</v>
      </c>
    </row>
    <row r="22">
      <c r="A22" s="4" t="s">
        <v>15</v>
      </c>
      <c r="B22" s="213" t="n">
        <v>11946</v>
      </c>
      <c r="C22" s="213" t="n">
        <v>247</v>
      </c>
      <c r="D22" s="213" t="n">
        <v>1</v>
      </c>
      <c r="E22" s="213" t="n">
        <v>1033</v>
      </c>
      <c r="F22" s="213" t="n">
        <v>1</v>
      </c>
      <c r="G22" s="213" t="n">
        <v>2</v>
      </c>
      <c r="H22" s="213" t="n">
        <v>2761</v>
      </c>
      <c r="I22" s="213" t="n">
        <v>1484</v>
      </c>
      <c r="J22" s="213" t="n">
        <v>339</v>
      </c>
      <c r="K22" s="213" t="n">
        <v>301</v>
      </c>
      <c r="L22" s="213" t="n">
        <v>204</v>
      </c>
      <c r="M22" s="213" t="n">
        <v>124</v>
      </c>
      <c r="N22" s="213" t="n">
        <v>46</v>
      </c>
      <c r="O22" s="213" t="n">
        <v>836</v>
      </c>
      <c r="P22" s="213" t="n">
        <v>460</v>
      </c>
      <c r="Q22" s="213" t="n">
        <v>2</v>
      </c>
      <c r="R22" s="213" t="n">
        <v>231</v>
      </c>
      <c r="S22" s="213" t="n">
        <v>31</v>
      </c>
      <c r="T22" s="213" t="n">
        <v>485</v>
      </c>
      <c r="U22" s="213" t="n">
        <v>3327</v>
      </c>
      <c r="V22" s="213" t="n">
        <v>0</v>
      </c>
      <c r="W22" s="213" t="n">
        <v>0</v>
      </c>
      <c r="X22" s="213" t="n">
        <v>31</v>
      </c>
    </row>
    <row r="23">
      <c r="A23" s="4" t="s">
        <v>16</v>
      </c>
      <c r="B23" s="213" t="n">
        <v>1349</v>
      </c>
      <c r="C23" s="213" t="n">
        <v>10</v>
      </c>
      <c r="D23" s="213" t="n">
        <v>0</v>
      </c>
      <c r="E23" s="213" t="n">
        <v>32</v>
      </c>
      <c r="F23" s="213" t="n">
        <v>1</v>
      </c>
      <c r="G23" s="213" t="n">
        <v>1</v>
      </c>
      <c r="H23" s="213" t="n">
        <v>38</v>
      </c>
      <c r="I23" s="213" t="n">
        <v>102</v>
      </c>
      <c r="J23" s="213" t="n">
        <v>18</v>
      </c>
      <c r="K23" s="213" t="n">
        <v>51</v>
      </c>
      <c r="L23" s="213" t="n">
        <v>27</v>
      </c>
      <c r="M23" s="213" t="n">
        <v>1</v>
      </c>
      <c r="N23" s="213" t="n">
        <v>21</v>
      </c>
      <c r="O23" s="213" t="n">
        <v>63</v>
      </c>
      <c r="P23" s="213" t="n">
        <v>58</v>
      </c>
      <c r="Q23" s="213" t="n">
        <v>0</v>
      </c>
      <c r="R23" s="213" t="n">
        <v>19</v>
      </c>
      <c r="S23" s="213" t="n">
        <v>1</v>
      </c>
      <c r="T23" s="213" t="n">
        <v>22</v>
      </c>
      <c r="U23" s="213" t="n">
        <v>25</v>
      </c>
      <c r="V23" s="213" t="n">
        <v>0</v>
      </c>
      <c r="W23" s="213" t="n">
        <v>0</v>
      </c>
      <c r="X23" s="213" t="n">
        <v>859</v>
      </c>
    </row>
    <row r="24">
      <c r="A24" s="49" t="s">
        <v>210</v>
      </c>
      <c r="B24" s="215" t="n">
        <v>316739</v>
      </c>
      <c r="C24" s="215" t="n">
        <v>5095</v>
      </c>
      <c r="D24" s="215" t="n">
        <v>226</v>
      </c>
      <c r="E24" s="215" t="n">
        <v>86334</v>
      </c>
      <c r="F24" s="215" t="n">
        <v>1015</v>
      </c>
      <c r="G24" s="215" t="n">
        <v>1766</v>
      </c>
      <c r="H24" s="215" t="n">
        <v>35049</v>
      </c>
      <c r="I24" s="215" t="n">
        <v>64648</v>
      </c>
      <c r="J24" s="215" t="n">
        <v>18743</v>
      </c>
      <c r="K24" s="215" t="n">
        <v>30723</v>
      </c>
      <c r="L24" s="215" t="n">
        <v>5722</v>
      </c>
      <c r="M24" s="215" t="n">
        <v>1703</v>
      </c>
      <c r="N24" s="215" t="n">
        <v>3714</v>
      </c>
      <c r="O24" s="215" t="n">
        <v>18034</v>
      </c>
      <c r="P24" s="215" t="n">
        <v>13406</v>
      </c>
      <c r="Q24" s="215" t="n">
        <v>68</v>
      </c>
      <c r="R24" s="215" t="n">
        <v>3476</v>
      </c>
      <c r="S24" s="215" t="n">
        <v>4245</v>
      </c>
      <c r="T24" s="215" t="n">
        <v>7032</v>
      </c>
      <c r="U24" s="215" t="n">
        <v>14673</v>
      </c>
      <c r="V24" s="215" t="n">
        <v>3</v>
      </c>
      <c r="W24" s="215" t="n">
        <v>1</v>
      </c>
      <c r="X24" s="215" t="n">
        <v>1063</v>
      </c>
    </row>
    <row r="25">
      <c r="A25" s="110" t="s">
        <v>212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4" t="n">
        <v>15333811.98</v>
      </c>
      <c r="C26" s="214" t="n">
        <v>50014.67</v>
      </c>
      <c r="D26" s="214" t="n">
        <v>38701.64</v>
      </c>
      <c r="E26" s="214" t="n">
        <v>357211.2</v>
      </c>
      <c r="F26" s="214" t="n">
        <v>47889.36</v>
      </c>
      <c r="G26" s="214" t="n">
        <v>150857.44</v>
      </c>
      <c r="H26" s="214" t="n">
        <v>228679.07</v>
      </c>
      <c r="I26" s="214" t="n">
        <v>7758187.38</v>
      </c>
      <c r="J26" s="214" t="n">
        <v>70097.52</v>
      </c>
      <c r="K26" s="214" t="n">
        <v>1705423.61</v>
      </c>
      <c r="L26" s="214" t="n">
        <v>190806.22</v>
      </c>
      <c r="M26" s="214" t="n">
        <v>108444.59</v>
      </c>
      <c r="N26" s="214" t="n">
        <v>179603.57</v>
      </c>
      <c r="O26" s="214" t="n">
        <v>349864.54</v>
      </c>
      <c r="P26" s="214" t="n">
        <v>309561.79</v>
      </c>
      <c r="Q26" s="214" t="n">
        <v>2560.07</v>
      </c>
      <c r="R26" s="214" t="n">
        <v>256289.54</v>
      </c>
      <c r="S26" s="214" t="n">
        <v>38755.8</v>
      </c>
      <c r="T26" s="214" t="n">
        <v>2821593.2</v>
      </c>
      <c r="U26" s="214" t="n">
        <v>666389.59</v>
      </c>
      <c r="V26" s="214" t="n">
        <v>0</v>
      </c>
      <c r="W26" s="214" t="n">
        <v>0</v>
      </c>
      <c r="X26" s="214" t="n">
        <v>2881.18</v>
      </c>
    </row>
    <row r="27">
      <c r="A27" s="4" t="s">
        <v>12</v>
      </c>
      <c r="B27" s="214" t="n">
        <v>54071596.88</v>
      </c>
      <c r="C27" s="214" t="n">
        <v>1367895.83</v>
      </c>
      <c r="D27" s="214" t="n">
        <v>4350</v>
      </c>
      <c r="E27" s="214" t="n">
        <v>6646233.53</v>
      </c>
      <c r="F27" s="214" t="n">
        <v>10590</v>
      </c>
      <c r="G27" s="214" t="n">
        <v>24646.93</v>
      </c>
      <c r="H27" s="214" t="n">
        <v>12855927.2</v>
      </c>
      <c r="I27" s="214" t="n">
        <v>10106388.55</v>
      </c>
      <c r="J27" s="214" t="n">
        <v>1626152.58</v>
      </c>
      <c r="K27" s="214" t="n">
        <v>3889769.09</v>
      </c>
      <c r="L27" s="214" t="n">
        <v>1074043.1</v>
      </c>
      <c r="M27" s="214" t="n">
        <v>699681.77</v>
      </c>
      <c r="N27" s="214" t="n">
        <v>240050.76</v>
      </c>
      <c r="O27" s="214" t="n">
        <v>4585250.01</v>
      </c>
      <c r="P27" s="214" t="n">
        <v>2164499.9</v>
      </c>
      <c r="Q27" s="214" t="n">
        <v>18127.05</v>
      </c>
      <c r="R27" s="214" t="n">
        <v>1004274.01</v>
      </c>
      <c r="S27" s="214" t="n">
        <v>199187.41</v>
      </c>
      <c r="T27" s="214" t="n">
        <v>1303941.05</v>
      </c>
      <c r="U27" s="214" t="n">
        <v>6146889.68</v>
      </c>
      <c r="V27" s="214" t="n">
        <v>2520</v>
      </c>
      <c r="W27" s="214" t="n">
        <v>0</v>
      </c>
      <c r="X27" s="214" t="n">
        <v>101178.43</v>
      </c>
    </row>
    <row r="28">
      <c r="A28" s="4" t="s">
        <v>13</v>
      </c>
      <c r="B28" s="214" t="n">
        <v>32581568.81</v>
      </c>
      <c r="C28" s="214" t="n">
        <v>333538.45</v>
      </c>
      <c r="D28" s="214" t="n">
        <v>2874.79</v>
      </c>
      <c r="E28" s="214" t="n">
        <v>5187714.06</v>
      </c>
      <c r="F28" s="214" t="n">
        <v>163479.08</v>
      </c>
      <c r="G28" s="214" t="n">
        <v>102106.03</v>
      </c>
      <c r="H28" s="214" t="n">
        <v>1337957.78</v>
      </c>
      <c r="I28" s="214" t="n">
        <v>9628148.11</v>
      </c>
      <c r="J28" s="214" t="n">
        <v>1119493.25</v>
      </c>
      <c r="K28" s="214" t="n">
        <v>6926768.68</v>
      </c>
      <c r="L28" s="214" t="n">
        <v>508163.06</v>
      </c>
      <c r="M28" s="214" t="n">
        <v>68793.52</v>
      </c>
      <c r="N28" s="214" t="n">
        <v>1155380.19</v>
      </c>
      <c r="O28" s="214" t="n">
        <v>1606913.06</v>
      </c>
      <c r="P28" s="214" t="n">
        <v>1705469.24</v>
      </c>
      <c r="Q28" s="214" t="n">
        <v>3808.48</v>
      </c>
      <c r="R28" s="214" t="n">
        <v>541575.39</v>
      </c>
      <c r="S28" s="214" t="n">
        <v>275498.15</v>
      </c>
      <c r="T28" s="214" t="n">
        <v>1165072.51</v>
      </c>
      <c r="U28" s="214" t="n">
        <v>739976.6</v>
      </c>
      <c r="V28" s="214" t="n">
        <v>0</v>
      </c>
      <c r="W28" s="214" t="n">
        <v>0</v>
      </c>
      <c r="X28" s="214" t="n">
        <v>8838.38</v>
      </c>
    </row>
    <row r="29">
      <c r="A29" s="4" t="s">
        <v>14</v>
      </c>
      <c r="B29" s="214" t="n">
        <v>81950194.28</v>
      </c>
      <c r="C29" s="214" t="n">
        <v>1383623.34</v>
      </c>
      <c r="D29" s="214" t="n">
        <v>101948.69</v>
      </c>
      <c r="E29" s="214" t="n">
        <v>21856614.63</v>
      </c>
      <c r="F29" s="214" t="n">
        <v>9658.99</v>
      </c>
      <c r="G29" s="214" t="n">
        <v>182546.54</v>
      </c>
      <c r="H29" s="214" t="n">
        <v>8734339.64</v>
      </c>
      <c r="I29" s="214" t="n">
        <v>17041566.61</v>
      </c>
      <c r="J29" s="214" t="n">
        <v>4655723.96</v>
      </c>
      <c r="K29" s="214" t="n">
        <v>10891320.08</v>
      </c>
      <c r="L29" s="214" t="n">
        <v>1782023.27</v>
      </c>
      <c r="M29" s="214" t="n">
        <v>196134.67</v>
      </c>
      <c r="N29" s="214" t="n">
        <v>1038467.24</v>
      </c>
      <c r="O29" s="214" t="n">
        <v>4788104.46</v>
      </c>
      <c r="P29" s="214" t="n">
        <v>3514843.4</v>
      </c>
      <c r="Q29" s="214" t="n">
        <v>17683</v>
      </c>
      <c r="R29" s="214" t="n">
        <v>377307.03</v>
      </c>
      <c r="S29" s="214" t="n">
        <v>2525095.36</v>
      </c>
      <c r="T29" s="214" t="n">
        <v>1490359.97</v>
      </c>
      <c r="U29" s="214" t="n">
        <v>1350673.52</v>
      </c>
      <c r="V29" s="214" t="n">
        <v>0</v>
      </c>
      <c r="W29" s="214" t="n">
        <v>379.4</v>
      </c>
      <c r="X29" s="214" t="n">
        <v>11780.48</v>
      </c>
    </row>
    <row r="30">
      <c r="A30" s="4" t="s">
        <v>15</v>
      </c>
      <c r="B30" s="214" t="n">
        <v>4201505.18</v>
      </c>
      <c r="C30" s="214" t="n">
        <v>87161.68</v>
      </c>
      <c r="D30" s="214" t="n">
        <v>360</v>
      </c>
      <c r="E30" s="214" t="n">
        <v>363204.34</v>
      </c>
      <c r="F30" s="214" t="n">
        <v>180</v>
      </c>
      <c r="G30" s="214" t="n">
        <v>720</v>
      </c>
      <c r="H30" s="214" t="n">
        <v>977881.41</v>
      </c>
      <c r="I30" s="214" t="n">
        <v>518830.61</v>
      </c>
      <c r="J30" s="214" t="n">
        <v>119194.09</v>
      </c>
      <c r="K30" s="214" t="n">
        <v>104008.91</v>
      </c>
      <c r="L30" s="214" t="n">
        <v>71530.03</v>
      </c>
      <c r="M30" s="214" t="n">
        <v>41092.37</v>
      </c>
      <c r="N30" s="214" t="n">
        <v>16513.7</v>
      </c>
      <c r="O30" s="214" t="n">
        <v>293023.45</v>
      </c>
      <c r="P30" s="214" t="n">
        <v>161491.55</v>
      </c>
      <c r="Q30" s="214" t="n">
        <v>720</v>
      </c>
      <c r="R30" s="214" t="n">
        <v>80817.86</v>
      </c>
      <c r="S30" s="214" t="n">
        <v>10592.54</v>
      </c>
      <c r="T30" s="214" t="n">
        <v>167814.79</v>
      </c>
      <c r="U30" s="214" t="n">
        <v>1175207.85</v>
      </c>
      <c r="V30" s="214" t="n">
        <v>0</v>
      </c>
      <c r="W30" s="214" t="n">
        <v>0</v>
      </c>
      <c r="X30" s="214" t="n">
        <v>11160</v>
      </c>
    </row>
    <row r="31">
      <c r="A31" s="4" t="s">
        <v>16</v>
      </c>
      <c r="B31" s="214" t="n">
        <v>474349.9</v>
      </c>
      <c r="C31" s="214" t="n">
        <v>3600</v>
      </c>
      <c r="D31" s="214" t="n">
        <v>0</v>
      </c>
      <c r="E31" s="214" t="n">
        <v>11407.37</v>
      </c>
      <c r="F31" s="214" t="n">
        <v>360</v>
      </c>
      <c r="G31" s="214" t="n">
        <v>360</v>
      </c>
      <c r="H31" s="214" t="n">
        <v>13349.12</v>
      </c>
      <c r="I31" s="214" t="n">
        <v>35843.05</v>
      </c>
      <c r="J31" s="214" t="n">
        <v>6334.46</v>
      </c>
      <c r="K31" s="214" t="n">
        <v>18112.75</v>
      </c>
      <c r="L31" s="214" t="n">
        <v>9595.48</v>
      </c>
      <c r="M31" s="214" t="n">
        <v>360</v>
      </c>
      <c r="N31" s="214" t="n">
        <v>7232.85</v>
      </c>
      <c r="O31" s="214" t="n">
        <v>22384.53</v>
      </c>
      <c r="P31" s="214" t="n">
        <v>20529.61</v>
      </c>
      <c r="Q31" s="214" t="n">
        <v>0</v>
      </c>
      <c r="R31" s="214" t="n">
        <v>6601.81</v>
      </c>
      <c r="S31" s="214" t="n">
        <v>360</v>
      </c>
      <c r="T31" s="214" t="n">
        <v>7862.56</v>
      </c>
      <c r="U31" s="214" t="n">
        <v>8936.43</v>
      </c>
      <c r="V31" s="214" t="n">
        <v>0</v>
      </c>
      <c r="W31" s="214" t="n">
        <v>0</v>
      </c>
      <c r="X31" s="214" t="n">
        <v>301119.88</v>
      </c>
    </row>
    <row r="32">
      <c r="A32" s="49" t="s">
        <v>210</v>
      </c>
      <c r="B32" s="216" t="n">
        <v>188613027.03</v>
      </c>
      <c r="C32" s="216" t="n">
        <v>3225833.97</v>
      </c>
      <c r="D32" s="216" t="n">
        <v>148235.12</v>
      </c>
      <c r="E32" s="216" t="n">
        <v>34422385.13</v>
      </c>
      <c r="F32" s="216" t="n">
        <v>232157.43</v>
      </c>
      <c r="G32" s="216" t="n">
        <v>461236.94</v>
      </c>
      <c r="H32" s="216" t="n">
        <v>24148134.22</v>
      </c>
      <c r="I32" s="216" t="n">
        <v>45088964.31</v>
      </c>
      <c r="J32" s="216" t="n">
        <v>7596995.86</v>
      </c>
      <c r="K32" s="216" t="n">
        <v>23535403.12</v>
      </c>
      <c r="L32" s="216" t="n">
        <v>3636161.16</v>
      </c>
      <c r="M32" s="216" t="n">
        <v>1114506.92</v>
      </c>
      <c r="N32" s="216" t="n">
        <v>2637248.31</v>
      </c>
      <c r="O32" s="216" t="n">
        <v>11645540.05</v>
      </c>
      <c r="P32" s="216" t="n">
        <v>7876395.49</v>
      </c>
      <c r="Q32" s="216" t="n">
        <v>42898.6</v>
      </c>
      <c r="R32" s="216" t="n">
        <v>2266865.64</v>
      </c>
      <c r="S32" s="216" t="n">
        <v>3049489.26</v>
      </c>
      <c r="T32" s="216" t="n">
        <v>6956644.08</v>
      </c>
      <c r="U32" s="216" t="n">
        <v>10088073.67</v>
      </c>
      <c r="V32" s="216" t="n">
        <v>2520</v>
      </c>
      <c r="W32" s="216" t="n">
        <v>379.4</v>
      </c>
      <c r="X32" s="216" t="n">
        <v>436958.35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225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227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202</v>
      </c>
      <c r="C7" s="18" t="s">
        <v>228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229</v>
      </c>
      <c r="D8" s="3" t="s">
        <v>230</v>
      </c>
      <c r="E8" s="3" t="s">
        <v>231</v>
      </c>
      <c r="F8" s="3" t="s">
        <v>232</v>
      </c>
      <c r="G8" s="3" t="s">
        <v>233</v>
      </c>
      <c r="H8" s="3" t="s">
        <v>234</v>
      </c>
      <c r="I8" s="3" t="s">
        <v>235</v>
      </c>
      <c r="J8" s="3" t="s">
        <v>236</v>
      </c>
      <c r="K8" s="3" t="s">
        <v>237</v>
      </c>
      <c r="L8" s="3" t="s">
        <v>238</v>
      </c>
      <c r="M8" s="3" t="s">
        <v>239</v>
      </c>
      <c r="N8" s="3" t="s">
        <v>240</v>
      </c>
      <c r="O8" s="3" t="s">
        <v>241</v>
      </c>
      <c r="P8" s="3" t="s">
        <v>242</v>
      </c>
      <c r="Q8" s="3" t="s">
        <v>243</v>
      </c>
      <c r="R8" s="3" t="s">
        <v>244</v>
      </c>
      <c r="S8" s="3" t="s">
        <v>245</v>
      </c>
      <c r="T8" s="3" t="s">
        <v>246</v>
      </c>
      <c r="U8" s="3" t="s">
        <v>247</v>
      </c>
      <c r="V8" s="3" t="s">
        <v>248</v>
      </c>
      <c r="W8" s="3" t="s">
        <v>249</v>
      </c>
      <c r="X8" s="3" t="s">
        <v>250</v>
      </c>
    </row>
    <row r="9">
      <c r="A9" s="110" t="s">
        <v>209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17" t="n">
        <v>1736</v>
      </c>
      <c r="C10" s="217" t="n">
        <v>10</v>
      </c>
      <c r="D10" s="217" t="n">
        <v>1</v>
      </c>
      <c r="E10" s="217" t="n">
        <v>79</v>
      </c>
      <c r="F10" s="217" t="n">
        <v>4</v>
      </c>
      <c r="G10" s="217" t="n">
        <v>5</v>
      </c>
      <c r="H10" s="217" t="n">
        <v>55</v>
      </c>
      <c r="I10" s="217" t="n">
        <v>671</v>
      </c>
      <c r="J10" s="217" t="n">
        <v>23</v>
      </c>
      <c r="K10" s="217" t="n">
        <v>403</v>
      </c>
      <c r="L10" s="217" t="n">
        <v>12</v>
      </c>
      <c r="M10" s="217" t="n">
        <v>4</v>
      </c>
      <c r="N10" s="217" t="n">
        <v>32</v>
      </c>
      <c r="O10" s="217" t="n">
        <v>57</v>
      </c>
      <c r="P10" s="217" t="n">
        <v>55</v>
      </c>
      <c r="Q10" s="217" t="n">
        <v>0</v>
      </c>
      <c r="R10" s="217" t="n">
        <v>56</v>
      </c>
      <c r="S10" s="217" t="n">
        <v>7</v>
      </c>
      <c r="T10" s="217" t="n">
        <v>103</v>
      </c>
      <c r="U10" s="217" t="n">
        <v>158</v>
      </c>
      <c r="V10" s="217" t="n">
        <v>0</v>
      </c>
      <c r="W10" s="217" t="n">
        <v>0</v>
      </c>
      <c r="X10" s="217" t="n">
        <v>1</v>
      </c>
    </row>
    <row r="11">
      <c r="A11" s="4" t="s">
        <v>12</v>
      </c>
      <c r="B11" s="217" t="n">
        <v>58260</v>
      </c>
      <c r="C11" s="217" t="n">
        <v>1470</v>
      </c>
      <c r="D11" s="217" t="n">
        <v>4</v>
      </c>
      <c r="E11" s="217" t="n">
        <v>7202</v>
      </c>
      <c r="F11" s="217" t="n">
        <v>7</v>
      </c>
      <c r="G11" s="217" t="n">
        <v>26</v>
      </c>
      <c r="H11" s="217" t="n">
        <v>13449</v>
      </c>
      <c r="I11" s="217" t="n">
        <v>10745</v>
      </c>
      <c r="J11" s="217" t="n">
        <v>1884</v>
      </c>
      <c r="K11" s="217" t="n">
        <v>4235</v>
      </c>
      <c r="L11" s="217" t="n">
        <v>1221</v>
      </c>
      <c r="M11" s="217" t="n">
        <v>798</v>
      </c>
      <c r="N11" s="217" t="n">
        <v>262</v>
      </c>
      <c r="O11" s="217" t="n">
        <v>5403</v>
      </c>
      <c r="P11" s="217" t="n">
        <v>2409</v>
      </c>
      <c r="Q11" s="217" t="n">
        <v>21</v>
      </c>
      <c r="R11" s="217" t="n">
        <v>1147</v>
      </c>
      <c r="S11" s="217" t="n">
        <v>257</v>
      </c>
      <c r="T11" s="217" t="n">
        <v>1459</v>
      </c>
      <c r="U11" s="217" t="n">
        <v>6156</v>
      </c>
      <c r="V11" s="217" t="n">
        <v>2</v>
      </c>
      <c r="W11" s="217" t="n">
        <v>0</v>
      </c>
      <c r="X11" s="217" t="n">
        <v>103</v>
      </c>
    </row>
    <row r="12">
      <c r="A12" s="4" t="s">
        <v>13</v>
      </c>
      <c r="B12" s="217" t="n">
        <v>5407</v>
      </c>
      <c r="C12" s="217" t="n">
        <v>59</v>
      </c>
      <c r="D12" s="217" t="n">
        <v>2</v>
      </c>
      <c r="E12" s="217" t="n">
        <v>535</v>
      </c>
      <c r="F12" s="217" t="n">
        <v>6</v>
      </c>
      <c r="G12" s="217" t="n">
        <v>15</v>
      </c>
      <c r="H12" s="217" t="n">
        <v>304</v>
      </c>
      <c r="I12" s="217" t="n">
        <v>1487</v>
      </c>
      <c r="J12" s="217" t="n">
        <v>183</v>
      </c>
      <c r="K12" s="217" t="n">
        <v>1030</v>
      </c>
      <c r="L12" s="217" t="n">
        <v>122</v>
      </c>
      <c r="M12" s="217" t="n">
        <v>21</v>
      </c>
      <c r="N12" s="217" t="n">
        <v>150</v>
      </c>
      <c r="O12" s="217" t="n">
        <v>536</v>
      </c>
      <c r="P12" s="217" t="n">
        <v>345</v>
      </c>
      <c r="Q12" s="217" t="n">
        <v>3</v>
      </c>
      <c r="R12" s="217" t="n">
        <v>113</v>
      </c>
      <c r="S12" s="217" t="n">
        <v>60</v>
      </c>
      <c r="T12" s="217" t="n">
        <v>160</v>
      </c>
      <c r="U12" s="217" t="n">
        <v>269</v>
      </c>
      <c r="V12" s="217" t="n">
        <v>0</v>
      </c>
      <c r="W12" s="217" t="n">
        <v>0</v>
      </c>
      <c r="X12" s="217" t="n">
        <v>7</v>
      </c>
    </row>
    <row r="13">
      <c r="A13" s="4" t="s">
        <v>14</v>
      </c>
      <c r="B13" s="217" t="n">
        <v>12679</v>
      </c>
      <c r="C13" s="217" t="n">
        <v>180</v>
      </c>
      <c r="D13" s="217" t="n">
        <v>8</v>
      </c>
      <c r="E13" s="217" t="n">
        <v>1461</v>
      </c>
      <c r="F13" s="217" t="n">
        <v>6</v>
      </c>
      <c r="G13" s="217" t="n">
        <v>36</v>
      </c>
      <c r="H13" s="217" t="n">
        <v>1123</v>
      </c>
      <c r="I13" s="217" t="n">
        <v>3349</v>
      </c>
      <c r="J13" s="217" t="n">
        <v>503</v>
      </c>
      <c r="K13" s="217" t="n">
        <v>2493</v>
      </c>
      <c r="L13" s="217" t="n">
        <v>331</v>
      </c>
      <c r="M13" s="217" t="n">
        <v>50</v>
      </c>
      <c r="N13" s="217" t="n">
        <v>214</v>
      </c>
      <c r="O13" s="217" t="n">
        <v>1177</v>
      </c>
      <c r="P13" s="217" t="n">
        <v>682</v>
      </c>
      <c r="Q13" s="217" t="n">
        <v>4</v>
      </c>
      <c r="R13" s="217" t="n">
        <v>155</v>
      </c>
      <c r="S13" s="217" t="n">
        <v>133</v>
      </c>
      <c r="T13" s="217" t="n">
        <v>253</v>
      </c>
      <c r="U13" s="217" t="n">
        <v>514</v>
      </c>
      <c r="V13" s="217" t="n">
        <v>0</v>
      </c>
      <c r="W13" s="217" t="n">
        <v>1</v>
      </c>
      <c r="X13" s="217" t="n">
        <v>6</v>
      </c>
    </row>
    <row r="14">
      <c r="A14" s="4" t="s">
        <v>15</v>
      </c>
      <c r="B14" s="217" t="n">
        <v>9294</v>
      </c>
      <c r="C14" s="217" t="n">
        <v>188</v>
      </c>
      <c r="D14" s="217" t="n">
        <v>1</v>
      </c>
      <c r="E14" s="217" t="n">
        <v>836</v>
      </c>
      <c r="F14" s="217" t="n">
        <v>1</v>
      </c>
      <c r="G14" s="217" t="n">
        <v>3</v>
      </c>
      <c r="H14" s="217" t="n">
        <v>2314</v>
      </c>
      <c r="I14" s="217" t="n">
        <v>1180</v>
      </c>
      <c r="J14" s="217" t="n">
        <v>296</v>
      </c>
      <c r="K14" s="217" t="n">
        <v>239</v>
      </c>
      <c r="L14" s="217" t="n">
        <v>171</v>
      </c>
      <c r="M14" s="217" t="n">
        <v>96</v>
      </c>
      <c r="N14" s="217" t="n">
        <v>36</v>
      </c>
      <c r="O14" s="217" t="n">
        <v>688</v>
      </c>
      <c r="P14" s="217" t="n">
        <v>386</v>
      </c>
      <c r="Q14" s="217" t="n">
        <v>2</v>
      </c>
      <c r="R14" s="217" t="n">
        <v>184</v>
      </c>
      <c r="S14" s="217" t="n">
        <v>19</v>
      </c>
      <c r="T14" s="217" t="n">
        <v>390</v>
      </c>
      <c r="U14" s="217" t="n">
        <v>2238</v>
      </c>
      <c r="V14" s="217" t="n">
        <v>0</v>
      </c>
      <c r="W14" s="217" t="n">
        <v>0</v>
      </c>
      <c r="X14" s="217" t="n">
        <v>26</v>
      </c>
    </row>
    <row r="15">
      <c r="A15" s="4" t="s">
        <v>16</v>
      </c>
      <c r="B15" s="217" t="n">
        <v>1127</v>
      </c>
      <c r="C15" s="217" t="n">
        <v>10</v>
      </c>
      <c r="D15" s="217" t="n">
        <v>0</v>
      </c>
      <c r="E15" s="217" t="n">
        <v>23</v>
      </c>
      <c r="F15" s="217" t="n">
        <v>0</v>
      </c>
      <c r="G15" s="217" t="n">
        <v>1</v>
      </c>
      <c r="H15" s="217" t="n">
        <v>34</v>
      </c>
      <c r="I15" s="217" t="n">
        <v>89</v>
      </c>
      <c r="J15" s="217" t="n">
        <v>19</v>
      </c>
      <c r="K15" s="217" t="n">
        <v>37</v>
      </c>
      <c r="L15" s="217" t="n">
        <v>22</v>
      </c>
      <c r="M15" s="217" t="n">
        <v>2</v>
      </c>
      <c r="N15" s="217" t="n">
        <v>15</v>
      </c>
      <c r="O15" s="217" t="n">
        <v>52</v>
      </c>
      <c r="P15" s="217" t="n">
        <v>48</v>
      </c>
      <c r="Q15" s="217" t="n">
        <v>0</v>
      </c>
      <c r="R15" s="217" t="n">
        <v>15</v>
      </c>
      <c r="S15" s="217" t="n">
        <v>2</v>
      </c>
      <c r="T15" s="217" t="n">
        <v>17</v>
      </c>
      <c r="U15" s="217" t="n">
        <v>17</v>
      </c>
      <c r="V15" s="217" t="n">
        <v>0</v>
      </c>
      <c r="W15" s="217" t="n">
        <v>0</v>
      </c>
      <c r="X15" s="217" t="n">
        <v>724</v>
      </c>
    </row>
    <row r="16">
      <c r="A16" s="49" t="s">
        <v>210</v>
      </c>
      <c r="B16" s="219" t="n">
        <v>88503</v>
      </c>
      <c r="C16" s="219" t="n">
        <v>1917</v>
      </c>
      <c r="D16" s="219" t="n">
        <v>16</v>
      </c>
      <c r="E16" s="219" t="n">
        <v>10136</v>
      </c>
      <c r="F16" s="219" t="n">
        <v>24</v>
      </c>
      <c r="G16" s="219" t="n">
        <v>86</v>
      </c>
      <c r="H16" s="219" t="n">
        <v>17279</v>
      </c>
      <c r="I16" s="219" t="n">
        <v>17521</v>
      </c>
      <c r="J16" s="219" t="n">
        <v>2908</v>
      </c>
      <c r="K16" s="219" t="n">
        <v>8437</v>
      </c>
      <c r="L16" s="219" t="n">
        <v>1879</v>
      </c>
      <c r="M16" s="219" t="n">
        <v>971</v>
      </c>
      <c r="N16" s="219" t="n">
        <v>709</v>
      </c>
      <c r="O16" s="219" t="n">
        <v>7913</v>
      </c>
      <c r="P16" s="219" t="n">
        <v>3925</v>
      </c>
      <c r="Q16" s="219" t="n">
        <v>30</v>
      </c>
      <c r="R16" s="219" t="n">
        <v>1670</v>
      </c>
      <c r="S16" s="219" t="n">
        <v>478</v>
      </c>
      <c r="T16" s="219" t="n">
        <v>2382</v>
      </c>
      <c r="U16" s="219" t="n">
        <v>9352</v>
      </c>
      <c r="V16" s="219" t="n">
        <v>2</v>
      </c>
      <c r="W16" s="219" t="n">
        <v>1</v>
      </c>
      <c r="X16" s="219" t="n">
        <v>867</v>
      </c>
    </row>
    <row r="17">
      <c r="A17" s="110" t="s">
        <v>211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17" t="n">
        <v>11095</v>
      </c>
      <c r="C18" s="217" t="n">
        <v>41</v>
      </c>
      <c r="D18" s="217" t="n">
        <v>2014</v>
      </c>
      <c r="E18" s="217" t="n">
        <v>308</v>
      </c>
      <c r="F18" s="217" t="n">
        <v>199</v>
      </c>
      <c r="G18" s="217" t="n">
        <v>13</v>
      </c>
      <c r="H18" s="217" t="n">
        <v>355</v>
      </c>
      <c r="I18" s="217" t="n">
        <v>4390</v>
      </c>
      <c r="J18" s="217" t="n">
        <v>206</v>
      </c>
      <c r="K18" s="217" t="n">
        <v>1379</v>
      </c>
      <c r="L18" s="217" t="n">
        <v>67</v>
      </c>
      <c r="M18" s="217" t="n">
        <v>9</v>
      </c>
      <c r="N18" s="217" t="n">
        <v>125</v>
      </c>
      <c r="O18" s="217" t="n">
        <v>186</v>
      </c>
      <c r="P18" s="217" t="n">
        <v>307</v>
      </c>
      <c r="Q18" s="217" t="n">
        <v>0</v>
      </c>
      <c r="R18" s="217" t="n">
        <v>195</v>
      </c>
      <c r="S18" s="217" t="n">
        <v>18</v>
      </c>
      <c r="T18" s="217" t="n">
        <v>893</v>
      </c>
      <c r="U18" s="217" t="n">
        <v>389</v>
      </c>
      <c r="V18" s="217" t="n">
        <v>0</v>
      </c>
      <c r="W18" s="217" t="n">
        <v>0</v>
      </c>
      <c r="X18" s="217" t="n">
        <v>1</v>
      </c>
    </row>
    <row r="19">
      <c r="A19" s="4" t="s">
        <v>12</v>
      </c>
      <c r="B19" s="217" t="n">
        <v>58238</v>
      </c>
      <c r="C19" s="217" t="n">
        <v>1470</v>
      </c>
      <c r="D19" s="217" t="n">
        <v>4</v>
      </c>
      <c r="E19" s="217" t="n">
        <v>7199</v>
      </c>
      <c r="F19" s="217" t="n">
        <v>7</v>
      </c>
      <c r="G19" s="217" t="n">
        <v>26</v>
      </c>
      <c r="H19" s="217" t="n">
        <v>13444</v>
      </c>
      <c r="I19" s="217" t="n">
        <v>10745</v>
      </c>
      <c r="J19" s="217" t="n">
        <v>1882</v>
      </c>
      <c r="K19" s="217" t="n">
        <v>4235</v>
      </c>
      <c r="L19" s="217" t="n">
        <v>1219</v>
      </c>
      <c r="M19" s="217" t="n">
        <v>798</v>
      </c>
      <c r="N19" s="217" t="n">
        <v>260</v>
      </c>
      <c r="O19" s="217" t="n">
        <v>5399</v>
      </c>
      <c r="P19" s="217" t="n">
        <v>2409</v>
      </c>
      <c r="Q19" s="217" t="n">
        <v>21</v>
      </c>
      <c r="R19" s="217" t="n">
        <v>1146</v>
      </c>
      <c r="S19" s="217" t="n">
        <v>257</v>
      </c>
      <c r="T19" s="217" t="n">
        <v>1459</v>
      </c>
      <c r="U19" s="217" t="n">
        <v>6153</v>
      </c>
      <c r="V19" s="217" t="n">
        <v>2</v>
      </c>
      <c r="W19" s="217" t="n">
        <v>0</v>
      </c>
      <c r="X19" s="217" t="n">
        <v>103</v>
      </c>
    </row>
    <row r="20">
      <c r="A20" s="4" t="s">
        <v>13</v>
      </c>
      <c r="B20" s="217" t="n">
        <v>61575</v>
      </c>
      <c r="C20" s="217" t="n">
        <v>190</v>
      </c>
      <c r="D20" s="217" t="n">
        <v>14</v>
      </c>
      <c r="E20" s="217" t="n">
        <v>28930</v>
      </c>
      <c r="F20" s="217" t="n">
        <v>192</v>
      </c>
      <c r="G20" s="217" t="n">
        <v>1385</v>
      </c>
      <c r="H20" s="217" t="n">
        <v>1416</v>
      </c>
      <c r="I20" s="217" t="n">
        <v>8319</v>
      </c>
      <c r="J20" s="217" t="n">
        <v>6971</v>
      </c>
      <c r="K20" s="217" t="n">
        <v>5288</v>
      </c>
      <c r="L20" s="217" t="n">
        <v>625</v>
      </c>
      <c r="M20" s="217" t="n">
        <v>65</v>
      </c>
      <c r="N20" s="217" t="n">
        <v>945</v>
      </c>
      <c r="O20" s="217" t="n">
        <v>2209</v>
      </c>
      <c r="P20" s="217" t="n">
        <v>2456</v>
      </c>
      <c r="Q20" s="217" t="n">
        <v>12</v>
      </c>
      <c r="R20" s="217" t="n">
        <v>578</v>
      </c>
      <c r="S20" s="217" t="n">
        <v>336</v>
      </c>
      <c r="T20" s="217" t="n">
        <v>752</v>
      </c>
      <c r="U20" s="217" t="n">
        <v>873</v>
      </c>
      <c r="V20" s="217" t="n">
        <v>0</v>
      </c>
      <c r="W20" s="217" t="n">
        <v>0</v>
      </c>
      <c r="X20" s="217" t="n">
        <v>19</v>
      </c>
    </row>
    <row r="21">
      <c r="A21" s="4" t="s">
        <v>14</v>
      </c>
      <c r="B21" s="217" t="n">
        <v>91434</v>
      </c>
      <c r="C21" s="217" t="n">
        <v>1458</v>
      </c>
      <c r="D21" s="217" t="n">
        <v>75</v>
      </c>
      <c r="E21" s="217" t="n">
        <v>30119</v>
      </c>
      <c r="F21" s="217" t="n">
        <v>106</v>
      </c>
      <c r="G21" s="217" t="n">
        <v>383</v>
      </c>
      <c r="H21" s="217" t="n">
        <v>7107</v>
      </c>
      <c r="I21" s="217" t="n">
        <v>16688</v>
      </c>
      <c r="J21" s="217" t="n">
        <v>4689</v>
      </c>
      <c r="K21" s="217" t="n">
        <v>13390</v>
      </c>
      <c r="L21" s="217" t="n">
        <v>1487</v>
      </c>
      <c r="M21" s="217" t="n">
        <v>234</v>
      </c>
      <c r="N21" s="217" t="n">
        <v>1125</v>
      </c>
      <c r="O21" s="217" t="n">
        <v>4745</v>
      </c>
      <c r="P21" s="217" t="n">
        <v>3789</v>
      </c>
      <c r="Q21" s="217" t="n">
        <v>12</v>
      </c>
      <c r="R21" s="217" t="n">
        <v>389</v>
      </c>
      <c r="S21" s="217" t="n">
        <v>2370</v>
      </c>
      <c r="T21" s="217" t="n">
        <v>1547</v>
      </c>
      <c r="U21" s="217" t="n">
        <v>1698</v>
      </c>
      <c r="V21" s="217" t="n">
        <v>0</v>
      </c>
      <c r="W21" s="217" t="n">
        <v>1</v>
      </c>
      <c r="X21" s="217" t="n">
        <v>22</v>
      </c>
    </row>
    <row r="22">
      <c r="A22" s="4" t="s">
        <v>15</v>
      </c>
      <c r="B22" s="217" t="n">
        <v>9293</v>
      </c>
      <c r="C22" s="217" t="n">
        <v>188</v>
      </c>
      <c r="D22" s="217" t="n">
        <v>1</v>
      </c>
      <c r="E22" s="217" t="n">
        <v>836</v>
      </c>
      <c r="F22" s="217" t="n">
        <v>1</v>
      </c>
      <c r="G22" s="217" t="n">
        <v>3</v>
      </c>
      <c r="H22" s="217" t="n">
        <v>2314</v>
      </c>
      <c r="I22" s="217" t="n">
        <v>1180</v>
      </c>
      <c r="J22" s="217" t="n">
        <v>296</v>
      </c>
      <c r="K22" s="217" t="n">
        <v>239</v>
      </c>
      <c r="L22" s="217" t="n">
        <v>171</v>
      </c>
      <c r="M22" s="217" t="n">
        <v>96</v>
      </c>
      <c r="N22" s="217" t="n">
        <v>36</v>
      </c>
      <c r="O22" s="217" t="n">
        <v>688</v>
      </c>
      <c r="P22" s="217" t="n">
        <v>386</v>
      </c>
      <c r="Q22" s="217" t="n">
        <v>2</v>
      </c>
      <c r="R22" s="217" t="n">
        <v>184</v>
      </c>
      <c r="S22" s="217" t="n">
        <v>19</v>
      </c>
      <c r="T22" s="217" t="n">
        <v>390</v>
      </c>
      <c r="U22" s="217" t="n">
        <v>2237</v>
      </c>
      <c r="V22" s="217" t="n">
        <v>0</v>
      </c>
      <c r="W22" s="217" t="n">
        <v>0</v>
      </c>
      <c r="X22" s="217" t="n">
        <v>26</v>
      </c>
    </row>
    <row r="23">
      <c r="A23" s="4" t="s">
        <v>16</v>
      </c>
      <c r="B23" s="217" t="n">
        <v>1126</v>
      </c>
      <c r="C23" s="217" t="n">
        <v>10</v>
      </c>
      <c r="D23" s="217" t="n">
        <v>0</v>
      </c>
      <c r="E23" s="217" t="n">
        <v>23</v>
      </c>
      <c r="F23" s="217" t="n">
        <v>0</v>
      </c>
      <c r="G23" s="217" t="n">
        <v>1</v>
      </c>
      <c r="H23" s="217" t="n">
        <v>34</v>
      </c>
      <c r="I23" s="217" t="n">
        <v>89</v>
      </c>
      <c r="J23" s="217" t="n">
        <v>19</v>
      </c>
      <c r="K23" s="217" t="n">
        <v>37</v>
      </c>
      <c r="L23" s="217" t="n">
        <v>22</v>
      </c>
      <c r="M23" s="217" t="n">
        <v>2</v>
      </c>
      <c r="N23" s="217" t="n">
        <v>15</v>
      </c>
      <c r="O23" s="217" t="n">
        <v>52</v>
      </c>
      <c r="P23" s="217" t="n">
        <v>48</v>
      </c>
      <c r="Q23" s="217" t="n">
        <v>0</v>
      </c>
      <c r="R23" s="217" t="n">
        <v>15</v>
      </c>
      <c r="S23" s="217" t="n">
        <v>2</v>
      </c>
      <c r="T23" s="217" t="n">
        <v>17</v>
      </c>
      <c r="U23" s="217" t="n">
        <v>16</v>
      </c>
      <c r="V23" s="217" t="n">
        <v>0</v>
      </c>
      <c r="W23" s="217" t="n">
        <v>0</v>
      </c>
      <c r="X23" s="217" t="n">
        <v>724</v>
      </c>
    </row>
    <row r="24">
      <c r="A24" s="49" t="s">
        <v>210</v>
      </c>
      <c r="B24" s="219" t="n">
        <v>232761</v>
      </c>
      <c r="C24" s="219" t="n">
        <v>3357</v>
      </c>
      <c r="D24" s="219" t="n">
        <v>2108</v>
      </c>
      <c r="E24" s="219" t="n">
        <v>67415</v>
      </c>
      <c r="F24" s="219" t="n">
        <v>505</v>
      </c>
      <c r="G24" s="219" t="n">
        <v>1811</v>
      </c>
      <c r="H24" s="219" t="n">
        <v>24670</v>
      </c>
      <c r="I24" s="219" t="n">
        <v>41411</v>
      </c>
      <c r="J24" s="219" t="n">
        <v>14063</v>
      </c>
      <c r="K24" s="219" t="n">
        <v>24568</v>
      </c>
      <c r="L24" s="219" t="n">
        <v>3591</v>
      </c>
      <c r="M24" s="219" t="n">
        <v>1204</v>
      </c>
      <c r="N24" s="219" t="n">
        <v>2506</v>
      </c>
      <c r="O24" s="219" t="n">
        <v>13279</v>
      </c>
      <c r="P24" s="219" t="n">
        <v>9395</v>
      </c>
      <c r="Q24" s="219" t="n">
        <v>47</v>
      </c>
      <c r="R24" s="219" t="n">
        <v>2507</v>
      </c>
      <c r="S24" s="219" t="n">
        <v>3002</v>
      </c>
      <c r="T24" s="219" t="n">
        <v>5058</v>
      </c>
      <c r="U24" s="219" t="n">
        <v>11366</v>
      </c>
      <c r="V24" s="219" t="n">
        <v>2</v>
      </c>
      <c r="W24" s="219" t="n">
        <v>1</v>
      </c>
      <c r="X24" s="219" t="n">
        <v>895</v>
      </c>
    </row>
    <row r="25">
      <c r="A25" s="110" t="s">
        <v>212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8" t="n">
        <v>5088641.47</v>
      </c>
      <c r="C26" s="218" t="n">
        <v>28473.11</v>
      </c>
      <c r="D26" s="218" t="n">
        <v>36258.83</v>
      </c>
      <c r="E26" s="218" t="n">
        <v>131317.96</v>
      </c>
      <c r="F26" s="218" t="n">
        <v>22090.73</v>
      </c>
      <c r="G26" s="218" t="n">
        <v>4699.18</v>
      </c>
      <c r="H26" s="218" t="n">
        <v>87536.9</v>
      </c>
      <c r="I26" s="218" t="n">
        <v>2136055.29</v>
      </c>
      <c r="J26" s="218" t="n">
        <v>56199.5</v>
      </c>
      <c r="K26" s="218" t="n">
        <v>942263.48</v>
      </c>
      <c r="L26" s="218" t="n">
        <v>47789.35</v>
      </c>
      <c r="M26" s="218" t="n">
        <v>5489.94</v>
      </c>
      <c r="N26" s="218" t="n">
        <v>190989.28</v>
      </c>
      <c r="O26" s="218" t="n">
        <v>136418.34</v>
      </c>
      <c r="P26" s="218" t="n">
        <v>145184.23</v>
      </c>
      <c r="Q26" s="218" t="n">
        <v>0</v>
      </c>
      <c r="R26" s="218" t="n">
        <v>82859.52</v>
      </c>
      <c r="S26" s="218" t="n">
        <v>11442.4</v>
      </c>
      <c r="T26" s="218" t="n">
        <v>854566.61</v>
      </c>
      <c r="U26" s="218" t="n">
        <v>167457.96</v>
      </c>
      <c r="V26" s="218" t="n">
        <v>0</v>
      </c>
      <c r="W26" s="218" t="n">
        <v>0</v>
      </c>
      <c r="X26" s="218" t="n">
        <v>1548.86</v>
      </c>
    </row>
    <row r="27">
      <c r="A27" s="4" t="s">
        <v>12</v>
      </c>
      <c r="B27" s="218" t="n">
        <v>46005752.67</v>
      </c>
      <c r="C27" s="218" t="n">
        <v>1185135.56</v>
      </c>
      <c r="D27" s="218" t="n">
        <v>3210</v>
      </c>
      <c r="E27" s="218" t="n">
        <v>5672828.47</v>
      </c>
      <c r="F27" s="218" t="n">
        <v>5010</v>
      </c>
      <c r="G27" s="218" t="n">
        <v>20148.29</v>
      </c>
      <c r="H27" s="218" t="n">
        <v>11147911.94</v>
      </c>
      <c r="I27" s="218" t="n">
        <v>8086567.94</v>
      </c>
      <c r="J27" s="218" t="n">
        <v>1478066.54</v>
      </c>
      <c r="K27" s="218" t="n">
        <v>3456038.16</v>
      </c>
      <c r="L27" s="218" t="n">
        <v>957419.4</v>
      </c>
      <c r="M27" s="218" t="n">
        <v>582482.87</v>
      </c>
      <c r="N27" s="218" t="n">
        <v>206900.15</v>
      </c>
      <c r="O27" s="218" t="n">
        <v>4151446.75</v>
      </c>
      <c r="P27" s="218" t="n">
        <v>1933235.26</v>
      </c>
      <c r="Q27" s="218" t="n">
        <v>16188</v>
      </c>
      <c r="R27" s="218" t="n">
        <v>890815.44</v>
      </c>
      <c r="S27" s="218" t="n">
        <v>177463.93</v>
      </c>
      <c r="T27" s="218" t="n">
        <v>1198533.4</v>
      </c>
      <c r="U27" s="218" t="n">
        <v>4751588.85</v>
      </c>
      <c r="V27" s="218" t="n">
        <v>1740</v>
      </c>
      <c r="W27" s="218" t="n">
        <v>0</v>
      </c>
      <c r="X27" s="218" t="n">
        <v>83021.72</v>
      </c>
    </row>
    <row r="28">
      <c r="A28" s="4" t="s">
        <v>13</v>
      </c>
      <c r="B28" s="218" t="n">
        <v>19967060.2</v>
      </c>
      <c r="C28" s="218" t="n">
        <v>159848.52</v>
      </c>
      <c r="D28" s="218" t="n">
        <v>1788.26</v>
      </c>
      <c r="E28" s="218" t="n">
        <v>4199372.68</v>
      </c>
      <c r="F28" s="218" t="n">
        <v>34858.86</v>
      </c>
      <c r="G28" s="218" t="n">
        <v>175857.27</v>
      </c>
      <c r="H28" s="218" t="n">
        <v>752293.38</v>
      </c>
      <c r="I28" s="218" t="n">
        <v>4412215.47</v>
      </c>
      <c r="J28" s="218" t="n">
        <v>943747.99</v>
      </c>
      <c r="K28" s="218" t="n">
        <v>4303108.24</v>
      </c>
      <c r="L28" s="218" t="n">
        <v>309204.91</v>
      </c>
      <c r="M28" s="218" t="n">
        <v>21944.09</v>
      </c>
      <c r="N28" s="218" t="n">
        <v>629499.73</v>
      </c>
      <c r="O28" s="218" t="n">
        <v>1127136.66</v>
      </c>
      <c r="P28" s="218" t="n">
        <v>1021441.74</v>
      </c>
      <c r="Q28" s="218" t="n">
        <v>4485.42</v>
      </c>
      <c r="R28" s="218" t="n">
        <v>278014.4</v>
      </c>
      <c r="S28" s="218" t="n">
        <v>171907.81</v>
      </c>
      <c r="T28" s="218" t="n">
        <v>942019.12</v>
      </c>
      <c r="U28" s="218" t="n">
        <v>471647.24</v>
      </c>
      <c r="V28" s="218" t="n">
        <v>0</v>
      </c>
      <c r="W28" s="218" t="n">
        <v>0</v>
      </c>
      <c r="X28" s="218" t="n">
        <v>6668.41</v>
      </c>
    </row>
    <row r="29">
      <c r="A29" s="4" t="s">
        <v>14</v>
      </c>
      <c r="B29" s="218" t="n">
        <v>55007422.3</v>
      </c>
      <c r="C29" s="218" t="n">
        <v>874001.39</v>
      </c>
      <c r="D29" s="218" t="n">
        <v>47838.17</v>
      </c>
      <c r="E29" s="218" t="n">
        <v>15553564.17</v>
      </c>
      <c r="F29" s="218" t="n">
        <v>38096.28</v>
      </c>
      <c r="G29" s="218" t="n">
        <v>202180.65</v>
      </c>
      <c r="H29" s="218" t="n">
        <v>4805951.35</v>
      </c>
      <c r="I29" s="218" t="n">
        <v>9949210.24</v>
      </c>
      <c r="J29" s="218" t="n">
        <v>2458955</v>
      </c>
      <c r="K29" s="218" t="n">
        <v>9945020.06</v>
      </c>
      <c r="L29" s="218" t="n">
        <v>894600.38</v>
      </c>
      <c r="M29" s="218" t="n">
        <v>143170.72</v>
      </c>
      <c r="N29" s="218" t="n">
        <v>679388.71</v>
      </c>
      <c r="O29" s="218" t="n">
        <v>2988239.51</v>
      </c>
      <c r="P29" s="218" t="n">
        <v>2280304.35</v>
      </c>
      <c r="Q29" s="218" t="n">
        <v>10100.49</v>
      </c>
      <c r="R29" s="218" t="n">
        <v>238463.79</v>
      </c>
      <c r="S29" s="218" t="n">
        <v>1779513.3</v>
      </c>
      <c r="T29" s="218" t="n">
        <v>1028117.61</v>
      </c>
      <c r="U29" s="218" t="n">
        <v>1084716.42</v>
      </c>
      <c r="V29" s="218" t="n">
        <v>0</v>
      </c>
      <c r="W29" s="218" t="n">
        <v>379.1</v>
      </c>
      <c r="X29" s="218" t="n">
        <v>5610.61</v>
      </c>
    </row>
    <row r="30">
      <c r="A30" s="4" t="s">
        <v>15</v>
      </c>
      <c r="B30" s="218" t="n">
        <v>3260523.45</v>
      </c>
      <c r="C30" s="218" t="n">
        <v>66143.56</v>
      </c>
      <c r="D30" s="218" t="n">
        <v>360</v>
      </c>
      <c r="E30" s="218" t="n">
        <v>294194.51</v>
      </c>
      <c r="F30" s="218" t="n">
        <v>180</v>
      </c>
      <c r="G30" s="218" t="n">
        <v>1080</v>
      </c>
      <c r="H30" s="218" t="n">
        <v>821918.41</v>
      </c>
      <c r="I30" s="218" t="n">
        <v>411347.76</v>
      </c>
      <c r="J30" s="218" t="n">
        <v>104119.49</v>
      </c>
      <c r="K30" s="218" t="n">
        <v>81905.95</v>
      </c>
      <c r="L30" s="218" t="n">
        <v>59877.13</v>
      </c>
      <c r="M30" s="218" t="n">
        <v>31630.66</v>
      </c>
      <c r="N30" s="218" t="n">
        <v>12903.88</v>
      </c>
      <c r="O30" s="218" t="n">
        <v>241353.58</v>
      </c>
      <c r="P30" s="218" t="n">
        <v>136201.06</v>
      </c>
      <c r="Q30" s="218" t="n">
        <v>720</v>
      </c>
      <c r="R30" s="218" t="n">
        <v>64752.21</v>
      </c>
      <c r="S30" s="218" t="n">
        <v>6195.64</v>
      </c>
      <c r="T30" s="218" t="n">
        <v>136057.18</v>
      </c>
      <c r="U30" s="218" t="n">
        <v>780222.43</v>
      </c>
      <c r="V30" s="218" t="n">
        <v>0</v>
      </c>
      <c r="W30" s="218" t="n">
        <v>0</v>
      </c>
      <c r="X30" s="218" t="n">
        <v>9360</v>
      </c>
    </row>
    <row r="31">
      <c r="A31" s="4" t="s">
        <v>16</v>
      </c>
      <c r="B31" s="218" t="n">
        <v>396005.76</v>
      </c>
      <c r="C31" s="218" t="n">
        <v>3600</v>
      </c>
      <c r="D31" s="218" t="n">
        <v>0</v>
      </c>
      <c r="E31" s="218" t="n">
        <v>8269.88</v>
      </c>
      <c r="F31" s="218" t="n">
        <v>0</v>
      </c>
      <c r="G31" s="218" t="n">
        <v>360</v>
      </c>
      <c r="H31" s="218" t="n">
        <v>12082.2</v>
      </c>
      <c r="I31" s="218" t="n">
        <v>31329.24</v>
      </c>
      <c r="J31" s="218" t="n">
        <v>6684.27</v>
      </c>
      <c r="K31" s="218" t="n">
        <v>13143.28</v>
      </c>
      <c r="L31" s="218" t="n">
        <v>7701.52</v>
      </c>
      <c r="M31" s="218" t="n">
        <v>720</v>
      </c>
      <c r="N31" s="218" t="n">
        <v>5288.14</v>
      </c>
      <c r="O31" s="218" t="n">
        <v>18429.73</v>
      </c>
      <c r="P31" s="218" t="n">
        <v>17012.72</v>
      </c>
      <c r="Q31" s="218" t="n">
        <v>0</v>
      </c>
      <c r="R31" s="218" t="n">
        <v>5369.32</v>
      </c>
      <c r="S31" s="218" t="n">
        <v>720</v>
      </c>
      <c r="T31" s="218" t="n">
        <v>5864</v>
      </c>
      <c r="U31" s="218" t="n">
        <v>5745.68</v>
      </c>
      <c r="V31" s="218" t="n">
        <v>0</v>
      </c>
      <c r="W31" s="218" t="n">
        <v>0</v>
      </c>
      <c r="X31" s="218" t="n">
        <v>253685.78</v>
      </c>
    </row>
    <row r="32">
      <c r="A32" s="49" t="s">
        <v>210</v>
      </c>
      <c r="B32" s="220" t="n">
        <v>129725405.85</v>
      </c>
      <c r="C32" s="220" t="n">
        <v>2317202.14</v>
      </c>
      <c r="D32" s="220" t="n">
        <v>89455.26</v>
      </c>
      <c r="E32" s="220" t="n">
        <v>25859547.67</v>
      </c>
      <c r="F32" s="220" t="n">
        <v>100235.87</v>
      </c>
      <c r="G32" s="220" t="n">
        <v>404325.39</v>
      </c>
      <c r="H32" s="220" t="n">
        <v>17627694.18</v>
      </c>
      <c r="I32" s="220" t="n">
        <v>25026725.94</v>
      </c>
      <c r="J32" s="220" t="n">
        <v>5047772.79</v>
      </c>
      <c r="K32" s="220" t="n">
        <v>18741479.17</v>
      </c>
      <c r="L32" s="220" t="n">
        <v>2276592.69</v>
      </c>
      <c r="M32" s="220" t="n">
        <v>785438.28</v>
      </c>
      <c r="N32" s="220" t="n">
        <v>1724969.89</v>
      </c>
      <c r="O32" s="220" t="n">
        <v>8663024.57</v>
      </c>
      <c r="P32" s="220" t="n">
        <v>5533379.36</v>
      </c>
      <c r="Q32" s="220" t="n">
        <v>31493.91</v>
      </c>
      <c r="R32" s="220" t="n">
        <v>1560274.68</v>
      </c>
      <c r="S32" s="220" t="n">
        <v>2147243.08</v>
      </c>
      <c r="T32" s="220" t="n">
        <v>4165157.92</v>
      </c>
      <c r="U32" s="220" t="n">
        <v>7261378.58</v>
      </c>
      <c r="V32" s="220" t="n">
        <v>1740</v>
      </c>
      <c r="W32" s="220" t="n">
        <v>379.1</v>
      </c>
      <c r="X32" s="220" t="n">
        <v>359895.38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6.71" hidden="0" customWidth="1"/>
    <col min="2" max="2" width="26.71" hidden="0" customWidth="1"/>
    <col min="3" max="3" width="26.71" hidden="0" customWidth="1"/>
    <col min="4" max="4" width="26.71" hidden="0" customWidth="1"/>
  </cols>
  <sheetData>
    <row r="2">
      <c r="A2" s="1" t="s">
        <v>251</v>
      </c>
      <c r="B2" s="1"/>
      <c r="C2" s="1"/>
      <c r="D2" s="1"/>
    </row>
    <row r="4">
      <c r="A4" s="46" t="s">
        <v>252</v>
      </c>
      <c r="B4" s="46" t="s">
        <v>253</v>
      </c>
      <c r="C4" s="46" t="s">
        <v>254</v>
      </c>
      <c r="D4" s="46" t="s">
        <v>255</v>
      </c>
    </row>
    <row r="5">
      <c r="A5" s="4" t="s">
        <v>256</v>
      </c>
      <c r="B5" s="4" t="s">
        <v>257</v>
      </c>
      <c r="C5" s="4" t="s">
        <v>258</v>
      </c>
      <c r="D5" s="4" t="s">
        <v>258</v>
      </c>
    </row>
    <row r="6">
      <c r="A6" s="4" t="s">
        <v>259</v>
      </c>
      <c r="B6" s="4" t="s">
        <v>260</v>
      </c>
      <c r="C6" s="4" t="s">
        <v>261</v>
      </c>
      <c r="D6" s="4" t="s">
        <v>261</v>
      </c>
    </row>
    <row r="7">
      <c r="A7" s="4" t="s">
        <v>262</v>
      </c>
      <c r="B7" s="4" t="s">
        <v>263</v>
      </c>
      <c r="C7" s="4" t="s">
        <v>264</v>
      </c>
      <c r="D7" s="4" t="s">
        <v>265</v>
      </c>
    </row>
    <row r="8">
      <c r="A8" s="10" t="s">
        <v>266</v>
      </c>
      <c r="B8" s="10" t="s">
        <v>267</v>
      </c>
      <c r="C8" s="10"/>
      <c r="D8" s="10"/>
    </row>
    <row r="9" ht="25" customHeight="1">
      <c r="A9" s="2" t="s">
        <v>268</v>
      </c>
      <c r="B9" s="2"/>
      <c r="C9" s="2"/>
      <c r="D9" s="2"/>
    </row>
    <row r="10" ht="25" customHeight="1">
      <c r="A10" s="2" t="s">
        <v>269</v>
      </c>
      <c r="B10" s="2"/>
      <c r="C10" s="2"/>
      <c r="D10" s="2"/>
    </row>
    <row r="11">
      <c r="A11" s="2" t="s">
        <v>270</v>
      </c>
      <c r="B11" s="2"/>
      <c r="C11" s="2"/>
      <c r="D11" s="2"/>
    </row>
    <row r="12">
      <c r="A12" s="2" t="s">
        <v>271</v>
      </c>
      <c r="B12" s="2"/>
      <c r="C12" s="2"/>
      <c r="D12" s="2"/>
    </row>
    <row r="15">
      <c r="A15" s="1" t="s">
        <v>272</v>
      </c>
      <c r="B15" s="1"/>
      <c r="C15" s="1"/>
      <c r="D15" s="1"/>
    </row>
    <row r="17">
      <c r="A17" s="46" t="s">
        <v>273</v>
      </c>
      <c r="B17" s="71" t="s">
        <v>274</v>
      </c>
    </row>
    <row r="18">
      <c r="A18" s="4" t="s">
        <v>229</v>
      </c>
      <c r="B18" s="221" t="s">
        <v>275</v>
      </c>
    </row>
    <row r="19">
      <c r="A19" s="4" t="s">
        <v>230</v>
      </c>
      <c r="B19" s="221" t="s">
        <v>276</v>
      </c>
    </row>
    <row r="20">
      <c r="A20" s="4" t="s">
        <v>231</v>
      </c>
      <c r="B20" s="221" t="s">
        <v>277</v>
      </c>
    </row>
    <row r="21">
      <c r="A21" s="4" t="s">
        <v>232</v>
      </c>
      <c r="B21" s="221" t="s">
        <v>278</v>
      </c>
    </row>
    <row r="22">
      <c r="A22" s="4" t="s">
        <v>233</v>
      </c>
      <c r="B22" s="221" t="s">
        <v>279</v>
      </c>
    </row>
    <row r="23">
      <c r="A23" s="4" t="s">
        <v>234</v>
      </c>
      <c r="B23" s="221" t="s">
        <v>280</v>
      </c>
    </row>
    <row r="24">
      <c r="A24" s="4" t="s">
        <v>235</v>
      </c>
      <c r="B24" s="221" t="s">
        <v>281</v>
      </c>
    </row>
    <row r="25">
      <c r="A25" s="4" t="s">
        <v>236</v>
      </c>
      <c r="B25" s="221" t="s">
        <v>282</v>
      </c>
    </row>
    <row r="26">
      <c r="A26" s="4" t="s">
        <v>237</v>
      </c>
      <c r="B26" s="221" t="s">
        <v>283</v>
      </c>
    </row>
    <row r="27">
      <c r="A27" s="4" t="s">
        <v>238</v>
      </c>
      <c r="B27" s="221" t="s">
        <v>284</v>
      </c>
    </row>
    <row r="28">
      <c r="A28" s="4" t="s">
        <v>239</v>
      </c>
      <c r="B28" s="221" t="s">
        <v>285</v>
      </c>
    </row>
    <row r="29">
      <c r="A29" s="4" t="s">
        <v>240</v>
      </c>
      <c r="B29" s="221" t="s">
        <v>286</v>
      </c>
    </row>
    <row r="30">
      <c r="A30" s="4" t="s">
        <v>241</v>
      </c>
      <c r="B30" s="221" t="s">
        <v>287</v>
      </c>
    </row>
    <row r="31">
      <c r="A31" s="4" t="s">
        <v>242</v>
      </c>
      <c r="B31" s="221" t="s">
        <v>288</v>
      </c>
    </row>
    <row r="32">
      <c r="A32" s="4" t="s">
        <v>243</v>
      </c>
      <c r="B32" s="221" t="s">
        <v>289</v>
      </c>
    </row>
    <row r="33">
      <c r="A33" s="4" t="s">
        <v>244</v>
      </c>
      <c r="B33" s="221" t="s">
        <v>290</v>
      </c>
    </row>
    <row r="34">
      <c r="A34" s="4" t="s">
        <v>245</v>
      </c>
      <c r="B34" s="221" t="s">
        <v>291</v>
      </c>
    </row>
    <row r="35">
      <c r="A35" s="4" t="s">
        <v>246</v>
      </c>
      <c r="B35" s="221" t="s">
        <v>292</v>
      </c>
    </row>
    <row r="36">
      <c r="A36" s="4" t="s">
        <v>247</v>
      </c>
      <c r="B36" s="221" t="s">
        <v>293</v>
      </c>
    </row>
    <row r="37">
      <c r="A37" s="4" t="s">
        <v>248</v>
      </c>
      <c r="B37" s="221" t="s">
        <v>294</v>
      </c>
    </row>
    <row r="38">
      <c r="A38" s="10" t="s">
        <v>249</v>
      </c>
      <c r="B38" s="222" t="s">
        <v>295</v>
      </c>
      <c r="C38" s="223"/>
      <c r="D38" s="223"/>
    </row>
    <row r="40">
      <c r="A40" s="13" t="str">
        <f>=HYPERLINK("#'Obsah'!A1", "Späť na obsah dátovej prílohy")</f>
      </c>
      <c r="B40" s="14"/>
    </row>
  </sheetData>
  <mergeCells count="8">
    <mergeCell ref="A2:D2"/>
    <mergeCell ref="A9:D9"/>
    <mergeCell ref="A10:D10"/>
    <mergeCell ref="A11:D11"/>
    <mergeCell ref="A12:D12"/>
    <mergeCell ref="A15:D15"/>
    <mergeCell ref="B17:D17"/>
    <mergeCell ref="A40:B40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8.71" hidden="0" customWidth="1"/>
    <col min="2" max="2" width="8.71" hidden="0" customWidth="1"/>
    <col min="3" max="3" width="8.71" hidden="0" customWidth="1"/>
    <col min="4" max="4" width="8.71" hidden="0" customWidth="1"/>
    <col min="5" max="5" width="8.71" hidden="0" customWidth="1"/>
    <col min="6" max="6" width="8.71" hidden="0" customWidth="1"/>
    <col min="7" max="7" width="8.71" hidden="0" customWidth="1"/>
    <col min="8" max="8" width="8.71" hidden="0" customWidth="1"/>
    <col min="9" max="9" width="8.71" hidden="0" customWidth="1"/>
    <col min="10" max="10" width="8.71" hidden="0" customWidth="1"/>
    <col min="11" max="11" width="8.71" hidden="0" customWidth="1"/>
    <col min="12" max="12" width="8.71" hidden="0" customWidth="1"/>
    <col min="13" max="13" width="8.71" hidden="0" customWidth="1"/>
  </cols>
  <sheetData>
    <row r="2">
      <c r="A2" s="1" t="s">
        <v>56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4">
      <c r="A4" t="s">
        <v>57</v>
      </c>
    </row>
    <row r="6">
      <c r="A6" s="46" t="s">
        <v>58</v>
      </c>
      <c r="B6" s="46" t="s">
        <v>59</v>
      </c>
      <c r="C6" s="46" t="s">
        <v>60</v>
      </c>
      <c r="D6" s="46" t="s">
        <v>61</v>
      </c>
      <c r="E6" s="46" t="s">
        <v>62</v>
      </c>
      <c r="F6" s="46" t="s">
        <v>63</v>
      </c>
      <c r="G6" s="46" t="s">
        <v>64</v>
      </c>
      <c r="H6" s="46" t="s">
        <v>65</v>
      </c>
      <c r="I6" s="46" t="s">
        <v>66</v>
      </c>
      <c r="J6" s="46" t="s">
        <v>67</v>
      </c>
      <c r="K6" s="46" t="s">
        <v>68</v>
      </c>
      <c r="L6" s="46" t="s">
        <v>69</v>
      </c>
      <c r="M6" s="46" t="s">
        <v>70</v>
      </c>
    </row>
    <row r="7">
      <c r="A7" s="47" t="n">
        <v>2019</v>
      </c>
      <c r="B7" s="48" t="n">
        <v>12</v>
      </c>
      <c r="C7" s="48" t="n">
        <v>5</v>
      </c>
      <c r="D7" s="48" t="n">
        <v>10</v>
      </c>
      <c r="E7" s="48" t="n">
        <v>7</v>
      </c>
      <c r="F7" s="48" t="n">
        <v>13</v>
      </c>
      <c r="G7" s="48" t="n">
        <v>9</v>
      </c>
      <c r="H7" s="48" t="n">
        <v>9</v>
      </c>
      <c r="I7" s="48" t="n">
        <v>9</v>
      </c>
      <c r="J7" s="48" t="n">
        <v>13</v>
      </c>
      <c r="K7" s="48" t="n">
        <v>10</v>
      </c>
      <c r="L7" s="48" t="n">
        <v>11</v>
      </c>
      <c r="M7" s="48" t="n">
        <v>2</v>
      </c>
    </row>
    <row r="8">
      <c r="A8" s="47" t="n">
        <v>2020</v>
      </c>
      <c r="B8" s="48" t="n">
        <v>6</v>
      </c>
      <c r="C8" s="48" t="n">
        <v>43</v>
      </c>
      <c r="D8" s="48" t="n">
        <v>39413</v>
      </c>
      <c r="E8" s="48" t="n">
        <v>6451</v>
      </c>
      <c r="F8" s="48" t="n">
        <v>4314</v>
      </c>
      <c r="G8" s="48" t="n">
        <v>1818</v>
      </c>
      <c r="H8" s="48" t="n">
        <v>2479</v>
      </c>
      <c r="I8" s="48" t="n">
        <v>4243</v>
      </c>
      <c r="J8" s="48" t="n">
        <v>10420</v>
      </c>
      <c r="K8" s="48" t="n">
        <v>63028</v>
      </c>
      <c r="L8" s="48" t="n">
        <v>67450</v>
      </c>
      <c r="M8" s="48" t="n">
        <v>92100</v>
      </c>
    </row>
    <row r="9">
      <c r="A9" s="49" t="n">
        <v>2021</v>
      </c>
      <c r="B9" s="50" t="n">
        <v>93711</v>
      </c>
      <c r="C9" s="50" t="n">
        <v>97060</v>
      </c>
      <c r="D9" s="50" t="n">
        <v>71448</v>
      </c>
      <c r="E9" s="50" t="n">
        <v>27676</v>
      </c>
      <c r="F9" s="50" t="n">
        <v>9497</v>
      </c>
      <c r="G9" s="50"/>
      <c r="H9" s="50"/>
      <c r="I9" s="50"/>
      <c r="J9" s="50"/>
      <c r="K9" s="50"/>
      <c r="L9" s="50"/>
      <c r="M9" s="50"/>
    </row>
    <row r="11">
      <c r="A11" s="13" t="str">
        <f>=HYPERLINK("#'Obsah'!A1", "Späť na obsah dátovej prílohy")</f>
      </c>
      <c r="B11" s="14"/>
    </row>
  </sheetData>
  <mergeCells count="3">
    <mergeCell ref="A2:M2"/>
    <mergeCell ref="A4:M4"/>
    <mergeCell ref="A11:B1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2.71" hidden="0" customWidth="1"/>
    <col min="2" max="2" width="15.21" hidden="0" customWidth="1"/>
    <col min="3" max="3" width="15.21" hidden="0" customWidth="1"/>
    <col min="4" max="4" width="15.21" hidden="0" customWidth="1"/>
    <col min="5" max="5" width="15.21" hidden="0" customWidth="1"/>
    <col min="6" max="6" width="15.21" hidden="0" customWidth="1"/>
    <col min="7" max="7" width="15.21" hidden="0" customWidth="1"/>
    <col min="8" max="8" width="15.21" hidden="0" customWidth="1"/>
    <col min="9" max="9" width="15.21" hidden="0" customWidth="1"/>
    <col min="10" max="10" width="15.21" hidden="0" customWidth="1"/>
  </cols>
  <sheetData>
    <row r="2">
      <c r="A2" s="1" t="s">
        <v>71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31</v>
      </c>
    </row>
    <row r="6">
      <c r="A6" s="17" t="s">
        <v>32</v>
      </c>
      <c r="B6" s="3" t="s">
        <v>33</v>
      </c>
      <c r="C6" s="3" t="s">
        <v>34</v>
      </c>
      <c r="D6" s="3" t="s">
        <v>35</v>
      </c>
      <c r="E6" s="20" t="s">
        <v>36</v>
      </c>
      <c r="F6" s="18"/>
      <c r="G6" s="18"/>
      <c r="H6" s="20" t="s">
        <v>37</v>
      </c>
      <c r="I6" s="18"/>
      <c r="J6" s="18"/>
    </row>
    <row r="7">
      <c r="A7" s="17"/>
      <c r="B7" s="3"/>
      <c r="C7" s="3"/>
      <c r="D7" s="3"/>
      <c r="E7" s="19" t="s">
        <v>38</v>
      </c>
      <c r="F7" s="3" t="s">
        <v>39</v>
      </c>
      <c r="G7" s="3" t="s">
        <v>40</v>
      </c>
      <c r="H7" s="19" t="s">
        <v>38</v>
      </c>
      <c r="I7" s="3" t="s">
        <v>39</v>
      </c>
      <c r="J7" s="3" t="s">
        <v>40</v>
      </c>
    </row>
    <row r="8">
      <c r="A8" s="26" t="s">
        <v>41</v>
      </c>
      <c r="B8" s="55"/>
      <c r="C8" s="55"/>
      <c r="D8" s="55"/>
      <c r="E8" s="65"/>
      <c r="F8" s="55"/>
      <c r="G8" s="55"/>
      <c r="H8" s="66"/>
      <c r="I8" s="56"/>
      <c r="J8" s="56"/>
    </row>
    <row r="9">
      <c r="A9" s="21" t="s">
        <v>42</v>
      </c>
      <c r="B9" s="51"/>
      <c r="C9" s="51" t="n">
        <v>129784</v>
      </c>
      <c r="D9" s="51" t="n">
        <v>229468</v>
      </c>
      <c r="E9" s="61"/>
      <c r="F9" s="51"/>
      <c r="G9" s="51" t="n">
        <v>99684</v>
      </c>
      <c r="H9" s="62"/>
      <c r="I9" s="52"/>
      <c r="J9" s="52" t="n">
        <v>0.768</v>
      </c>
    </row>
    <row r="10">
      <c r="A10" s="21" t="s">
        <v>43</v>
      </c>
      <c r="B10" s="51"/>
      <c r="C10" s="51" t="n">
        <v>134968</v>
      </c>
      <c r="D10" s="51" t="n">
        <v>247804</v>
      </c>
      <c r="E10" s="61"/>
      <c r="F10" s="51"/>
      <c r="G10" s="51" t="n">
        <v>112836</v>
      </c>
      <c r="H10" s="62"/>
      <c r="I10" s="52"/>
      <c r="J10" s="52" t="n">
        <v>0.836</v>
      </c>
    </row>
    <row r="11">
      <c r="A11" s="21" t="s">
        <v>44</v>
      </c>
      <c r="B11" s="51" t="n">
        <v>154834</v>
      </c>
      <c r="C11" s="51" t="n">
        <v>143256</v>
      </c>
      <c r="D11" s="51" t="n">
        <v>259955</v>
      </c>
      <c r="E11" s="61" t="n">
        <v>-11578</v>
      </c>
      <c r="F11" s="51" t="n">
        <v>105121</v>
      </c>
      <c r="G11" s="51" t="n">
        <v>116699</v>
      </c>
      <c r="H11" s="62" t="n">
        <v>-0.075</v>
      </c>
      <c r="I11" s="52" t="n">
        <v>0.679</v>
      </c>
      <c r="J11" s="52" t="n">
        <v>0.815</v>
      </c>
    </row>
    <row r="12">
      <c r="A12" s="21" t="s">
        <v>45</v>
      </c>
      <c r="B12" s="51" t="n">
        <v>143625</v>
      </c>
      <c r="C12" s="51" t="n">
        <v>193587</v>
      </c>
      <c r="D12" s="51" t="n">
        <v>248957</v>
      </c>
      <c r="E12" s="61" t="n">
        <v>49962</v>
      </c>
      <c r="F12" s="51" t="n">
        <v>105332</v>
      </c>
      <c r="G12" s="51" t="n">
        <v>55370</v>
      </c>
      <c r="H12" s="62" t="n">
        <v>0.348</v>
      </c>
      <c r="I12" s="52" t="n">
        <v>0.733382071366405</v>
      </c>
      <c r="J12" s="52" t="n">
        <v>0.286021272089551</v>
      </c>
    </row>
    <row r="13">
      <c r="A13" s="21" t="s">
        <v>46</v>
      </c>
      <c r="B13" s="51" t="n">
        <v>121150</v>
      </c>
      <c r="C13" s="51" t="n">
        <v>195389</v>
      </c>
      <c r="D13" s="51" t="n">
        <v>182314</v>
      </c>
      <c r="E13" s="61" t="n">
        <v>74239</v>
      </c>
      <c r="F13" s="51" t="n">
        <v>61164</v>
      </c>
      <c r="G13" s="51" t="n">
        <v>-13077</v>
      </c>
      <c r="H13" s="62" t="n">
        <v>0.613</v>
      </c>
      <c r="I13" s="52" t="n">
        <v>0.505</v>
      </c>
      <c r="J13" s="52" t="n">
        <v>-0.067</v>
      </c>
    </row>
    <row r="14">
      <c r="A14" s="21" t="s">
        <v>47</v>
      </c>
      <c r="B14" s="51" t="n">
        <v>115231</v>
      </c>
      <c r="C14" s="51" t="n">
        <v>146826</v>
      </c>
      <c r="D14" s="51"/>
      <c r="E14" s="61" t="n">
        <v>31595</v>
      </c>
      <c r="F14" s="51"/>
      <c r="G14" s="51"/>
      <c r="H14" s="62" t="n">
        <v>0.274</v>
      </c>
      <c r="I14" s="52"/>
      <c r="J14" s="52"/>
    </row>
    <row r="15">
      <c r="A15" s="21" t="s">
        <v>48</v>
      </c>
      <c r="B15" s="51" t="n">
        <v>114831</v>
      </c>
      <c r="C15" s="51" t="n">
        <v>125594</v>
      </c>
      <c r="D15" s="51"/>
      <c r="E15" s="61" t="n">
        <v>10763</v>
      </c>
      <c r="F15" s="51"/>
      <c r="G15" s="51"/>
      <c r="H15" s="62" t="n">
        <v>0.094</v>
      </c>
      <c r="I15" s="52"/>
      <c r="J15" s="52"/>
    </row>
    <row r="16">
      <c r="A16" s="21" t="s">
        <v>49</v>
      </c>
      <c r="B16" s="51" t="n">
        <v>105385</v>
      </c>
      <c r="C16" s="51" t="n">
        <v>120112</v>
      </c>
      <c r="D16" s="51"/>
      <c r="E16" s="61" t="n">
        <v>14727</v>
      </c>
      <c r="F16" s="51"/>
      <c r="G16" s="51"/>
      <c r="H16" s="62" t="n">
        <v>0.14</v>
      </c>
      <c r="I16" s="52"/>
      <c r="J16" s="52"/>
    </row>
    <row r="17">
      <c r="A17" s="21" t="s">
        <v>50</v>
      </c>
      <c r="B17" s="51" t="n">
        <v>106004</v>
      </c>
      <c r="C17" s="51" t="n">
        <v>119297</v>
      </c>
      <c r="D17" s="51"/>
      <c r="E17" s="61" t="n">
        <v>13293</v>
      </c>
      <c r="F17" s="51"/>
      <c r="G17" s="51"/>
      <c r="H17" s="62" t="n">
        <v>0.125</v>
      </c>
      <c r="I17" s="52"/>
      <c r="J17" s="52"/>
    </row>
    <row r="18">
      <c r="A18" s="21" t="s">
        <v>51</v>
      </c>
      <c r="B18" s="51" t="n">
        <v>112567</v>
      </c>
      <c r="C18" s="51" t="n">
        <v>122233</v>
      </c>
      <c r="D18" s="51"/>
      <c r="E18" s="61" t="n">
        <v>9666</v>
      </c>
      <c r="F18" s="51"/>
      <c r="G18" s="51"/>
      <c r="H18" s="62" t="n">
        <v>0.086</v>
      </c>
      <c r="I18" s="52"/>
      <c r="J18" s="52"/>
    </row>
    <row r="19">
      <c r="A19" s="21" t="s">
        <v>52</v>
      </c>
      <c r="B19" s="51" t="n">
        <v>125958</v>
      </c>
      <c r="C19" s="51" t="n">
        <v>181356</v>
      </c>
      <c r="D19" s="51"/>
      <c r="E19" s="61" t="n">
        <v>55398</v>
      </c>
      <c r="F19" s="51"/>
      <c r="G19" s="51"/>
      <c r="H19" s="62" t="n">
        <v>0.44</v>
      </c>
      <c r="I19" s="52"/>
      <c r="J19" s="52"/>
    </row>
    <row r="20">
      <c r="A20" s="30" t="s">
        <v>53</v>
      </c>
      <c r="B20" s="57" t="n">
        <v>121756</v>
      </c>
      <c r="C20" s="57" t="n">
        <v>232845</v>
      </c>
      <c r="D20" s="57"/>
      <c r="E20" s="67" t="n">
        <v>111089</v>
      </c>
      <c r="F20" s="57"/>
      <c r="G20" s="57"/>
      <c r="H20" s="68" t="n">
        <v>0.912</v>
      </c>
      <c r="I20" s="58"/>
      <c r="J20" s="58"/>
    </row>
    <row r="21">
      <c r="A21" s="29" t="s">
        <v>54</v>
      </c>
      <c r="B21" s="29"/>
      <c r="C21" s="29"/>
      <c r="D21" s="29"/>
      <c r="E21" s="41"/>
      <c r="F21" s="29"/>
      <c r="G21" s="29"/>
      <c r="H21" s="41"/>
      <c r="I21" s="29"/>
      <c r="J21" s="29"/>
    </row>
    <row r="22">
      <c r="A22" s="21" t="s">
        <v>42</v>
      </c>
      <c r="B22" s="53"/>
      <c r="C22" s="53" t="n">
        <v>41409448.77</v>
      </c>
      <c r="D22" s="53" t="n">
        <v>67465597.63</v>
      </c>
      <c r="E22" s="63"/>
      <c r="F22" s="53"/>
      <c r="G22" s="53" t="n">
        <v>26056148.86</v>
      </c>
      <c r="H22" s="64"/>
      <c r="I22" s="54"/>
      <c r="J22" s="54" t="n">
        <v>0.629231965987361</v>
      </c>
    </row>
    <row r="23">
      <c r="A23" s="21" t="s">
        <v>43</v>
      </c>
      <c r="B23" s="53"/>
      <c r="C23" s="53" t="n">
        <v>41458299.1</v>
      </c>
      <c r="D23" s="53" t="n">
        <v>73017970.65</v>
      </c>
      <c r="E23" s="63"/>
      <c r="F23" s="53"/>
      <c r="G23" s="53" t="n">
        <v>31559671.55</v>
      </c>
      <c r="H23" s="64"/>
      <c r="I23" s="54"/>
      <c r="J23" s="54" t="n">
        <v>0.761238937320514</v>
      </c>
    </row>
    <row r="24">
      <c r="A24" s="21" t="s">
        <v>44</v>
      </c>
      <c r="B24" s="53" t="n">
        <v>39278114.75</v>
      </c>
      <c r="C24" s="53" t="n">
        <v>43000851.38</v>
      </c>
      <c r="D24" s="53" t="n">
        <v>75021369.44</v>
      </c>
      <c r="E24" s="63" t="n">
        <v>3722736.63</v>
      </c>
      <c r="F24" s="53" t="n">
        <v>35743254.69</v>
      </c>
      <c r="G24" s="53" t="n">
        <v>32020518.06</v>
      </c>
      <c r="H24" s="64" t="n">
        <v>0.0947789030531309</v>
      </c>
      <c r="I24" s="54" t="n">
        <v>0.910004334920377</v>
      </c>
      <c r="J24" s="54" t="n">
        <v>0.744648467004376</v>
      </c>
    </row>
    <row r="25">
      <c r="A25" s="21" t="s">
        <v>45</v>
      </c>
      <c r="B25" s="53" t="n">
        <v>40582739.83</v>
      </c>
      <c r="C25" s="53" t="n">
        <v>51420984.73</v>
      </c>
      <c r="D25" s="53" t="n">
        <v>79436447.17</v>
      </c>
      <c r="E25" s="63" t="n">
        <v>10838244.9</v>
      </c>
      <c r="F25" s="53" t="n">
        <v>38853707.34</v>
      </c>
      <c r="G25" s="53" t="n">
        <v>28015462.44</v>
      </c>
      <c r="H25" s="64" t="n">
        <v>0.267065381622855</v>
      </c>
      <c r="I25" s="54" t="n">
        <v>0.957394880255919</v>
      </c>
      <c r="J25" s="54" t="n">
        <v>0.544825475184944</v>
      </c>
    </row>
    <row r="26">
      <c r="A26" s="21" t="s">
        <v>46</v>
      </c>
      <c r="B26" s="53" t="n">
        <v>37332972.71</v>
      </c>
      <c r="C26" s="53" t="n">
        <v>61535957.75</v>
      </c>
      <c r="D26" s="53" t="n">
        <v>64058384.3522</v>
      </c>
      <c r="E26" s="63" t="n">
        <v>24202985.04</v>
      </c>
      <c r="F26" s="53" t="n">
        <v>26725411.6422</v>
      </c>
      <c r="G26" s="53" t="n">
        <v>2522209.17220005</v>
      </c>
      <c r="H26" s="64" t="n">
        <v>0.64830050443631</v>
      </c>
      <c r="I26" s="54" t="n">
        <v>0.716</v>
      </c>
      <c r="J26" s="54" t="n">
        <v>0.041</v>
      </c>
    </row>
    <row r="27">
      <c r="A27" s="21" t="s">
        <v>47</v>
      </c>
      <c r="B27" s="53" t="n">
        <v>36153616.2</v>
      </c>
      <c r="C27" s="53" t="n">
        <v>52924231.6</v>
      </c>
      <c r="D27" s="53"/>
      <c r="E27" s="63" t="n">
        <v>16770615.4</v>
      </c>
      <c r="F27" s="53"/>
      <c r="G27" s="53"/>
      <c r="H27" s="64" t="n">
        <v>0.463871035949095</v>
      </c>
      <c r="I27" s="54"/>
      <c r="J27" s="54"/>
    </row>
    <row r="28">
      <c r="A28" s="21" t="s">
        <v>48</v>
      </c>
      <c r="B28" s="53" t="n">
        <v>34957463.48</v>
      </c>
      <c r="C28" s="53" t="n">
        <v>44764626.43</v>
      </c>
      <c r="D28" s="53"/>
      <c r="E28" s="63" t="n">
        <v>9807162.95</v>
      </c>
      <c r="F28" s="53"/>
      <c r="G28" s="53"/>
      <c r="H28" s="64" t="n">
        <v>0.2805456109712</v>
      </c>
      <c r="I28" s="54"/>
      <c r="J28" s="54"/>
    </row>
    <row r="29">
      <c r="A29" s="21" t="s">
        <v>49</v>
      </c>
      <c r="B29" s="53" t="n">
        <v>34782406.57</v>
      </c>
      <c r="C29" s="53" t="n">
        <v>44121771.9</v>
      </c>
      <c r="D29" s="53"/>
      <c r="E29" s="63" t="n">
        <v>9339365.33</v>
      </c>
      <c r="F29" s="53"/>
      <c r="G29" s="53"/>
      <c r="H29" s="64" t="n">
        <v>0.268508313569517</v>
      </c>
      <c r="I29" s="54"/>
      <c r="J29" s="54"/>
    </row>
    <row r="30">
      <c r="A30" s="21" t="s">
        <v>50</v>
      </c>
      <c r="B30" s="53" t="n">
        <v>34418007.32</v>
      </c>
      <c r="C30" s="53" t="n">
        <v>43146794.07</v>
      </c>
      <c r="D30" s="53"/>
      <c r="E30" s="63" t="n">
        <v>8728786.75</v>
      </c>
      <c r="F30" s="53"/>
      <c r="G30" s="53"/>
      <c r="H30" s="64" t="n">
        <v>0.253611043453053</v>
      </c>
      <c r="I30" s="54"/>
      <c r="J30" s="54"/>
    </row>
    <row r="31">
      <c r="A31" s="21" t="s">
        <v>51</v>
      </c>
      <c r="B31" s="53" t="n">
        <v>33885806.68</v>
      </c>
      <c r="C31" s="53" t="n">
        <v>41702024.92</v>
      </c>
      <c r="D31" s="53"/>
      <c r="E31" s="63" t="n">
        <v>7816218.24</v>
      </c>
      <c r="F31" s="53"/>
      <c r="G31" s="53"/>
      <c r="H31" s="64" t="n">
        <v>0.230663484384843</v>
      </c>
      <c r="I31" s="54"/>
      <c r="J31" s="54"/>
    </row>
    <row r="32">
      <c r="A32" s="21" t="s">
        <v>52</v>
      </c>
      <c r="B32" s="53" t="n">
        <v>38460201.39</v>
      </c>
      <c r="C32" s="53" t="n">
        <v>52952283.26</v>
      </c>
      <c r="D32" s="53"/>
      <c r="E32" s="63" t="n">
        <v>14492081.87</v>
      </c>
      <c r="F32" s="53"/>
      <c r="G32" s="53"/>
      <c r="H32" s="64" t="n">
        <v>0.376807227893717</v>
      </c>
      <c r="I32" s="54"/>
      <c r="J32" s="54"/>
    </row>
    <row r="33">
      <c r="A33" s="30" t="s">
        <v>53</v>
      </c>
      <c r="B33" s="59" t="n">
        <v>37581193.28</v>
      </c>
      <c r="C33" s="59" t="n">
        <v>63886269.22</v>
      </c>
      <c r="D33" s="59"/>
      <c r="E33" s="69" t="n">
        <v>26305075.94</v>
      </c>
      <c r="F33" s="59"/>
      <c r="G33" s="59"/>
      <c r="H33" s="70" t="n">
        <v>0.699953185201255</v>
      </c>
      <c r="I33" s="60"/>
      <c r="J33" s="60"/>
    </row>
    <row r="34">
      <c r="A34" s="21" t="s">
        <v>55</v>
      </c>
      <c r="B34" s="53"/>
      <c r="C34" s="53"/>
      <c r="D34" s="53"/>
      <c r="E34" s="53"/>
      <c r="F34" s="53"/>
      <c r="G34" s="53"/>
      <c r="H34" s="54"/>
      <c r="I34" s="54"/>
      <c r="J34" s="54"/>
    </row>
    <row r="35">
      <c r="A35" s="21"/>
      <c r="B35" s="53"/>
      <c r="C35" s="53"/>
      <c r="D35" s="53"/>
      <c r="E35" s="53"/>
      <c r="F35" s="53"/>
      <c r="G35" s="53"/>
      <c r="H35" s="54"/>
      <c r="I35" s="54"/>
      <c r="J35" s="54"/>
    </row>
    <row r="36">
      <c r="A36" s="13" t="str">
        <f>=HYPERLINK("#'Obsah'!A1", "Späť na obsah dátovej prílohy")</f>
      </c>
      <c r="B36" s="14"/>
    </row>
  </sheetData>
  <mergeCells count="10">
    <mergeCell ref="A2:J2"/>
    <mergeCell ref="A4:J4"/>
    <mergeCell ref="A6:A7"/>
    <mergeCell ref="B6:B7"/>
    <mergeCell ref="C6:C7"/>
    <mergeCell ref="D6:D7"/>
    <mergeCell ref="E6:G6"/>
    <mergeCell ref="H6:J6"/>
    <mergeCell ref="A34:J34"/>
    <mergeCell ref="A36:B36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1.71" hidden="0" customWidth="1"/>
    <col min="2" max="2" width="18.71" hidden="0" customWidth="1"/>
    <col min="3" max="3" width="18.71" hidden="0" customWidth="1"/>
    <col min="4" max="4" width="18.71" hidden="0" customWidth="1"/>
  </cols>
  <sheetData>
    <row r="2">
      <c r="A2" s="1" t="s">
        <v>72</v>
      </c>
      <c r="B2" s="1"/>
      <c r="C2" s="1"/>
      <c r="D2" s="1"/>
    </row>
    <row r="4">
      <c r="A4" t="s">
        <v>73</v>
      </c>
    </row>
    <row r="6">
      <c r="A6" s="71" t="s">
        <v>32</v>
      </c>
      <c r="B6" s="73" t="s">
        <v>74</v>
      </c>
      <c r="C6" s="73" t="s">
        <v>75</v>
      </c>
      <c r="D6" s="72" t="s">
        <v>76</v>
      </c>
    </row>
    <row r="7">
      <c r="A7" s="71"/>
      <c r="B7" s="72" t="s">
        <v>77</v>
      </c>
      <c r="C7" s="72" t="s">
        <v>78</v>
      </c>
      <c r="D7" s="72"/>
    </row>
    <row r="8">
      <c r="A8" s="26" t="s">
        <v>79</v>
      </c>
      <c r="B8" s="76"/>
      <c r="C8" s="76"/>
      <c r="D8" s="76"/>
    </row>
    <row r="9">
      <c r="A9" s="21" t="s">
        <v>80</v>
      </c>
      <c r="B9" s="74" t="n">
        <v>5046</v>
      </c>
      <c r="C9" s="74" t="n">
        <v>6133</v>
      </c>
      <c r="D9" s="74" t="n">
        <v>11179</v>
      </c>
    </row>
    <row r="10">
      <c r="A10" s="21" t="s">
        <v>81</v>
      </c>
      <c r="B10" s="74" t="n">
        <v>13617</v>
      </c>
      <c r="C10" s="74" t="n">
        <v>19406</v>
      </c>
      <c r="D10" s="74" t="n">
        <v>33023</v>
      </c>
    </row>
    <row r="11">
      <c r="A11" s="21" t="s">
        <v>82</v>
      </c>
      <c r="B11" s="74" t="n">
        <v>2500</v>
      </c>
      <c r="C11" s="74" t="n">
        <v>3397</v>
      </c>
      <c r="D11" s="74" t="n">
        <v>5897</v>
      </c>
    </row>
    <row r="12">
      <c r="A12" s="21" t="s">
        <v>83</v>
      </c>
      <c r="B12" s="74" t="n">
        <v>1186</v>
      </c>
      <c r="C12" s="74" t="n">
        <v>1332</v>
      </c>
      <c r="D12" s="74" t="n">
        <v>2518</v>
      </c>
    </row>
    <row r="13">
      <c r="A13" s="21" t="s">
        <v>84</v>
      </c>
      <c r="B13" s="74" t="n">
        <v>962</v>
      </c>
      <c r="C13" s="74" t="n">
        <v>861</v>
      </c>
      <c r="D13" s="74" t="n">
        <v>1823</v>
      </c>
    </row>
    <row r="14">
      <c r="A14" s="21" t="s">
        <v>85</v>
      </c>
      <c r="B14" s="74" t="n">
        <v>971</v>
      </c>
      <c r="C14" s="74" t="n">
        <v>1743</v>
      </c>
      <c r="D14" s="74" t="n">
        <v>2714</v>
      </c>
    </row>
    <row r="15">
      <c r="A15" s="21" t="s">
        <v>86</v>
      </c>
      <c r="B15" s="74" t="n">
        <v>1348</v>
      </c>
      <c r="C15" s="74" t="n">
        <v>2481</v>
      </c>
      <c r="D15" s="74" t="n">
        <v>3829</v>
      </c>
    </row>
    <row r="16">
      <c r="A16" s="21" t="s">
        <v>87</v>
      </c>
      <c r="B16" s="74" t="n">
        <v>1281</v>
      </c>
      <c r="C16" s="74" t="n">
        <v>2178</v>
      </c>
      <c r="D16" s="74" t="n">
        <v>3459</v>
      </c>
    </row>
    <row r="17">
      <c r="A17" s="21" t="s">
        <v>88</v>
      </c>
      <c r="B17" s="74" t="n">
        <v>1116</v>
      </c>
      <c r="C17" s="74" t="n">
        <v>1915</v>
      </c>
      <c r="D17" s="74" t="n">
        <v>3031</v>
      </c>
    </row>
    <row r="18">
      <c r="A18" s="30" t="s">
        <v>89</v>
      </c>
      <c r="B18" s="77" t="n">
        <v>708</v>
      </c>
      <c r="C18" s="77" t="n">
        <v>869</v>
      </c>
      <c r="D18" s="77" t="n">
        <v>1577</v>
      </c>
    </row>
    <row r="19">
      <c r="A19" s="29" t="s">
        <v>90</v>
      </c>
      <c r="B19" s="29"/>
      <c r="C19" s="29"/>
      <c r="D19" s="29"/>
    </row>
    <row r="20">
      <c r="A20" s="21" t="s">
        <v>80</v>
      </c>
      <c r="B20" s="75" t="n">
        <v>851865.3</v>
      </c>
      <c r="C20" s="75" t="n">
        <v>18146392.58</v>
      </c>
      <c r="D20" s="75" t="n">
        <v>18998257.88</v>
      </c>
    </row>
    <row r="21">
      <c r="A21" s="21" t="s">
        <v>81</v>
      </c>
      <c r="B21" s="75" t="n">
        <v>2416155.58</v>
      </c>
      <c r="C21" s="75" t="n">
        <v>66116919</v>
      </c>
      <c r="D21" s="75" t="n">
        <v>68533074.58</v>
      </c>
    </row>
    <row r="22">
      <c r="A22" s="21" t="s">
        <v>82</v>
      </c>
      <c r="B22" s="75" t="n">
        <v>467429.79</v>
      </c>
      <c r="C22" s="75" t="n">
        <v>20268377.97</v>
      </c>
      <c r="D22" s="75" t="n">
        <v>20735807.76</v>
      </c>
    </row>
    <row r="23">
      <c r="A23" s="21" t="s">
        <v>83</v>
      </c>
      <c r="B23" s="75" t="n">
        <v>223880.15</v>
      </c>
      <c r="C23" s="75" t="n">
        <v>10175799.09</v>
      </c>
      <c r="D23" s="75" t="n">
        <v>10399679.24</v>
      </c>
    </row>
    <row r="24">
      <c r="A24" s="21" t="s">
        <v>84</v>
      </c>
      <c r="B24" s="75" t="n">
        <v>178258.53</v>
      </c>
      <c r="C24" s="75" t="n">
        <v>3752050.5</v>
      </c>
      <c r="D24" s="75" t="n">
        <v>3930309.03</v>
      </c>
    </row>
    <row r="25">
      <c r="A25" s="21" t="s">
        <v>85</v>
      </c>
      <c r="B25" s="75" t="n">
        <v>175825.7</v>
      </c>
      <c r="C25" s="75" t="n">
        <v>5538720.38</v>
      </c>
      <c r="D25" s="75" t="n">
        <v>5714546.08</v>
      </c>
    </row>
    <row r="26">
      <c r="A26" s="21" t="s">
        <v>86</v>
      </c>
      <c r="B26" s="75" t="n">
        <v>261832.18</v>
      </c>
      <c r="C26" s="75" t="n">
        <v>7409209.96</v>
      </c>
      <c r="D26" s="75" t="n">
        <v>7671042.14</v>
      </c>
    </row>
    <row r="27">
      <c r="A27" s="21" t="s">
        <v>91</v>
      </c>
      <c r="B27" s="75" t="n">
        <v>259370.01</v>
      </c>
      <c r="C27" s="75" t="n">
        <v>6502884.19</v>
      </c>
      <c r="D27" s="75" t="n">
        <v>6762254.2</v>
      </c>
    </row>
    <row r="28">
      <c r="A28" s="21" t="s">
        <v>88</v>
      </c>
      <c r="B28" s="75" t="n">
        <v>231956.48</v>
      </c>
      <c r="C28" s="75" t="n">
        <v>6803225.03</v>
      </c>
      <c r="D28" s="75" t="n">
        <v>7035181.51</v>
      </c>
    </row>
    <row r="29">
      <c r="A29" s="30" t="s">
        <v>89</v>
      </c>
      <c r="B29" s="78" t="n">
        <v>152296.88</v>
      </c>
      <c r="C29" s="78" t="n">
        <v>3490537.67</v>
      </c>
      <c r="D29" s="78" t="n">
        <v>3642834.55</v>
      </c>
    </row>
    <row r="30" ht="68" customHeight="1">
      <c r="A30" s="79" t="s">
        <v>92</v>
      </c>
      <c r="B30" s="80"/>
      <c r="C30" s="80"/>
      <c r="D30" s="80"/>
    </row>
    <row r="31">
      <c r="A31" s="21"/>
      <c r="B31" s="75"/>
      <c r="C31" s="75"/>
      <c r="D31" s="75"/>
    </row>
    <row r="32">
      <c r="A32" s="13" t="str">
        <f>=HYPERLINK("#'Obsah'!A1", "Späť na obsah dátovej prílohy")</f>
      </c>
      <c r="B32" s="14"/>
    </row>
  </sheetData>
  <mergeCells count="7">
    <mergeCell ref="A2:D2"/>
    <mergeCell ref="A4:D4"/>
    <mergeCell ref="A6:A7"/>
    <mergeCell ref="B6:C6"/>
    <mergeCell ref="D6:D7"/>
    <mergeCell ref="A30:D30"/>
    <mergeCell ref="A32:B32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8.71" hidden="0" customWidth="1"/>
    <col min="2" max="2" width="15.21" hidden="0" customWidth="1"/>
    <col min="3" max="3" width="15.21" hidden="0" customWidth="1"/>
    <col min="4" max="4" width="15.21" hidden="0" customWidth="1"/>
    <col min="5" max="5" width="19.21" hidden="0" customWidth="1"/>
  </cols>
  <sheetData>
    <row r="2">
      <c r="A2" s="1" t="s">
        <v>93</v>
      </c>
      <c r="B2" s="1"/>
      <c r="C2" s="1"/>
      <c r="D2" s="1"/>
      <c r="E2" s="1"/>
    </row>
    <row r="4">
      <c r="A4" t="s">
        <v>94</v>
      </c>
    </row>
    <row r="6">
      <c r="A6" s="71" t="s">
        <v>95</v>
      </c>
      <c r="B6" s="81" t="s">
        <v>96</v>
      </c>
      <c r="C6" s="81" t="s">
        <v>97</v>
      </c>
      <c r="D6" s="72" t="s">
        <v>36</v>
      </c>
      <c r="E6" s="72" t="s">
        <v>37</v>
      </c>
    </row>
    <row r="7">
      <c r="A7" s="21" t="s">
        <v>98</v>
      </c>
      <c r="B7" s="82" t="n">
        <v>186292</v>
      </c>
      <c r="C7" s="82" t="n">
        <v>185749</v>
      </c>
      <c r="D7" s="82" t="n">
        <v>-543</v>
      </c>
      <c r="E7" s="83" t="n">
        <v>-0.00291477894917656</v>
      </c>
    </row>
    <row r="8">
      <c r="A8" s="21" t="s">
        <v>99</v>
      </c>
      <c r="B8" s="82" t="n">
        <v>1958168</v>
      </c>
      <c r="C8" s="82" t="n">
        <v>1963034</v>
      </c>
      <c r="D8" s="82" t="n">
        <v>4866</v>
      </c>
      <c r="E8" s="83" t="n">
        <v>0.00248497575284654</v>
      </c>
    </row>
    <row r="9">
      <c r="A9" s="21" t="s">
        <v>100</v>
      </c>
      <c r="B9" s="82" t="n">
        <v>352413</v>
      </c>
      <c r="C9" s="82" t="n">
        <v>364724</v>
      </c>
      <c r="D9" s="82" t="n">
        <v>12311</v>
      </c>
      <c r="E9" s="83" t="n">
        <v>0.0349334445664604</v>
      </c>
    </row>
    <row r="10">
      <c r="A10" s="21" t="s">
        <v>101</v>
      </c>
      <c r="B10" s="82" t="n">
        <v>213704</v>
      </c>
      <c r="C10" s="82" t="n">
        <v>218972</v>
      </c>
      <c r="D10" s="82" t="n">
        <v>5268</v>
      </c>
      <c r="E10" s="83" t="n">
        <v>0.0246509190281885</v>
      </c>
    </row>
    <row r="11">
      <c r="A11" s="84" t="s">
        <v>102</v>
      </c>
      <c r="B11" s="85" t="n">
        <v>2524285</v>
      </c>
      <c r="C11" s="85" t="n">
        <v>2546730</v>
      </c>
      <c r="D11" s="85" t="n">
        <v>22445</v>
      </c>
      <c r="E11" s="86" t="n">
        <v>0.00889162673786835</v>
      </c>
    </row>
    <row r="13">
      <c r="A13" s="13" t="str">
        <f>=HYPERLINK("#'Obsah'!A1", "Späť na obsah dátovej prílohy")</f>
      </c>
      <c r="B13" s="14"/>
    </row>
  </sheetData>
  <mergeCells count="3">
    <mergeCell ref="A2:E2"/>
    <mergeCell ref="A4:E4"/>
    <mergeCell ref="A13:B1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5.71" hidden="0" customWidth="1"/>
    <col min="2" max="2" width="16.21" hidden="0" customWidth="1"/>
    <col min="3" max="3" width="16.21" hidden="0" customWidth="1"/>
    <col min="4" max="4" width="16.21" hidden="0" customWidth="1"/>
    <col min="5" max="5" width="16.21" hidden="0" customWidth="1"/>
    <col min="6" max="6" width="16.21" hidden="0" customWidth="1"/>
    <col min="7" max="7" width="16.21" hidden="0" customWidth="1"/>
    <col min="8" max="8" width="16.21" hidden="0" customWidth="1"/>
    <col min="9" max="9" width="16.21" hidden="0" customWidth="1"/>
    <col min="10" max="10" width="16.21" hidden="0" customWidth="1"/>
  </cols>
  <sheetData>
    <row r="2">
      <c r="A2" s="1" t="s">
        <v>103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104</v>
      </c>
    </row>
    <row r="6" ht="25" customHeight="1">
      <c r="A6" s="3" t="s">
        <v>32</v>
      </c>
      <c r="B6" s="3" t="s">
        <v>105</v>
      </c>
      <c r="C6" s="3" t="s">
        <v>106</v>
      </c>
      <c r="D6" s="3" t="s">
        <v>107</v>
      </c>
      <c r="E6" s="3" t="s">
        <v>108</v>
      </c>
      <c r="F6" s="3" t="s">
        <v>109</v>
      </c>
      <c r="G6" s="3" t="s">
        <v>110</v>
      </c>
      <c r="H6" s="3" t="s">
        <v>111</v>
      </c>
      <c r="I6" s="3" t="s">
        <v>112</v>
      </c>
      <c r="J6" s="3" t="s">
        <v>113</v>
      </c>
    </row>
    <row r="7">
      <c r="A7" s="29" t="s">
        <v>114</v>
      </c>
      <c r="B7" s="29"/>
      <c r="C7" s="29"/>
      <c r="D7" s="29"/>
      <c r="E7" s="29"/>
      <c r="F7" s="29"/>
      <c r="G7" s="29"/>
      <c r="H7" s="29"/>
      <c r="I7" s="29"/>
      <c r="J7" s="29"/>
    </row>
    <row r="8">
      <c r="A8" s="21" t="s">
        <v>115</v>
      </c>
      <c r="B8" s="87" t="n">
        <v>6.42</v>
      </c>
      <c r="C8" s="87" t="n">
        <v>3.09</v>
      </c>
      <c r="D8" s="87" t="n">
        <v>3.21</v>
      </c>
      <c r="E8" s="87" t="n">
        <v>3.87</v>
      </c>
      <c r="F8" s="87" t="n">
        <v>4.27</v>
      </c>
      <c r="G8" s="87" t="n">
        <v>5.05</v>
      </c>
      <c r="H8" s="87" t="n">
        <v>9.03</v>
      </c>
      <c r="I8" s="87" t="n">
        <v>10.91</v>
      </c>
      <c r="J8" s="87" t="n">
        <v>10.11</v>
      </c>
    </row>
    <row r="9">
      <c r="A9" s="21" t="s">
        <v>116</v>
      </c>
      <c r="B9" s="87" t="n">
        <v>6.35</v>
      </c>
      <c r="C9" s="87" t="n">
        <v>3.03</v>
      </c>
      <c r="D9" s="87" t="n">
        <v>3.13</v>
      </c>
      <c r="E9" s="87" t="n">
        <v>3.72</v>
      </c>
      <c r="F9" s="87" t="n">
        <v>4.19</v>
      </c>
      <c r="G9" s="87" t="n">
        <v>4.96</v>
      </c>
      <c r="H9" s="87" t="n">
        <v>8.96</v>
      </c>
      <c r="I9" s="87" t="n">
        <v>10.87</v>
      </c>
      <c r="J9" s="87" t="n">
        <v>10.05</v>
      </c>
    </row>
    <row r="10">
      <c r="A10" s="21" t="s">
        <v>117</v>
      </c>
      <c r="B10" s="87" t="n">
        <v>6.19</v>
      </c>
      <c r="C10" s="87" t="n">
        <v>2.97</v>
      </c>
      <c r="D10" s="87" t="n">
        <v>3.05</v>
      </c>
      <c r="E10" s="87" t="n">
        <v>3.61</v>
      </c>
      <c r="F10" s="87" t="n">
        <v>4.06</v>
      </c>
      <c r="G10" s="87" t="n">
        <v>4.77</v>
      </c>
      <c r="H10" s="87" t="n">
        <v>8.81</v>
      </c>
      <c r="I10" s="87" t="n">
        <v>10.55</v>
      </c>
      <c r="J10" s="87" t="n">
        <v>9.88</v>
      </c>
    </row>
    <row r="11">
      <c r="A11" s="21" t="s">
        <v>118</v>
      </c>
      <c r="B11" s="87" t="n">
        <v>6.05</v>
      </c>
      <c r="C11" s="87" t="n">
        <v>2.91</v>
      </c>
      <c r="D11" s="87" t="n">
        <v>3.03</v>
      </c>
      <c r="E11" s="87" t="n">
        <v>3.55</v>
      </c>
      <c r="F11" s="87" t="n">
        <v>3.94</v>
      </c>
      <c r="G11" s="87" t="n">
        <v>4.58</v>
      </c>
      <c r="H11" s="87" t="n">
        <v>8.64</v>
      </c>
      <c r="I11" s="87" t="n">
        <v>10.34</v>
      </c>
      <c r="J11" s="87" t="n">
        <v>9.61</v>
      </c>
    </row>
    <row r="12">
      <c r="A12" s="21" t="s">
        <v>119</v>
      </c>
      <c r="B12" s="87" t="n">
        <v>6</v>
      </c>
      <c r="C12" s="87" t="n">
        <v>2.94</v>
      </c>
      <c r="D12" s="87" t="n">
        <v>3.07</v>
      </c>
      <c r="E12" s="87" t="n">
        <v>3.53</v>
      </c>
      <c r="F12" s="87" t="n">
        <v>3.96</v>
      </c>
      <c r="G12" s="87" t="n">
        <v>4.56</v>
      </c>
      <c r="H12" s="87" t="n">
        <v>8.47</v>
      </c>
      <c r="I12" s="87" t="n">
        <v>10.26</v>
      </c>
      <c r="J12" s="87" t="n">
        <v>9.46</v>
      </c>
    </row>
    <row r="13">
      <c r="A13" s="21" t="s">
        <v>120</v>
      </c>
      <c r="B13" s="87" t="n">
        <v>6.04</v>
      </c>
      <c r="C13" s="87" t="n">
        <v>3.11</v>
      </c>
      <c r="D13" s="87" t="n">
        <v>3.19</v>
      </c>
      <c r="E13" s="87" t="n">
        <v>3.65</v>
      </c>
      <c r="F13" s="87" t="n">
        <v>3.93</v>
      </c>
      <c r="G13" s="87" t="n">
        <v>4.71</v>
      </c>
      <c r="H13" s="87" t="n">
        <v>8.41</v>
      </c>
      <c r="I13" s="87" t="n">
        <v>10.16</v>
      </c>
      <c r="J13" s="87" t="n">
        <v>9.45</v>
      </c>
    </row>
    <row r="14">
      <c r="A14" s="21" t="s">
        <v>121</v>
      </c>
      <c r="B14" s="87" t="n">
        <v>6.07</v>
      </c>
      <c r="C14" s="87" t="n">
        <v>3.32</v>
      </c>
      <c r="D14" s="87" t="n">
        <v>3.35</v>
      </c>
      <c r="E14" s="87" t="n">
        <v>3.8</v>
      </c>
      <c r="F14" s="87" t="n">
        <v>3.96</v>
      </c>
      <c r="G14" s="87" t="n">
        <v>4.73</v>
      </c>
      <c r="H14" s="87" t="n">
        <v>8.42</v>
      </c>
      <c r="I14" s="87" t="n">
        <v>10.09</v>
      </c>
      <c r="J14" s="87" t="n">
        <v>9.29</v>
      </c>
    </row>
    <row r="15">
      <c r="A15" s="21" t="s">
        <v>122</v>
      </c>
      <c r="B15" s="87" t="n">
        <v>6.03</v>
      </c>
      <c r="C15" s="87" t="n">
        <v>3.34</v>
      </c>
      <c r="D15" s="87" t="n">
        <v>3.37</v>
      </c>
      <c r="E15" s="87" t="n">
        <v>3.77</v>
      </c>
      <c r="F15" s="87" t="n">
        <v>3.96</v>
      </c>
      <c r="G15" s="87" t="n">
        <v>4.69</v>
      </c>
      <c r="H15" s="87" t="n">
        <v>8.38</v>
      </c>
      <c r="I15" s="87" t="n">
        <v>9.97</v>
      </c>
      <c r="J15" s="87" t="n">
        <v>9.18</v>
      </c>
    </row>
    <row r="16">
      <c r="A16" s="21" t="s">
        <v>123</v>
      </c>
      <c r="B16" s="87" t="n">
        <v>6.11</v>
      </c>
      <c r="C16" s="87" t="n">
        <v>3.32</v>
      </c>
      <c r="D16" s="87" t="n">
        <v>3.39</v>
      </c>
      <c r="E16" s="87" t="n">
        <v>3.82</v>
      </c>
      <c r="F16" s="87" t="n">
        <v>4.01</v>
      </c>
      <c r="G16" s="87" t="n">
        <v>4.82</v>
      </c>
      <c r="H16" s="87" t="n">
        <v>8.41</v>
      </c>
      <c r="I16" s="87" t="n">
        <v>10.13</v>
      </c>
      <c r="J16" s="87" t="n">
        <v>9.3</v>
      </c>
    </row>
    <row r="17">
      <c r="A17" s="21" t="s">
        <v>124</v>
      </c>
      <c r="B17" s="87" t="n">
        <v>6.04</v>
      </c>
      <c r="C17" s="87" t="n">
        <v>3.21</v>
      </c>
      <c r="D17" s="87" t="n">
        <v>3.32</v>
      </c>
      <c r="E17" s="87" t="n">
        <v>3.81</v>
      </c>
      <c r="F17" s="87" t="n">
        <v>3.95</v>
      </c>
      <c r="G17" s="87" t="n">
        <v>4.76</v>
      </c>
      <c r="H17" s="87" t="n">
        <v>8.45</v>
      </c>
      <c r="I17" s="87" t="n">
        <v>9.99</v>
      </c>
      <c r="J17" s="87" t="n">
        <v>9.2</v>
      </c>
    </row>
    <row r="18">
      <c r="A18" s="21" t="s">
        <v>125</v>
      </c>
      <c r="B18" s="87" t="n">
        <v>6.01</v>
      </c>
      <c r="C18" s="87" t="n">
        <v>3.12</v>
      </c>
      <c r="D18" s="87" t="n">
        <v>3.25</v>
      </c>
      <c r="E18" s="87" t="n">
        <v>3.88</v>
      </c>
      <c r="F18" s="87" t="n">
        <v>3.95</v>
      </c>
      <c r="G18" s="87" t="n">
        <v>4.7</v>
      </c>
      <c r="H18" s="87" t="n">
        <v>8.54</v>
      </c>
      <c r="I18" s="87" t="n">
        <v>9.96</v>
      </c>
      <c r="J18" s="87" t="n">
        <v>9.1</v>
      </c>
    </row>
    <row r="19">
      <c r="A19" s="21" t="s">
        <v>126</v>
      </c>
      <c r="B19" s="87" t="n">
        <v>6.01</v>
      </c>
      <c r="C19" s="87" t="n">
        <v>3.1</v>
      </c>
      <c r="D19" s="87" t="n">
        <v>3.25</v>
      </c>
      <c r="E19" s="87" t="n">
        <v>3.89</v>
      </c>
      <c r="F19" s="87" t="n">
        <v>3.94</v>
      </c>
      <c r="G19" s="87" t="n">
        <v>4.76</v>
      </c>
      <c r="H19" s="87" t="n">
        <v>8.53</v>
      </c>
      <c r="I19" s="87" t="n">
        <v>9.96</v>
      </c>
      <c r="J19" s="87" t="n">
        <v>9.05</v>
      </c>
    </row>
    <row r="20">
      <c r="A20" s="21" t="s">
        <v>127</v>
      </c>
      <c r="B20" s="87" t="n">
        <v>6.13</v>
      </c>
      <c r="C20" s="87" t="n">
        <v>3.1</v>
      </c>
      <c r="D20" s="87" t="n">
        <v>3.32</v>
      </c>
      <c r="E20" s="87" t="n">
        <v>4.05</v>
      </c>
      <c r="F20" s="87" t="n">
        <v>4</v>
      </c>
      <c r="G20" s="87" t="n">
        <v>4.99</v>
      </c>
      <c r="H20" s="87" t="n">
        <v>8.56</v>
      </c>
      <c r="I20" s="87" t="n">
        <v>10.19</v>
      </c>
      <c r="J20" s="87" t="n">
        <v>9.25</v>
      </c>
    </row>
    <row r="21">
      <c r="A21" s="21" t="s">
        <v>128</v>
      </c>
      <c r="B21" s="87" t="n">
        <v>6.13</v>
      </c>
      <c r="C21" s="87" t="n">
        <v>3.07</v>
      </c>
      <c r="D21" s="87" t="n">
        <v>3.42</v>
      </c>
      <c r="E21" s="87" t="n">
        <v>3.92</v>
      </c>
      <c r="F21" s="87" t="n">
        <v>4.02</v>
      </c>
      <c r="G21" s="87" t="n">
        <v>4.9</v>
      </c>
      <c r="H21" s="87" t="n">
        <v>8.72</v>
      </c>
      <c r="I21" s="87" t="n">
        <v>10.16</v>
      </c>
      <c r="J21" s="87" t="n">
        <v>9.3</v>
      </c>
    </row>
    <row r="22">
      <c r="A22" s="21" t="s">
        <v>10</v>
      </c>
      <c r="B22" s="87" t="n">
        <v>6.21</v>
      </c>
      <c r="C22" s="87" t="n">
        <v>3.14</v>
      </c>
      <c r="D22" s="87" t="n">
        <v>3.53</v>
      </c>
      <c r="E22" s="87" t="n">
        <v>3.94</v>
      </c>
      <c r="F22" s="87" t="n">
        <v>4.39</v>
      </c>
      <c r="G22" s="87" t="n">
        <v>4.88</v>
      </c>
      <c r="H22" s="87" t="n">
        <v>8.76</v>
      </c>
      <c r="I22" s="87" t="n">
        <v>10.26</v>
      </c>
      <c r="J22" s="87" t="n">
        <v>9.2</v>
      </c>
    </row>
    <row r="23">
      <c r="A23" s="21" t="s">
        <v>17</v>
      </c>
      <c r="B23" s="87" t="n">
        <v>7.43</v>
      </c>
      <c r="C23" s="87" t="n">
        <v>3.92</v>
      </c>
      <c r="D23" s="87" t="n">
        <v>4.87</v>
      </c>
      <c r="E23" s="87" t="n">
        <v>5.25</v>
      </c>
      <c r="F23" s="87" t="n">
        <v>5.75</v>
      </c>
      <c r="G23" s="87" t="n">
        <v>6.19</v>
      </c>
      <c r="H23" s="87" t="n">
        <v>10.05</v>
      </c>
      <c r="I23" s="87" t="n">
        <v>11.7</v>
      </c>
      <c r="J23" s="87" t="n">
        <v>10.23</v>
      </c>
    </row>
    <row r="24">
      <c r="A24" s="21" t="s">
        <v>18</v>
      </c>
      <c r="B24" s="87" t="n">
        <v>7.96</v>
      </c>
      <c r="C24" s="87" t="n">
        <v>4.46</v>
      </c>
      <c r="D24" s="87" t="n">
        <v>5.33</v>
      </c>
      <c r="E24" s="87" t="n">
        <v>5.8</v>
      </c>
      <c r="F24" s="87" t="n">
        <v>6.3</v>
      </c>
      <c r="G24" s="87" t="n">
        <v>6.68</v>
      </c>
      <c r="H24" s="87" t="n">
        <v>10.62</v>
      </c>
      <c r="I24" s="87" t="n">
        <v>12.14</v>
      </c>
      <c r="J24" s="87" t="n">
        <v>10.88</v>
      </c>
    </row>
    <row r="25">
      <c r="A25" s="21" t="s">
        <v>19</v>
      </c>
      <c r="B25" s="87" t="n">
        <v>8.2</v>
      </c>
      <c r="C25" s="87" t="n">
        <v>4.64</v>
      </c>
      <c r="D25" s="87" t="n">
        <v>5.54</v>
      </c>
      <c r="E25" s="87" t="n">
        <v>6</v>
      </c>
      <c r="F25" s="87" t="n">
        <v>6.58</v>
      </c>
      <c r="G25" s="87" t="n">
        <v>6.91</v>
      </c>
      <c r="H25" s="87" t="n">
        <v>10.78</v>
      </c>
      <c r="I25" s="87" t="n">
        <v>12.37</v>
      </c>
      <c r="J25" s="87" t="n">
        <v>11.21</v>
      </c>
    </row>
    <row r="26">
      <c r="A26" s="21" t="s">
        <v>20</v>
      </c>
      <c r="B26" s="87" t="n">
        <v>8.44</v>
      </c>
      <c r="C26" s="87" t="n">
        <v>4.88</v>
      </c>
      <c r="D26" s="87" t="n">
        <v>5.71</v>
      </c>
      <c r="E26" s="87" t="n">
        <v>6.3</v>
      </c>
      <c r="F26" s="87" t="n">
        <v>6.77</v>
      </c>
      <c r="G26" s="87" t="n">
        <v>7.17</v>
      </c>
      <c r="H26" s="87" t="n">
        <v>10.9</v>
      </c>
      <c r="I26" s="87" t="n">
        <v>12.54</v>
      </c>
      <c r="J26" s="87" t="n">
        <v>11.75</v>
      </c>
    </row>
    <row r="27">
      <c r="A27" s="21" t="s">
        <v>21</v>
      </c>
      <c r="B27" s="87" t="n">
        <v>8.37</v>
      </c>
      <c r="C27" s="87" t="n">
        <v>4.94</v>
      </c>
      <c r="D27" s="87" t="n">
        <v>5.66</v>
      </c>
      <c r="E27" s="87" t="n">
        <v>6.21</v>
      </c>
      <c r="F27" s="87" t="n">
        <v>6.6</v>
      </c>
      <c r="G27" s="87" t="n">
        <v>7.02</v>
      </c>
      <c r="H27" s="87" t="n">
        <v>10.87</v>
      </c>
      <c r="I27" s="87" t="n">
        <v>12.42</v>
      </c>
      <c r="J27" s="87" t="n">
        <v>11.7</v>
      </c>
    </row>
    <row r="28">
      <c r="A28" s="21" t="s">
        <v>22</v>
      </c>
      <c r="B28" s="87" t="n">
        <v>8.18</v>
      </c>
      <c r="C28" s="87" t="n">
        <v>4.85</v>
      </c>
      <c r="D28" s="87" t="n">
        <v>5.53</v>
      </c>
      <c r="E28" s="87" t="n">
        <v>5.91</v>
      </c>
      <c r="F28" s="87" t="n">
        <v>6.27</v>
      </c>
      <c r="G28" s="87" t="n">
        <v>6.96</v>
      </c>
      <c r="H28" s="87" t="n">
        <v>10.62</v>
      </c>
      <c r="I28" s="87" t="n">
        <v>12.22</v>
      </c>
      <c r="J28" s="87" t="n">
        <v>11.56</v>
      </c>
    </row>
    <row r="29">
      <c r="A29" s="21" t="s">
        <v>23</v>
      </c>
      <c r="B29" s="87" t="n">
        <v>8.12</v>
      </c>
      <c r="C29" s="87" t="n">
        <v>4.82</v>
      </c>
      <c r="D29" s="87" t="n">
        <v>5.48</v>
      </c>
      <c r="E29" s="87" t="n">
        <v>5.82</v>
      </c>
      <c r="F29" s="87" t="n">
        <v>6.07</v>
      </c>
      <c r="G29" s="87" t="n">
        <v>6.92</v>
      </c>
      <c r="H29" s="87" t="n">
        <v>10.52</v>
      </c>
      <c r="I29" s="87" t="n">
        <v>12.18</v>
      </c>
      <c r="J29" s="87" t="n">
        <v>11.57</v>
      </c>
    </row>
    <row r="30">
      <c r="A30" s="21" t="s">
        <v>24</v>
      </c>
      <c r="B30" s="87" t="n">
        <v>8.14</v>
      </c>
      <c r="C30" s="87" t="n">
        <v>4.86</v>
      </c>
      <c r="D30" s="87" t="n">
        <v>5.5</v>
      </c>
      <c r="E30" s="87" t="n">
        <v>5.8</v>
      </c>
      <c r="F30" s="87" t="n">
        <v>6.07</v>
      </c>
      <c r="G30" s="87" t="n">
        <v>6.93</v>
      </c>
      <c r="H30" s="87" t="n">
        <v>10.61</v>
      </c>
      <c r="I30" s="87" t="n">
        <v>12.22</v>
      </c>
      <c r="J30" s="87" t="n">
        <v>11.59</v>
      </c>
    </row>
    <row r="31">
      <c r="A31" s="21" t="s">
        <v>25</v>
      </c>
      <c r="B31" s="87" t="n">
        <v>8.3</v>
      </c>
      <c r="C31" s="87" t="n">
        <v>4.91</v>
      </c>
      <c r="D31" s="87" t="n">
        <v>5.6</v>
      </c>
      <c r="E31" s="87" t="n">
        <v>5.9</v>
      </c>
      <c r="F31" s="87" t="n">
        <v>6.18</v>
      </c>
      <c r="G31" s="87" t="n">
        <v>7.14</v>
      </c>
      <c r="H31" s="87" t="n">
        <v>10.84</v>
      </c>
      <c r="I31" s="87" t="n">
        <v>12.51</v>
      </c>
      <c r="J31" s="87" t="n">
        <v>11.74</v>
      </c>
    </row>
    <row r="32">
      <c r="A32" s="21" t="s">
        <v>26</v>
      </c>
      <c r="B32" s="87" t="n">
        <v>8.5</v>
      </c>
      <c r="C32" s="87" t="n">
        <v>5.05</v>
      </c>
      <c r="D32" s="87" t="n">
        <v>5.74</v>
      </c>
      <c r="E32" s="87" t="n">
        <v>6.03</v>
      </c>
      <c r="F32" s="87" t="n">
        <v>6.42</v>
      </c>
      <c r="G32" s="87" t="n">
        <v>7.28</v>
      </c>
      <c r="H32" s="87" t="n">
        <v>11.04</v>
      </c>
      <c r="I32" s="87" t="n">
        <v>12.86</v>
      </c>
      <c r="J32" s="87" t="n">
        <v>11.92</v>
      </c>
    </row>
    <row r="33">
      <c r="A33" s="21" t="s">
        <v>27</v>
      </c>
      <c r="B33" s="87" t="n">
        <v>8.55</v>
      </c>
      <c r="C33" s="87" t="n">
        <v>5.1</v>
      </c>
      <c r="D33" s="87" t="n">
        <v>5.73</v>
      </c>
      <c r="E33" s="87" t="n">
        <v>6</v>
      </c>
      <c r="F33" s="87" t="n">
        <v>6.48</v>
      </c>
      <c r="G33" s="87" t="n">
        <v>7.32</v>
      </c>
      <c r="H33" s="87" t="n">
        <v>11.12</v>
      </c>
      <c r="I33" s="87" t="n">
        <v>12.96</v>
      </c>
      <c r="J33" s="87" t="n">
        <v>12.02</v>
      </c>
    </row>
    <row r="34">
      <c r="A34" s="21" t="s">
        <v>28</v>
      </c>
      <c r="B34" s="87" t="n">
        <v>8.58</v>
      </c>
      <c r="C34" s="87" t="n">
        <v>5.16</v>
      </c>
      <c r="D34" s="87" t="n">
        <v>5.79</v>
      </c>
      <c r="E34" s="87" t="n">
        <v>5.91</v>
      </c>
      <c r="F34" s="87" t="n">
        <v>6.49</v>
      </c>
      <c r="G34" s="87" t="n">
        <v>7.28</v>
      </c>
      <c r="H34" s="87" t="n">
        <v>11.18</v>
      </c>
      <c r="I34" s="87" t="n">
        <v>13</v>
      </c>
      <c r="J34" s="87" t="n">
        <v>12.1</v>
      </c>
    </row>
    <row r="35">
      <c r="A35" s="30" t="s">
        <v>29</v>
      </c>
      <c r="B35" s="88" t="n">
        <v>8.55</v>
      </c>
      <c r="C35" s="88" t="n">
        <v>5.16</v>
      </c>
      <c r="D35" s="88" t="n">
        <v>5.76</v>
      </c>
      <c r="E35" s="88" t="n">
        <v>5.91</v>
      </c>
      <c r="F35" s="88" t="n">
        <v>6.46</v>
      </c>
      <c r="G35" s="88" t="n">
        <v>7.19</v>
      </c>
      <c r="H35" s="88" t="n">
        <v>11.14</v>
      </c>
      <c r="I35" s="88" t="n">
        <v>12.98</v>
      </c>
      <c r="J35" s="88" t="n">
        <v>12.12</v>
      </c>
    </row>
    <row r="36">
      <c r="A36" s="29" t="s">
        <v>129</v>
      </c>
      <c r="B36" s="29"/>
      <c r="C36" s="29"/>
      <c r="D36" s="29"/>
      <c r="E36" s="29"/>
      <c r="F36" s="29"/>
      <c r="G36" s="29"/>
      <c r="H36" s="29"/>
      <c r="I36" s="29"/>
      <c r="J36" s="29"/>
    </row>
    <row r="37">
      <c r="A37" s="21" t="s">
        <v>115</v>
      </c>
      <c r="B37" s="89" t="n">
        <v>5.26</v>
      </c>
      <c r="C37" s="89" t="n">
        <v>2.76</v>
      </c>
      <c r="D37" s="89" t="n">
        <v>2.53</v>
      </c>
      <c r="E37" s="89" t="n">
        <v>3.12</v>
      </c>
      <c r="F37" s="89" t="n">
        <v>3.21</v>
      </c>
      <c r="G37" s="89" t="n">
        <v>4.21</v>
      </c>
      <c r="H37" s="89" t="n">
        <v>7.21</v>
      </c>
      <c r="I37" s="89" t="n">
        <v>9.08</v>
      </c>
      <c r="J37" s="89" t="n">
        <v>8.38</v>
      </c>
    </row>
    <row r="38">
      <c r="A38" s="21" t="s">
        <v>116</v>
      </c>
      <c r="B38" s="89" t="n">
        <v>5.16</v>
      </c>
      <c r="C38" s="89" t="n">
        <v>2.74</v>
      </c>
      <c r="D38" s="89" t="n">
        <v>2.44</v>
      </c>
      <c r="E38" s="89" t="n">
        <v>2.98</v>
      </c>
      <c r="F38" s="89" t="n">
        <v>3.14</v>
      </c>
      <c r="G38" s="89" t="n">
        <v>4.09</v>
      </c>
      <c r="H38" s="89" t="n">
        <v>7.09</v>
      </c>
      <c r="I38" s="89" t="n">
        <v>8.98</v>
      </c>
      <c r="J38" s="89" t="n">
        <v>8.23</v>
      </c>
    </row>
    <row r="39">
      <c r="A39" s="21" t="s">
        <v>117</v>
      </c>
      <c r="B39" s="89" t="n">
        <v>5.03</v>
      </c>
      <c r="C39" s="89" t="n">
        <v>2.69</v>
      </c>
      <c r="D39" s="89" t="n">
        <v>2.38</v>
      </c>
      <c r="E39" s="89" t="n">
        <v>2.89</v>
      </c>
      <c r="F39" s="89" t="n">
        <v>3.05</v>
      </c>
      <c r="G39" s="89" t="n">
        <v>3.91</v>
      </c>
      <c r="H39" s="89" t="n">
        <v>6.95</v>
      </c>
      <c r="I39" s="89" t="n">
        <v>8.72</v>
      </c>
      <c r="J39" s="89" t="n">
        <v>8.11</v>
      </c>
    </row>
    <row r="40">
      <c r="A40" s="21" t="s">
        <v>118</v>
      </c>
      <c r="B40" s="89" t="n">
        <v>4.9</v>
      </c>
      <c r="C40" s="89" t="n">
        <v>2.65</v>
      </c>
      <c r="D40" s="89" t="n">
        <v>2.33</v>
      </c>
      <c r="E40" s="89" t="n">
        <v>2.87</v>
      </c>
      <c r="F40" s="89" t="n">
        <v>2.9</v>
      </c>
      <c r="G40" s="89" t="n">
        <v>3.74</v>
      </c>
      <c r="H40" s="89" t="n">
        <v>6.78</v>
      </c>
      <c r="I40" s="89" t="n">
        <v>8.54</v>
      </c>
      <c r="J40" s="89" t="n">
        <v>7.9</v>
      </c>
    </row>
    <row r="41">
      <c r="A41" s="21" t="s">
        <v>119</v>
      </c>
      <c r="B41" s="89" t="n">
        <v>4.88</v>
      </c>
      <c r="C41" s="89" t="n">
        <v>2.68</v>
      </c>
      <c r="D41" s="89" t="n">
        <v>2.41</v>
      </c>
      <c r="E41" s="89" t="n">
        <v>2.84</v>
      </c>
      <c r="F41" s="89" t="n">
        <v>2.93</v>
      </c>
      <c r="G41" s="89" t="n">
        <v>3.7</v>
      </c>
      <c r="H41" s="89" t="n">
        <v>6.64</v>
      </c>
      <c r="I41" s="89" t="n">
        <v>8.55</v>
      </c>
      <c r="J41" s="89" t="n">
        <v>7.79</v>
      </c>
    </row>
    <row r="42">
      <c r="A42" s="21" t="s">
        <v>120</v>
      </c>
      <c r="B42" s="89" t="n">
        <v>4.97</v>
      </c>
      <c r="C42" s="89" t="n">
        <v>2.84</v>
      </c>
      <c r="D42" s="89" t="n">
        <v>2.58</v>
      </c>
      <c r="E42" s="89" t="n">
        <v>3.03</v>
      </c>
      <c r="F42" s="89" t="n">
        <v>2.95</v>
      </c>
      <c r="G42" s="89" t="n">
        <v>3.89</v>
      </c>
      <c r="H42" s="89" t="n">
        <v>6.65</v>
      </c>
      <c r="I42" s="89" t="n">
        <v>8.54</v>
      </c>
      <c r="J42" s="89" t="n">
        <v>7.81</v>
      </c>
    </row>
    <row r="43">
      <c r="A43" s="21" t="s">
        <v>121</v>
      </c>
      <c r="B43" s="89" t="n">
        <v>4.97</v>
      </c>
      <c r="C43" s="89" t="n">
        <v>3.06</v>
      </c>
      <c r="D43" s="89" t="n">
        <v>2.73</v>
      </c>
      <c r="E43" s="89" t="n">
        <v>3.14</v>
      </c>
      <c r="F43" s="89" t="n">
        <v>2.88</v>
      </c>
      <c r="G43" s="89" t="n">
        <v>3.91</v>
      </c>
      <c r="H43" s="89" t="n">
        <v>6.59</v>
      </c>
      <c r="I43" s="89" t="n">
        <v>8.41</v>
      </c>
      <c r="J43" s="89" t="n">
        <v>7.65</v>
      </c>
    </row>
    <row r="44">
      <c r="A44" s="21" t="s">
        <v>122</v>
      </c>
      <c r="B44" s="89" t="n">
        <v>4.97</v>
      </c>
      <c r="C44" s="89" t="n">
        <v>3.1</v>
      </c>
      <c r="D44" s="89" t="n">
        <v>2.76</v>
      </c>
      <c r="E44" s="89" t="n">
        <v>3.13</v>
      </c>
      <c r="F44" s="89" t="n">
        <v>2.98</v>
      </c>
      <c r="G44" s="89" t="n">
        <v>3.89</v>
      </c>
      <c r="H44" s="89" t="n">
        <v>6.59</v>
      </c>
      <c r="I44" s="89" t="n">
        <v>8.37</v>
      </c>
      <c r="J44" s="89" t="n">
        <v>7.59</v>
      </c>
    </row>
    <row r="45">
      <c r="A45" s="21" t="s">
        <v>123</v>
      </c>
      <c r="B45" s="89" t="n">
        <v>5.04</v>
      </c>
      <c r="C45" s="89" t="n">
        <v>3.07</v>
      </c>
      <c r="D45" s="89" t="n">
        <v>2.78</v>
      </c>
      <c r="E45" s="89" t="n">
        <v>3.18</v>
      </c>
      <c r="F45" s="89" t="n">
        <v>3.01</v>
      </c>
      <c r="G45" s="89" t="n">
        <v>4.04</v>
      </c>
      <c r="H45" s="89" t="n">
        <v>6.62</v>
      </c>
      <c r="I45" s="89" t="n">
        <v>8.52</v>
      </c>
      <c r="J45" s="89" t="n">
        <v>7.71</v>
      </c>
    </row>
    <row r="46">
      <c r="A46" s="21" t="s">
        <v>124</v>
      </c>
      <c r="B46" s="89" t="n">
        <v>4.94</v>
      </c>
      <c r="C46" s="89" t="n">
        <v>2.98</v>
      </c>
      <c r="D46" s="89" t="n">
        <v>2.67</v>
      </c>
      <c r="E46" s="89" t="n">
        <v>3.11</v>
      </c>
      <c r="F46" s="89" t="n">
        <v>2.96</v>
      </c>
      <c r="G46" s="89" t="n">
        <v>3.94</v>
      </c>
      <c r="H46" s="89" t="n">
        <v>6.58</v>
      </c>
      <c r="I46" s="89" t="n">
        <v>8.31</v>
      </c>
      <c r="J46" s="89" t="n">
        <v>7.62</v>
      </c>
    </row>
    <row r="47">
      <c r="A47" s="21" t="s">
        <v>125</v>
      </c>
      <c r="B47" s="89" t="n">
        <v>4.92</v>
      </c>
      <c r="C47" s="89" t="n">
        <v>2.87</v>
      </c>
      <c r="D47" s="89" t="n">
        <v>2.59</v>
      </c>
      <c r="E47" s="89" t="n">
        <v>3.17</v>
      </c>
      <c r="F47" s="89" t="n">
        <v>2.95</v>
      </c>
      <c r="G47" s="89" t="n">
        <v>3.85</v>
      </c>
      <c r="H47" s="89" t="n">
        <v>6.76</v>
      </c>
      <c r="I47" s="89" t="n">
        <v>8.26</v>
      </c>
      <c r="J47" s="89" t="n">
        <v>7.55</v>
      </c>
    </row>
    <row r="48">
      <c r="A48" s="21" t="s">
        <v>126</v>
      </c>
      <c r="B48" s="89" t="n">
        <v>4.92</v>
      </c>
      <c r="C48" s="89" t="n">
        <v>2.83</v>
      </c>
      <c r="D48" s="89" t="n">
        <v>2.63</v>
      </c>
      <c r="E48" s="89" t="n">
        <v>3.2</v>
      </c>
      <c r="F48" s="89" t="n">
        <v>2.93</v>
      </c>
      <c r="G48" s="89" t="n">
        <v>3.96</v>
      </c>
      <c r="H48" s="89" t="n">
        <v>6.69</v>
      </c>
      <c r="I48" s="89" t="n">
        <v>8.19</v>
      </c>
      <c r="J48" s="89" t="n">
        <v>7.57</v>
      </c>
    </row>
    <row r="49">
      <c r="A49" s="21" t="s">
        <v>127</v>
      </c>
      <c r="B49" s="89" t="n">
        <v>4.98</v>
      </c>
      <c r="C49" s="89" t="n">
        <v>2.84</v>
      </c>
      <c r="D49" s="89" t="n">
        <v>2.68</v>
      </c>
      <c r="E49" s="89" t="n">
        <v>3.33</v>
      </c>
      <c r="F49" s="89" t="n">
        <v>2.9</v>
      </c>
      <c r="G49" s="89" t="n">
        <v>4.15</v>
      </c>
      <c r="H49" s="89" t="n">
        <v>6.67</v>
      </c>
      <c r="I49" s="89" t="n">
        <v>8.29</v>
      </c>
      <c r="J49" s="89" t="n">
        <v>7.67</v>
      </c>
    </row>
    <row r="50">
      <c r="A50" s="21" t="s">
        <v>128</v>
      </c>
      <c r="B50" s="89" t="n">
        <v>5.05</v>
      </c>
      <c r="C50" s="89" t="n">
        <v>2.83</v>
      </c>
      <c r="D50" s="89" t="n">
        <v>2.8</v>
      </c>
      <c r="E50" s="89" t="n">
        <v>3.21</v>
      </c>
      <c r="F50" s="89" t="n">
        <v>3.04</v>
      </c>
      <c r="G50" s="89" t="n">
        <v>4.07</v>
      </c>
      <c r="H50" s="89" t="n">
        <v>6.94</v>
      </c>
      <c r="I50" s="89" t="n">
        <v>8.45</v>
      </c>
      <c r="J50" s="89" t="n">
        <v>7.7</v>
      </c>
    </row>
    <row r="51">
      <c r="A51" s="21" t="s">
        <v>10</v>
      </c>
      <c r="B51" s="89" t="n">
        <v>5.19</v>
      </c>
      <c r="C51" s="89" t="n">
        <v>2.91</v>
      </c>
      <c r="D51" s="89" t="n">
        <v>2.94</v>
      </c>
      <c r="E51" s="89" t="n">
        <v>3.27</v>
      </c>
      <c r="F51" s="89" t="n">
        <v>3.5</v>
      </c>
      <c r="G51" s="89" t="n">
        <v>4.09</v>
      </c>
      <c r="H51" s="89" t="n">
        <v>7.12</v>
      </c>
      <c r="I51" s="89" t="n">
        <v>8.7</v>
      </c>
      <c r="J51" s="89" t="n">
        <v>7.68</v>
      </c>
    </row>
    <row r="52">
      <c r="A52" s="21" t="s">
        <v>17</v>
      </c>
      <c r="B52" s="89" t="n">
        <v>6.57</v>
      </c>
      <c r="C52" s="89" t="n">
        <v>3.71</v>
      </c>
      <c r="D52" s="89" t="n">
        <v>4.35</v>
      </c>
      <c r="E52" s="89" t="n">
        <v>4.67</v>
      </c>
      <c r="F52" s="89" t="n">
        <v>4.95</v>
      </c>
      <c r="G52" s="89" t="n">
        <v>5.49</v>
      </c>
      <c r="H52" s="89" t="n">
        <v>8.71</v>
      </c>
      <c r="I52" s="89" t="n">
        <v>10.37</v>
      </c>
      <c r="J52" s="89" t="n">
        <v>8.96</v>
      </c>
    </row>
    <row r="53">
      <c r="A53" s="21" t="s">
        <v>18</v>
      </c>
      <c r="B53" s="89" t="n">
        <v>7.2</v>
      </c>
      <c r="C53" s="89" t="n">
        <v>4.27</v>
      </c>
      <c r="D53" s="89" t="n">
        <v>4.85</v>
      </c>
      <c r="E53" s="89" t="n">
        <v>5.27</v>
      </c>
      <c r="F53" s="89" t="n">
        <v>5.6</v>
      </c>
      <c r="G53" s="89" t="n">
        <v>6.04</v>
      </c>
      <c r="H53" s="89" t="n">
        <v>9.56</v>
      </c>
      <c r="I53" s="89" t="n">
        <v>10.93</v>
      </c>
      <c r="J53" s="89" t="n">
        <v>9.77</v>
      </c>
    </row>
    <row r="54">
      <c r="A54" s="21" t="s">
        <v>19</v>
      </c>
      <c r="B54" s="89" t="n">
        <v>7.4</v>
      </c>
      <c r="C54" s="89" t="n">
        <v>4.45</v>
      </c>
      <c r="D54" s="89" t="n">
        <v>5.08</v>
      </c>
      <c r="E54" s="89" t="n">
        <v>5.46</v>
      </c>
      <c r="F54" s="89" t="n">
        <v>5.86</v>
      </c>
      <c r="G54" s="89" t="n">
        <v>6.27</v>
      </c>
      <c r="H54" s="89" t="n">
        <v>9.6</v>
      </c>
      <c r="I54" s="89" t="n">
        <v>11.18</v>
      </c>
      <c r="J54" s="89" t="n">
        <v>9.93</v>
      </c>
    </row>
    <row r="55">
      <c r="A55" s="21" t="s">
        <v>20</v>
      </c>
      <c r="B55" s="89" t="n">
        <v>7.65</v>
      </c>
      <c r="C55" s="89" t="n">
        <v>4.69</v>
      </c>
      <c r="D55" s="89" t="n">
        <v>5.22</v>
      </c>
      <c r="E55" s="89" t="n">
        <v>5.75</v>
      </c>
      <c r="F55" s="89" t="n">
        <v>6.08</v>
      </c>
      <c r="G55" s="89" t="n">
        <v>6.53</v>
      </c>
      <c r="H55" s="89" t="n">
        <v>9.76</v>
      </c>
      <c r="I55" s="89" t="n">
        <v>11.34</v>
      </c>
      <c r="J55" s="89" t="n">
        <v>10.47</v>
      </c>
    </row>
    <row r="56">
      <c r="A56" s="21" t="s">
        <v>21</v>
      </c>
      <c r="B56" s="89" t="n">
        <v>7.6</v>
      </c>
      <c r="C56" s="89" t="n">
        <v>4.75</v>
      </c>
      <c r="D56" s="89" t="n">
        <v>5.18</v>
      </c>
      <c r="E56" s="89" t="n">
        <v>5.68</v>
      </c>
      <c r="F56" s="89" t="n">
        <v>5.91</v>
      </c>
      <c r="G56" s="89" t="n">
        <v>6.41</v>
      </c>
      <c r="H56" s="89" t="n">
        <v>9.79</v>
      </c>
      <c r="I56" s="89" t="n">
        <v>11.25</v>
      </c>
      <c r="J56" s="89" t="n">
        <v>10.46</v>
      </c>
    </row>
    <row r="57">
      <c r="A57" s="21" t="s">
        <v>22</v>
      </c>
      <c r="B57" s="89" t="n">
        <v>7.43</v>
      </c>
      <c r="C57" s="89" t="n">
        <v>4.66</v>
      </c>
      <c r="D57" s="89" t="n">
        <v>5.09</v>
      </c>
      <c r="E57" s="89" t="n">
        <v>5.38</v>
      </c>
      <c r="F57" s="89" t="n">
        <v>5.55</v>
      </c>
      <c r="G57" s="89" t="n">
        <v>6.35</v>
      </c>
      <c r="H57" s="89" t="n">
        <v>9.57</v>
      </c>
      <c r="I57" s="89" t="n">
        <v>11.08</v>
      </c>
      <c r="J57" s="89" t="n">
        <v>10.35</v>
      </c>
    </row>
    <row r="58">
      <c r="A58" s="21" t="s">
        <v>23</v>
      </c>
      <c r="B58" s="89" t="n">
        <v>7.35</v>
      </c>
      <c r="C58" s="89" t="n">
        <v>4.62</v>
      </c>
      <c r="D58" s="89" t="n">
        <v>5.03</v>
      </c>
      <c r="E58" s="89" t="n">
        <v>5.28</v>
      </c>
      <c r="F58" s="89" t="n">
        <v>5.35</v>
      </c>
      <c r="G58" s="89" t="n">
        <v>6.29</v>
      </c>
      <c r="H58" s="89" t="n">
        <v>9.46</v>
      </c>
      <c r="I58" s="89" t="n">
        <v>11.03</v>
      </c>
      <c r="J58" s="89" t="n">
        <v>10.33</v>
      </c>
    </row>
    <row r="59">
      <c r="A59" s="21" t="s">
        <v>24</v>
      </c>
      <c r="B59" s="89" t="n">
        <v>7.38</v>
      </c>
      <c r="C59" s="89" t="n">
        <v>4.65</v>
      </c>
      <c r="D59" s="89" t="n">
        <v>5.05</v>
      </c>
      <c r="E59" s="89" t="n">
        <v>5.27</v>
      </c>
      <c r="F59" s="89" t="n">
        <v>5.36</v>
      </c>
      <c r="G59" s="89" t="n">
        <v>6.3</v>
      </c>
      <c r="H59" s="89" t="n">
        <v>9.57</v>
      </c>
      <c r="I59" s="89" t="n">
        <v>11.06</v>
      </c>
      <c r="J59" s="89" t="n">
        <v>10.33</v>
      </c>
    </row>
    <row r="60">
      <c r="A60" s="21" t="s">
        <v>25</v>
      </c>
      <c r="B60" s="89" t="n">
        <v>7.57</v>
      </c>
      <c r="C60" s="89" t="n">
        <v>4.71</v>
      </c>
      <c r="D60" s="89" t="n">
        <v>5.18</v>
      </c>
      <c r="E60" s="89" t="n">
        <v>5.39</v>
      </c>
      <c r="F60" s="89" t="n">
        <v>5.5</v>
      </c>
      <c r="G60" s="89" t="n">
        <v>6.53</v>
      </c>
      <c r="H60" s="89" t="n">
        <v>9.83</v>
      </c>
      <c r="I60" s="89" t="n">
        <v>11.39</v>
      </c>
      <c r="J60" s="89" t="n">
        <v>10.55</v>
      </c>
    </row>
    <row r="61">
      <c r="A61" s="21" t="s">
        <v>26</v>
      </c>
      <c r="B61" s="89" t="n">
        <v>7.81</v>
      </c>
      <c r="C61" s="89" t="n">
        <v>4.87</v>
      </c>
      <c r="D61" s="89" t="n">
        <v>5.35</v>
      </c>
      <c r="E61" s="89" t="n">
        <v>5.55</v>
      </c>
      <c r="F61" s="89" t="n">
        <v>5.77</v>
      </c>
      <c r="G61" s="89" t="n">
        <v>6.71</v>
      </c>
      <c r="H61" s="89" t="n">
        <v>10.07</v>
      </c>
      <c r="I61" s="89" t="n">
        <v>11.83</v>
      </c>
      <c r="J61" s="89" t="n">
        <v>10.81</v>
      </c>
    </row>
    <row r="62">
      <c r="A62" s="21" t="s">
        <v>27</v>
      </c>
      <c r="B62" s="89" t="n">
        <v>7.9</v>
      </c>
      <c r="C62" s="89" t="n">
        <v>4.91</v>
      </c>
      <c r="D62" s="89" t="n">
        <v>5.36</v>
      </c>
      <c r="E62" s="89" t="n">
        <v>5.55</v>
      </c>
      <c r="F62" s="89" t="n">
        <v>5.88</v>
      </c>
      <c r="G62" s="89" t="n">
        <v>6.77</v>
      </c>
      <c r="H62" s="89" t="n">
        <v>10.22</v>
      </c>
      <c r="I62" s="89" t="n">
        <v>12</v>
      </c>
      <c r="J62" s="89" t="n">
        <v>10.97</v>
      </c>
    </row>
    <row r="63">
      <c r="A63" s="21" t="s">
        <v>28</v>
      </c>
      <c r="B63" s="89" t="n">
        <v>7.98</v>
      </c>
      <c r="C63" s="89" t="n">
        <v>4.98</v>
      </c>
      <c r="D63" s="89" t="n">
        <v>5.44</v>
      </c>
      <c r="E63" s="89" t="n">
        <v>5.52</v>
      </c>
      <c r="F63" s="89" t="n">
        <v>5.94</v>
      </c>
      <c r="G63" s="89" t="n">
        <v>6.76</v>
      </c>
      <c r="H63" s="89" t="n">
        <v>10.34</v>
      </c>
      <c r="I63" s="89" t="n">
        <v>12.12</v>
      </c>
      <c r="J63" s="89" t="n">
        <v>11.16</v>
      </c>
    </row>
    <row r="64">
      <c r="A64" s="30" t="s">
        <v>29</v>
      </c>
      <c r="B64" s="90" t="n">
        <v>8</v>
      </c>
      <c r="C64" s="90" t="n">
        <v>4.99</v>
      </c>
      <c r="D64" s="90" t="n">
        <v>5.44</v>
      </c>
      <c r="E64" s="90" t="n">
        <v>5.55</v>
      </c>
      <c r="F64" s="90" t="n">
        <v>5.94</v>
      </c>
      <c r="G64" s="90" t="n">
        <v>6.71</v>
      </c>
      <c r="H64" s="90" t="n">
        <v>10.37</v>
      </c>
      <c r="I64" s="90" t="n">
        <v>12.15</v>
      </c>
      <c r="J64" s="90" t="n">
        <v>11.28</v>
      </c>
    </row>
    <row r="65">
      <c r="A65" s="29" t="s">
        <v>130</v>
      </c>
      <c r="B65" s="29"/>
      <c r="C65" s="29"/>
      <c r="D65" s="29"/>
      <c r="E65" s="29"/>
      <c r="F65" s="29"/>
      <c r="G65" s="29"/>
      <c r="H65" s="29"/>
      <c r="I65" s="29"/>
      <c r="J65" s="29"/>
    </row>
    <row r="66">
      <c r="A66" s="21" t="s">
        <v>115</v>
      </c>
      <c r="B66" s="91" t="n">
        <v>21632</v>
      </c>
      <c r="C66" s="91" t="n">
        <v>1840</v>
      </c>
      <c r="D66" s="91" t="n">
        <v>1992</v>
      </c>
      <c r="E66" s="91" t="n">
        <v>2229</v>
      </c>
      <c r="F66" s="91" t="n">
        <v>1971</v>
      </c>
      <c r="G66" s="91" t="n">
        <v>2767</v>
      </c>
      <c r="H66" s="91" t="n">
        <v>2717</v>
      </c>
      <c r="I66" s="91" t="n">
        <v>4599</v>
      </c>
      <c r="J66" s="91" t="n">
        <v>3517</v>
      </c>
    </row>
    <row r="67">
      <c r="A67" s="21" t="s">
        <v>116</v>
      </c>
      <c r="B67" s="91" t="n">
        <v>15352</v>
      </c>
      <c r="C67" s="91" t="n">
        <v>1433</v>
      </c>
      <c r="D67" s="91" t="n">
        <v>1501</v>
      </c>
      <c r="E67" s="91" t="n">
        <v>1553</v>
      </c>
      <c r="F67" s="91" t="n">
        <v>1635</v>
      </c>
      <c r="G67" s="91" t="n">
        <v>1919</v>
      </c>
      <c r="H67" s="91" t="n">
        <v>1766</v>
      </c>
      <c r="I67" s="91" t="n">
        <v>3113</v>
      </c>
      <c r="J67" s="91" t="n">
        <v>2432</v>
      </c>
    </row>
    <row r="68">
      <c r="A68" s="21" t="s">
        <v>117</v>
      </c>
      <c r="B68" s="91" t="n">
        <v>16682</v>
      </c>
      <c r="C68" s="91" t="n">
        <v>1577</v>
      </c>
      <c r="D68" s="91" t="n">
        <v>1609</v>
      </c>
      <c r="E68" s="91" t="n">
        <v>1680</v>
      </c>
      <c r="F68" s="91" t="n">
        <v>1785</v>
      </c>
      <c r="G68" s="91" t="n">
        <v>2044</v>
      </c>
      <c r="H68" s="91" t="n">
        <v>2000</v>
      </c>
      <c r="I68" s="91" t="n">
        <v>3286</v>
      </c>
      <c r="J68" s="91" t="n">
        <v>2701</v>
      </c>
    </row>
    <row r="69">
      <c r="A69" s="21" t="s">
        <v>118</v>
      </c>
      <c r="B69" s="91" t="n">
        <v>16396</v>
      </c>
      <c r="C69" s="91" t="n">
        <v>1581</v>
      </c>
      <c r="D69" s="91" t="n">
        <v>1469</v>
      </c>
      <c r="E69" s="91" t="n">
        <v>1735</v>
      </c>
      <c r="F69" s="91" t="n">
        <v>1666</v>
      </c>
      <c r="G69" s="91" t="n">
        <v>2146</v>
      </c>
      <c r="H69" s="91" t="n">
        <v>1854</v>
      </c>
      <c r="I69" s="91" t="n">
        <v>3431</v>
      </c>
      <c r="J69" s="91" t="n">
        <v>2514</v>
      </c>
    </row>
    <row r="70">
      <c r="A70" s="21" t="s">
        <v>119</v>
      </c>
      <c r="B70" s="91" t="n">
        <v>18122</v>
      </c>
      <c r="C70" s="91" t="n">
        <v>1612</v>
      </c>
      <c r="D70" s="91" t="n">
        <v>1645</v>
      </c>
      <c r="E70" s="91" t="n">
        <v>1861</v>
      </c>
      <c r="F70" s="91" t="n">
        <v>1856</v>
      </c>
      <c r="G70" s="91" t="n">
        <v>2408</v>
      </c>
      <c r="H70" s="91" t="n">
        <v>2161</v>
      </c>
      <c r="I70" s="91" t="n">
        <v>3803</v>
      </c>
      <c r="J70" s="91" t="n">
        <v>2776</v>
      </c>
    </row>
    <row r="71">
      <c r="A71" s="21" t="s">
        <v>120</v>
      </c>
      <c r="B71" s="91" t="n">
        <v>18297</v>
      </c>
      <c r="C71" s="91" t="n">
        <v>1874</v>
      </c>
      <c r="D71" s="91" t="n">
        <v>1681</v>
      </c>
      <c r="E71" s="91" t="n">
        <v>1931</v>
      </c>
      <c r="F71" s="91" t="n">
        <v>1752</v>
      </c>
      <c r="G71" s="91" t="n">
        <v>2448</v>
      </c>
      <c r="H71" s="91" t="n">
        <v>2163</v>
      </c>
      <c r="I71" s="91" t="n">
        <v>3507</v>
      </c>
      <c r="J71" s="91" t="n">
        <v>2941</v>
      </c>
    </row>
    <row r="72">
      <c r="A72" s="21" t="s">
        <v>121</v>
      </c>
      <c r="B72" s="91" t="n">
        <v>17837</v>
      </c>
      <c r="C72" s="91" t="n">
        <v>1988</v>
      </c>
      <c r="D72" s="91" t="n">
        <v>1744</v>
      </c>
      <c r="E72" s="91" t="n">
        <v>1950</v>
      </c>
      <c r="F72" s="91" t="n">
        <v>1586</v>
      </c>
      <c r="G72" s="91" t="n">
        <v>2233</v>
      </c>
      <c r="H72" s="91" t="n">
        <v>2227</v>
      </c>
      <c r="I72" s="91" t="n">
        <v>3604</v>
      </c>
      <c r="J72" s="91" t="n">
        <v>2505</v>
      </c>
    </row>
    <row r="73">
      <c r="A73" s="21" t="s">
        <v>122</v>
      </c>
      <c r="B73" s="91" t="n">
        <v>14570</v>
      </c>
      <c r="C73" s="91" t="n">
        <v>1383</v>
      </c>
      <c r="D73" s="91" t="n">
        <v>1461</v>
      </c>
      <c r="E73" s="91" t="n">
        <v>1561</v>
      </c>
      <c r="F73" s="91" t="n">
        <v>1321</v>
      </c>
      <c r="G73" s="91" t="n">
        <v>1823</v>
      </c>
      <c r="H73" s="91" t="n">
        <v>1885</v>
      </c>
      <c r="I73" s="91" t="n">
        <v>2894</v>
      </c>
      <c r="J73" s="91" t="n">
        <v>2242</v>
      </c>
    </row>
    <row r="74">
      <c r="A74" s="21" t="s">
        <v>123</v>
      </c>
      <c r="B74" s="91" t="n">
        <v>25335</v>
      </c>
      <c r="C74" s="91" t="n">
        <v>2062</v>
      </c>
      <c r="D74" s="91" t="n">
        <v>2288</v>
      </c>
      <c r="E74" s="91" t="n">
        <v>2589</v>
      </c>
      <c r="F74" s="91" t="n">
        <v>2398</v>
      </c>
      <c r="G74" s="91" t="n">
        <v>3370</v>
      </c>
      <c r="H74" s="91" t="n">
        <v>3238</v>
      </c>
      <c r="I74" s="91" t="n">
        <v>5054</v>
      </c>
      <c r="J74" s="91" t="n">
        <v>4336</v>
      </c>
    </row>
    <row r="75">
      <c r="A75" s="21" t="s">
        <v>124</v>
      </c>
      <c r="B75" s="91" t="n">
        <v>18698</v>
      </c>
      <c r="C75" s="91" t="n">
        <v>1596</v>
      </c>
      <c r="D75" s="91" t="n">
        <v>1688</v>
      </c>
      <c r="E75" s="91" t="n">
        <v>1918</v>
      </c>
      <c r="F75" s="91" t="n">
        <v>1802</v>
      </c>
      <c r="G75" s="91" t="n">
        <v>2339</v>
      </c>
      <c r="H75" s="91" t="n">
        <v>2565</v>
      </c>
      <c r="I75" s="91" t="n">
        <v>3839</v>
      </c>
      <c r="J75" s="91" t="n">
        <v>2951</v>
      </c>
    </row>
    <row r="76">
      <c r="A76" s="21" t="s">
        <v>125</v>
      </c>
      <c r="B76" s="91" t="n">
        <v>18143</v>
      </c>
      <c r="C76" s="91" t="n">
        <v>1489</v>
      </c>
      <c r="D76" s="91" t="n">
        <v>1539</v>
      </c>
      <c r="E76" s="91" t="n">
        <v>1917</v>
      </c>
      <c r="F76" s="91" t="n">
        <v>1772</v>
      </c>
      <c r="G76" s="91" t="n">
        <v>2213</v>
      </c>
      <c r="H76" s="91" t="n">
        <v>2550</v>
      </c>
      <c r="I76" s="91" t="n">
        <v>3798</v>
      </c>
      <c r="J76" s="91" t="n">
        <v>2865</v>
      </c>
    </row>
    <row r="77">
      <c r="A77" s="21" t="s">
        <v>126</v>
      </c>
      <c r="B77" s="91" t="n">
        <v>12922</v>
      </c>
      <c r="C77" s="91" t="n">
        <v>1001</v>
      </c>
      <c r="D77" s="91" t="n">
        <v>1028</v>
      </c>
      <c r="E77" s="91" t="n">
        <v>1218</v>
      </c>
      <c r="F77" s="91" t="n">
        <v>1091</v>
      </c>
      <c r="G77" s="91" t="n">
        <v>1884</v>
      </c>
      <c r="H77" s="91" t="n">
        <v>1622</v>
      </c>
      <c r="I77" s="91" t="n">
        <v>3077</v>
      </c>
      <c r="J77" s="91" t="n">
        <v>2001</v>
      </c>
    </row>
    <row r="78">
      <c r="A78" s="21" t="s">
        <v>127</v>
      </c>
      <c r="B78" s="91" t="n">
        <v>18766</v>
      </c>
      <c r="C78" s="91" t="n">
        <v>1783</v>
      </c>
      <c r="D78" s="91" t="n">
        <v>1523</v>
      </c>
      <c r="E78" s="91" t="n">
        <v>2137</v>
      </c>
      <c r="F78" s="91" t="n">
        <v>1728</v>
      </c>
      <c r="G78" s="91" t="n">
        <v>2768</v>
      </c>
      <c r="H78" s="91" t="n">
        <v>2036</v>
      </c>
      <c r="I78" s="91" t="n">
        <v>3761</v>
      </c>
      <c r="J78" s="91" t="n">
        <v>3030</v>
      </c>
    </row>
    <row r="79">
      <c r="A79" s="21" t="s">
        <v>128</v>
      </c>
      <c r="B79" s="91" t="n">
        <v>14498</v>
      </c>
      <c r="C79" s="91" t="n">
        <v>1369</v>
      </c>
      <c r="D79" s="91" t="n">
        <v>1301</v>
      </c>
      <c r="E79" s="91" t="n">
        <v>1400</v>
      </c>
      <c r="F79" s="91" t="n">
        <v>1396</v>
      </c>
      <c r="G79" s="91" t="n">
        <v>1933</v>
      </c>
      <c r="H79" s="91" t="n">
        <v>1944</v>
      </c>
      <c r="I79" s="91" t="n">
        <v>2771</v>
      </c>
      <c r="J79" s="91" t="n">
        <v>2384</v>
      </c>
    </row>
    <row r="80">
      <c r="A80" s="21" t="s">
        <v>10</v>
      </c>
      <c r="B80" s="91" t="n">
        <v>13885</v>
      </c>
      <c r="C80" s="91" t="n">
        <v>1388</v>
      </c>
      <c r="D80" s="91" t="n">
        <v>1302</v>
      </c>
      <c r="E80" s="91" t="n">
        <v>1448</v>
      </c>
      <c r="F80" s="91" t="n">
        <v>2134</v>
      </c>
      <c r="G80" s="91" t="n">
        <v>1676</v>
      </c>
      <c r="H80" s="91" t="n">
        <v>1837</v>
      </c>
      <c r="I80" s="91" t="n">
        <v>2638</v>
      </c>
      <c r="J80" s="91" t="n">
        <v>1462</v>
      </c>
    </row>
    <row r="81">
      <c r="A81" s="21" t="s">
        <v>17</v>
      </c>
      <c r="B81" s="91" t="n">
        <v>29275</v>
      </c>
      <c r="C81" s="91" t="n">
        <v>2533</v>
      </c>
      <c r="D81" s="91" t="n">
        <v>3171</v>
      </c>
      <c r="E81" s="91" t="n">
        <v>3208</v>
      </c>
      <c r="F81" s="91" t="n">
        <v>4168</v>
      </c>
      <c r="G81" s="91" t="n">
        <v>3836</v>
      </c>
      <c r="H81" s="91" t="n">
        <v>3754</v>
      </c>
      <c r="I81" s="91" t="n">
        <v>5225</v>
      </c>
      <c r="J81" s="91" t="n">
        <v>3380</v>
      </c>
    </row>
    <row r="82">
      <c r="A82" s="21" t="s">
        <v>18</v>
      </c>
      <c r="B82" s="91" t="n">
        <v>19504</v>
      </c>
      <c r="C82" s="91" t="n">
        <v>1649</v>
      </c>
      <c r="D82" s="91" t="n">
        <v>1702</v>
      </c>
      <c r="E82" s="91" t="n">
        <v>2236</v>
      </c>
      <c r="F82" s="91" t="n">
        <v>2716</v>
      </c>
      <c r="G82" s="91" t="n">
        <v>2456</v>
      </c>
      <c r="H82" s="91" t="n">
        <v>2573</v>
      </c>
      <c r="I82" s="91" t="n">
        <v>3381</v>
      </c>
      <c r="J82" s="91" t="n">
        <v>2791</v>
      </c>
    </row>
    <row r="83">
      <c r="A83" s="21" t="s">
        <v>19</v>
      </c>
      <c r="B83" s="91" t="n">
        <v>21755</v>
      </c>
      <c r="C83" s="91" t="n">
        <v>1938</v>
      </c>
      <c r="D83" s="91" t="n">
        <v>2133</v>
      </c>
      <c r="E83" s="91" t="n">
        <v>2311</v>
      </c>
      <c r="F83" s="91" t="n">
        <v>2890</v>
      </c>
      <c r="G83" s="91" t="n">
        <v>2795</v>
      </c>
      <c r="H83" s="91" t="n">
        <v>2664</v>
      </c>
      <c r="I83" s="91" t="n">
        <v>4064</v>
      </c>
      <c r="J83" s="91" t="n">
        <v>2960</v>
      </c>
    </row>
    <row r="84">
      <c r="A84" s="21" t="s">
        <v>20</v>
      </c>
      <c r="B84" s="91" t="n">
        <v>22529</v>
      </c>
      <c r="C84" s="91" t="n">
        <v>1993</v>
      </c>
      <c r="D84" s="91" t="n">
        <v>2072</v>
      </c>
      <c r="E84" s="91" t="n">
        <v>2384</v>
      </c>
      <c r="F84" s="91" t="n">
        <v>2805</v>
      </c>
      <c r="G84" s="91" t="n">
        <v>2761</v>
      </c>
      <c r="H84" s="91" t="n">
        <v>2822</v>
      </c>
      <c r="I84" s="91" t="n">
        <v>4008</v>
      </c>
      <c r="J84" s="91" t="n">
        <v>3684</v>
      </c>
    </row>
    <row r="85">
      <c r="A85" s="21" t="s">
        <v>21</v>
      </c>
      <c r="B85" s="91" t="n">
        <v>16605</v>
      </c>
      <c r="C85" s="91" t="n">
        <v>1596</v>
      </c>
      <c r="D85" s="91" t="n">
        <v>1522</v>
      </c>
      <c r="E85" s="91" t="n">
        <v>1694</v>
      </c>
      <c r="F85" s="91" t="n">
        <v>1973</v>
      </c>
      <c r="G85" s="91" t="n">
        <v>1992</v>
      </c>
      <c r="H85" s="91" t="n">
        <v>2274</v>
      </c>
      <c r="I85" s="91" t="n">
        <v>3059</v>
      </c>
      <c r="J85" s="91" t="n">
        <v>2495</v>
      </c>
    </row>
    <row r="86">
      <c r="A86" s="21" t="s">
        <v>22</v>
      </c>
      <c r="B86" s="91" t="n">
        <v>24012</v>
      </c>
      <c r="C86" s="91" t="n">
        <v>2161</v>
      </c>
      <c r="D86" s="91" t="n">
        <v>2232</v>
      </c>
      <c r="E86" s="91" t="n">
        <v>2424</v>
      </c>
      <c r="F86" s="91" t="n">
        <v>2815</v>
      </c>
      <c r="G86" s="91" t="n">
        <v>3200</v>
      </c>
      <c r="H86" s="91" t="n">
        <v>2963</v>
      </c>
      <c r="I86" s="91" t="n">
        <v>4618</v>
      </c>
      <c r="J86" s="91" t="n">
        <v>3599</v>
      </c>
    </row>
    <row r="87">
      <c r="A87" s="21" t="s">
        <v>23</v>
      </c>
      <c r="B87" s="91" t="n">
        <v>20689</v>
      </c>
      <c r="C87" s="91" t="n">
        <v>2050</v>
      </c>
      <c r="D87" s="91" t="n">
        <v>2014</v>
      </c>
      <c r="E87" s="91" t="n">
        <v>2112</v>
      </c>
      <c r="F87" s="91" t="n">
        <v>2401</v>
      </c>
      <c r="G87" s="91" t="n">
        <v>2640</v>
      </c>
      <c r="H87" s="91" t="n">
        <v>2628</v>
      </c>
      <c r="I87" s="91" t="n">
        <v>3899</v>
      </c>
      <c r="J87" s="91" t="n">
        <v>2945</v>
      </c>
    </row>
    <row r="88">
      <c r="A88" s="21" t="s">
        <v>24</v>
      </c>
      <c r="B88" s="91" t="n">
        <v>16515</v>
      </c>
      <c r="C88" s="91" t="n">
        <v>1490</v>
      </c>
      <c r="D88" s="91" t="n">
        <v>1533</v>
      </c>
      <c r="E88" s="91" t="n">
        <v>1583</v>
      </c>
      <c r="F88" s="91" t="n">
        <v>2019</v>
      </c>
      <c r="G88" s="91" t="n">
        <v>2018</v>
      </c>
      <c r="H88" s="91" t="n">
        <v>2330</v>
      </c>
      <c r="I88" s="91" t="n">
        <v>3161</v>
      </c>
      <c r="J88" s="91" t="n">
        <v>2381</v>
      </c>
    </row>
    <row r="89">
      <c r="A89" s="21" t="s">
        <v>25</v>
      </c>
      <c r="B89" s="91" t="n">
        <v>14789</v>
      </c>
      <c r="C89" s="91" t="n">
        <v>1090</v>
      </c>
      <c r="D89" s="91" t="n">
        <v>1247</v>
      </c>
      <c r="E89" s="91" t="n">
        <v>1453</v>
      </c>
      <c r="F89" s="91" t="n">
        <v>1662</v>
      </c>
      <c r="G89" s="91" t="n">
        <v>1956</v>
      </c>
      <c r="H89" s="91" t="n">
        <v>2058</v>
      </c>
      <c r="I89" s="91" t="n">
        <v>3168</v>
      </c>
      <c r="J89" s="91" t="n">
        <v>2155</v>
      </c>
    </row>
    <row r="90">
      <c r="A90" s="21" t="s">
        <v>26</v>
      </c>
      <c r="B90" s="91" t="n">
        <v>18638</v>
      </c>
      <c r="C90" s="91" t="n">
        <v>1716</v>
      </c>
      <c r="D90" s="91" t="n">
        <v>1688</v>
      </c>
      <c r="E90" s="91" t="n">
        <v>1967</v>
      </c>
      <c r="F90" s="91" t="n">
        <v>2177</v>
      </c>
      <c r="G90" s="91" t="n">
        <v>2361</v>
      </c>
      <c r="H90" s="91" t="n">
        <v>2441</v>
      </c>
      <c r="I90" s="91" t="n">
        <v>3559</v>
      </c>
      <c r="J90" s="91" t="n">
        <v>2729</v>
      </c>
    </row>
    <row r="91">
      <c r="A91" s="21" t="s">
        <v>27</v>
      </c>
      <c r="B91" s="91" t="n">
        <v>13370</v>
      </c>
      <c r="C91" s="91" t="n">
        <v>1410</v>
      </c>
      <c r="D91" s="91" t="n">
        <v>1173</v>
      </c>
      <c r="E91" s="91" t="n">
        <v>1325</v>
      </c>
      <c r="F91" s="91" t="n">
        <v>1715</v>
      </c>
      <c r="G91" s="91" t="n">
        <v>1616</v>
      </c>
      <c r="H91" s="91" t="n">
        <v>1677</v>
      </c>
      <c r="I91" s="91" t="n">
        <v>2588</v>
      </c>
      <c r="J91" s="91" t="n">
        <v>1866</v>
      </c>
    </row>
    <row r="92">
      <c r="A92" s="21" t="s">
        <v>28</v>
      </c>
      <c r="B92" s="91" t="n">
        <v>13631</v>
      </c>
      <c r="C92" s="91" t="n">
        <v>1371</v>
      </c>
      <c r="D92" s="91" t="n">
        <v>1362</v>
      </c>
      <c r="E92" s="91" t="n">
        <v>1284</v>
      </c>
      <c r="F92" s="91" t="n">
        <v>1840</v>
      </c>
      <c r="G92" s="91" t="n">
        <v>1552</v>
      </c>
      <c r="H92" s="91" t="n">
        <v>1692</v>
      </c>
      <c r="I92" s="91" t="n">
        <v>2544</v>
      </c>
      <c r="J92" s="91" t="n">
        <v>1986</v>
      </c>
    </row>
    <row r="93">
      <c r="A93" s="30" t="s">
        <v>29</v>
      </c>
      <c r="B93" s="92" t="n">
        <v>13975</v>
      </c>
      <c r="C93" s="92" t="n">
        <v>1390</v>
      </c>
      <c r="D93" s="92" t="n">
        <v>1274</v>
      </c>
      <c r="E93" s="92" t="n">
        <v>1389</v>
      </c>
      <c r="F93" s="92" t="n">
        <v>1767</v>
      </c>
      <c r="G93" s="92" t="n">
        <v>1613</v>
      </c>
      <c r="H93" s="92" t="n">
        <v>1708</v>
      </c>
      <c r="I93" s="92" t="n">
        <v>2617</v>
      </c>
      <c r="J93" s="92" t="n">
        <v>2217</v>
      </c>
    </row>
    <row r="94">
      <c r="A94" s="29" t="s">
        <v>131</v>
      </c>
      <c r="B94" s="29"/>
      <c r="C94" s="29"/>
      <c r="D94" s="29"/>
      <c r="E94" s="29"/>
      <c r="F94" s="29"/>
      <c r="G94" s="29"/>
      <c r="H94" s="29"/>
      <c r="I94" s="29"/>
      <c r="J94" s="29"/>
    </row>
    <row r="95">
      <c r="A95" s="21" t="s">
        <v>115</v>
      </c>
      <c r="B95" s="93" t="n">
        <v>20313</v>
      </c>
      <c r="C95" s="93" t="n">
        <v>1812</v>
      </c>
      <c r="D95" s="93" t="n">
        <v>1889</v>
      </c>
      <c r="E95" s="93" t="n">
        <v>2031</v>
      </c>
      <c r="F95" s="93" t="n">
        <v>2621</v>
      </c>
      <c r="G95" s="93" t="n">
        <v>2394</v>
      </c>
      <c r="H95" s="93" t="n">
        <v>2762</v>
      </c>
      <c r="I95" s="93" t="n">
        <v>3641</v>
      </c>
      <c r="J95" s="93" t="n">
        <v>3163</v>
      </c>
    </row>
    <row r="96">
      <c r="A96" s="21" t="s">
        <v>116</v>
      </c>
      <c r="B96" s="93" t="n">
        <v>20131</v>
      </c>
      <c r="C96" s="93" t="n">
        <v>1770</v>
      </c>
      <c r="D96" s="93" t="n">
        <v>1890</v>
      </c>
      <c r="E96" s="93" t="n">
        <v>2139</v>
      </c>
      <c r="F96" s="93" t="n">
        <v>2457</v>
      </c>
      <c r="G96" s="93" t="n">
        <v>2360</v>
      </c>
      <c r="H96" s="93" t="n">
        <v>2706</v>
      </c>
      <c r="I96" s="93" t="n">
        <v>3573</v>
      </c>
      <c r="J96" s="93" t="n">
        <v>3236</v>
      </c>
    </row>
    <row r="97">
      <c r="A97" s="21" t="s">
        <v>117</v>
      </c>
      <c r="B97" s="93" t="n">
        <v>22284</v>
      </c>
      <c r="C97" s="93" t="n">
        <v>1871</v>
      </c>
      <c r="D97" s="93" t="n">
        <v>2022</v>
      </c>
      <c r="E97" s="93" t="n">
        <v>2050</v>
      </c>
      <c r="F97" s="93" t="n">
        <v>2705</v>
      </c>
      <c r="G97" s="93" t="n">
        <v>2665</v>
      </c>
      <c r="H97" s="93" t="n">
        <v>3010</v>
      </c>
      <c r="I97" s="93" t="n">
        <v>4374</v>
      </c>
      <c r="J97" s="93" t="n">
        <v>3587</v>
      </c>
    </row>
    <row r="98">
      <c r="A98" s="21" t="s">
        <v>118</v>
      </c>
      <c r="B98" s="93" t="n">
        <v>21148</v>
      </c>
      <c r="C98" s="93" t="n">
        <v>1793</v>
      </c>
      <c r="D98" s="93" t="n">
        <v>1770</v>
      </c>
      <c r="E98" s="93" t="n">
        <v>2003</v>
      </c>
      <c r="F98" s="93" t="n">
        <v>2362</v>
      </c>
      <c r="G98" s="93" t="n">
        <v>2586</v>
      </c>
      <c r="H98" s="93" t="n">
        <v>2918</v>
      </c>
      <c r="I98" s="93" t="n">
        <v>4190</v>
      </c>
      <c r="J98" s="93" t="n">
        <v>3526</v>
      </c>
    </row>
    <row r="99">
      <c r="A99" s="21" t="s">
        <v>119</v>
      </c>
      <c r="B99" s="93" t="n">
        <v>20747</v>
      </c>
      <c r="C99" s="93" t="n">
        <v>1558</v>
      </c>
      <c r="D99" s="93" t="n">
        <v>1732</v>
      </c>
      <c r="E99" s="93" t="n">
        <v>2016</v>
      </c>
      <c r="F99" s="93" t="n">
        <v>2189</v>
      </c>
      <c r="G99" s="93" t="n">
        <v>2446</v>
      </c>
      <c r="H99" s="93" t="n">
        <v>2991</v>
      </c>
      <c r="I99" s="93" t="n">
        <v>4307</v>
      </c>
      <c r="J99" s="93" t="n">
        <v>3508</v>
      </c>
    </row>
    <row r="100">
      <c r="A100" s="21" t="s">
        <v>120</v>
      </c>
      <c r="B100" s="93" t="n">
        <v>20139</v>
      </c>
      <c r="C100" s="93" t="n">
        <v>1495</v>
      </c>
      <c r="D100" s="93" t="n">
        <v>1757</v>
      </c>
      <c r="E100" s="93" t="n">
        <v>1824</v>
      </c>
      <c r="F100" s="93" t="n">
        <v>2206</v>
      </c>
      <c r="G100" s="93" t="n">
        <v>2323</v>
      </c>
      <c r="H100" s="93" t="n">
        <v>2885</v>
      </c>
      <c r="I100" s="93" t="n">
        <v>4238</v>
      </c>
      <c r="J100" s="93" t="n">
        <v>3411</v>
      </c>
    </row>
    <row r="101">
      <c r="A101" s="21" t="s">
        <v>121</v>
      </c>
      <c r="B101" s="93" t="n">
        <v>18012</v>
      </c>
      <c r="C101" s="93" t="n">
        <v>1374</v>
      </c>
      <c r="D101" s="93" t="n">
        <v>1531</v>
      </c>
      <c r="E101" s="93" t="n">
        <v>1710</v>
      </c>
      <c r="F101" s="93" t="n">
        <v>2047</v>
      </c>
      <c r="G101" s="93" t="n">
        <v>2074</v>
      </c>
      <c r="H101" s="93" t="n">
        <v>2586</v>
      </c>
      <c r="I101" s="93" t="n">
        <v>3671</v>
      </c>
      <c r="J101" s="93" t="n">
        <v>3019</v>
      </c>
    </row>
    <row r="102">
      <c r="A102" s="21" t="s">
        <v>122</v>
      </c>
      <c r="B102" s="93" t="n">
        <v>17444</v>
      </c>
      <c r="C102" s="93" t="n">
        <v>1552</v>
      </c>
      <c r="D102" s="93" t="n">
        <v>1609</v>
      </c>
      <c r="E102" s="93" t="n">
        <v>1776</v>
      </c>
      <c r="F102" s="93" t="n">
        <v>1885</v>
      </c>
      <c r="G102" s="93" t="n">
        <v>1969</v>
      </c>
      <c r="H102" s="93" t="n">
        <v>2468</v>
      </c>
      <c r="I102" s="93" t="n">
        <v>3220</v>
      </c>
      <c r="J102" s="93" t="n">
        <v>2965</v>
      </c>
    </row>
    <row r="103">
      <c r="A103" s="21" t="s">
        <v>123</v>
      </c>
      <c r="B103" s="93" t="n">
        <v>26614</v>
      </c>
      <c r="C103" s="93" t="n">
        <v>2524</v>
      </c>
      <c r="D103" s="93" t="n">
        <v>2502</v>
      </c>
      <c r="E103" s="93" t="n">
        <v>2733</v>
      </c>
      <c r="F103" s="93" t="n">
        <v>3170</v>
      </c>
      <c r="G103" s="93" t="n">
        <v>3132</v>
      </c>
      <c r="H103" s="93" t="n">
        <v>3691</v>
      </c>
      <c r="I103" s="93" t="n">
        <v>4668</v>
      </c>
      <c r="J103" s="93" t="n">
        <v>4194</v>
      </c>
    </row>
    <row r="104">
      <c r="A104" s="21" t="s">
        <v>124</v>
      </c>
      <c r="B104" s="93" t="n">
        <v>21609</v>
      </c>
      <c r="C104" s="93" t="n">
        <v>2056</v>
      </c>
      <c r="D104" s="93" t="n">
        <v>2023</v>
      </c>
      <c r="E104" s="93" t="n">
        <v>2139</v>
      </c>
      <c r="F104" s="93" t="n">
        <v>2502</v>
      </c>
      <c r="G104" s="93" t="n">
        <v>2583</v>
      </c>
      <c r="H104" s="93" t="n">
        <v>2691</v>
      </c>
      <c r="I104" s="93" t="n">
        <v>3980</v>
      </c>
      <c r="J104" s="93" t="n">
        <v>3635</v>
      </c>
    </row>
    <row r="105">
      <c r="A105" s="21" t="s">
        <v>125</v>
      </c>
      <c r="B105" s="93" t="n">
        <v>19231</v>
      </c>
      <c r="C105" s="93" t="n">
        <v>1746</v>
      </c>
      <c r="D105" s="93" t="n">
        <v>1784</v>
      </c>
      <c r="E105" s="93" t="n">
        <v>1858</v>
      </c>
      <c r="F105" s="93" t="n">
        <v>2156</v>
      </c>
      <c r="G105" s="93" t="n">
        <v>2282</v>
      </c>
      <c r="H105" s="93" t="n">
        <v>2460</v>
      </c>
      <c r="I105" s="93" t="n">
        <v>3675</v>
      </c>
      <c r="J105" s="93" t="n">
        <v>3270</v>
      </c>
    </row>
    <row r="106">
      <c r="A106" s="21" t="s">
        <v>126</v>
      </c>
      <c r="B106" s="93" t="n">
        <v>13834</v>
      </c>
      <c r="C106" s="93" t="n">
        <v>1151</v>
      </c>
      <c r="D106" s="93" t="n">
        <v>1030</v>
      </c>
      <c r="E106" s="93" t="n">
        <v>1324</v>
      </c>
      <c r="F106" s="93" t="n">
        <v>1419</v>
      </c>
      <c r="G106" s="93" t="n">
        <v>1657</v>
      </c>
      <c r="H106" s="93" t="n">
        <v>1908</v>
      </c>
      <c r="I106" s="93" t="n">
        <v>3032</v>
      </c>
      <c r="J106" s="93" t="n">
        <v>2313</v>
      </c>
    </row>
    <row r="107">
      <c r="A107" s="21" t="s">
        <v>127</v>
      </c>
      <c r="B107" s="93" t="n">
        <v>19287</v>
      </c>
      <c r="C107" s="93" t="n">
        <v>1910</v>
      </c>
      <c r="D107" s="93" t="n">
        <v>1773</v>
      </c>
      <c r="E107" s="93" t="n">
        <v>2084</v>
      </c>
      <c r="F107" s="93" t="n">
        <v>2180</v>
      </c>
      <c r="G107" s="93" t="n">
        <v>2240</v>
      </c>
      <c r="H107" s="93" t="n">
        <v>2528</v>
      </c>
      <c r="I107" s="93" t="n">
        <v>3616</v>
      </c>
      <c r="J107" s="93" t="n">
        <v>2956</v>
      </c>
    </row>
    <row r="108">
      <c r="A108" s="21" t="s">
        <v>128</v>
      </c>
      <c r="B108" s="93" t="n">
        <v>19022</v>
      </c>
      <c r="C108" s="93" t="n">
        <v>1710</v>
      </c>
      <c r="D108" s="93" t="n">
        <v>1519</v>
      </c>
      <c r="E108" s="93" t="n">
        <v>1935</v>
      </c>
      <c r="F108" s="93" t="n">
        <v>2258</v>
      </c>
      <c r="G108" s="93" t="n">
        <v>2253</v>
      </c>
      <c r="H108" s="93" t="n">
        <v>2721</v>
      </c>
      <c r="I108" s="93" t="n">
        <v>3714</v>
      </c>
      <c r="J108" s="93" t="n">
        <v>2912</v>
      </c>
    </row>
    <row r="109">
      <c r="A109" s="21" t="s">
        <v>10</v>
      </c>
      <c r="B109" s="93" t="n">
        <v>14204</v>
      </c>
      <c r="C109" s="93" t="n">
        <v>1267</v>
      </c>
      <c r="D109" s="93" t="n">
        <v>1282</v>
      </c>
      <c r="E109" s="93" t="n">
        <v>1472</v>
      </c>
      <c r="F109" s="93" t="n">
        <v>1693</v>
      </c>
      <c r="G109" s="93" t="n">
        <v>1712</v>
      </c>
      <c r="H109" s="93" t="n">
        <v>2034</v>
      </c>
      <c r="I109" s="93" t="n">
        <v>2618</v>
      </c>
      <c r="J109" s="93" t="n">
        <v>2126</v>
      </c>
    </row>
    <row r="110">
      <c r="A110" s="21" t="s">
        <v>17</v>
      </c>
      <c r="B110" s="93" t="n">
        <v>7397</v>
      </c>
      <c r="C110" s="93" t="n">
        <v>639</v>
      </c>
      <c r="D110" s="93" t="n">
        <v>619</v>
      </c>
      <c r="E110" s="93" t="n">
        <v>661</v>
      </c>
      <c r="F110" s="93" t="n">
        <v>764</v>
      </c>
      <c r="G110" s="93" t="n">
        <v>918</v>
      </c>
      <c r="H110" s="93" t="n">
        <v>1087</v>
      </c>
      <c r="I110" s="93" t="n">
        <v>1542</v>
      </c>
      <c r="J110" s="93" t="n">
        <v>1167</v>
      </c>
    </row>
    <row r="111">
      <c r="A111" s="21" t="s">
        <v>18</v>
      </c>
      <c r="B111" s="93" t="n">
        <v>11860</v>
      </c>
      <c r="C111" s="93" t="n">
        <v>1131</v>
      </c>
      <c r="D111" s="93" t="n">
        <v>1095</v>
      </c>
      <c r="E111" s="93" t="n">
        <v>1212</v>
      </c>
      <c r="F111" s="93" t="n">
        <v>1364</v>
      </c>
      <c r="G111" s="93" t="n">
        <v>1549</v>
      </c>
      <c r="H111" s="93" t="n">
        <v>1634</v>
      </c>
      <c r="I111" s="93" t="n">
        <v>2294</v>
      </c>
      <c r="J111" s="93" t="n">
        <v>1581</v>
      </c>
    </row>
    <row r="112">
      <c r="A112" s="21" t="s">
        <v>19</v>
      </c>
      <c r="B112" s="93" t="n">
        <v>16956</v>
      </c>
      <c r="C112" s="93" t="n">
        <v>1551</v>
      </c>
      <c r="D112" s="93" t="n">
        <v>1743</v>
      </c>
      <c r="E112" s="93" t="n">
        <v>1828</v>
      </c>
      <c r="F112" s="93" t="n">
        <v>2137</v>
      </c>
      <c r="G112" s="93" t="n">
        <v>2130</v>
      </c>
      <c r="H112" s="93" t="n">
        <v>2250</v>
      </c>
      <c r="I112" s="93" t="n">
        <v>3254</v>
      </c>
      <c r="J112" s="93" t="n">
        <v>2063</v>
      </c>
    </row>
    <row r="113">
      <c r="A113" s="21" t="s">
        <v>20</v>
      </c>
      <c r="B113" s="93" t="n">
        <v>18391</v>
      </c>
      <c r="C113" s="93" t="n">
        <v>1595</v>
      </c>
      <c r="D113" s="93" t="n">
        <v>1714</v>
      </c>
      <c r="E113" s="93" t="n">
        <v>1844</v>
      </c>
      <c r="F113" s="93" t="n">
        <v>2383</v>
      </c>
      <c r="G113" s="93" t="n">
        <v>2333</v>
      </c>
      <c r="H113" s="93" t="n">
        <v>2460</v>
      </c>
      <c r="I113" s="93" t="n">
        <v>3726</v>
      </c>
      <c r="J113" s="93" t="n">
        <v>2336</v>
      </c>
    </row>
    <row r="114">
      <c r="A114" s="21" t="s">
        <v>21</v>
      </c>
      <c r="B114" s="93" t="n">
        <v>17350</v>
      </c>
      <c r="C114" s="93" t="n">
        <v>1522</v>
      </c>
      <c r="D114" s="93" t="n">
        <v>1584</v>
      </c>
      <c r="E114" s="93" t="n">
        <v>1895</v>
      </c>
      <c r="F114" s="93" t="n">
        <v>2310</v>
      </c>
      <c r="G114" s="93" t="n">
        <v>2278</v>
      </c>
      <c r="H114" s="93" t="n">
        <v>2273</v>
      </c>
      <c r="I114" s="93" t="n">
        <v>3119</v>
      </c>
      <c r="J114" s="93" t="n">
        <v>2369</v>
      </c>
    </row>
    <row r="115">
      <c r="A115" s="21" t="s">
        <v>22</v>
      </c>
      <c r="B115" s="93" t="n">
        <v>28652</v>
      </c>
      <c r="C115" s="93" t="n">
        <v>2621</v>
      </c>
      <c r="D115" s="93" t="n">
        <v>2691</v>
      </c>
      <c r="E115" s="93" t="n">
        <v>3212</v>
      </c>
      <c r="F115" s="93" t="n">
        <v>3816</v>
      </c>
      <c r="G115" s="93" t="n">
        <v>3389</v>
      </c>
      <c r="H115" s="93" t="n">
        <v>3710</v>
      </c>
      <c r="I115" s="93" t="n">
        <v>5260</v>
      </c>
      <c r="J115" s="93" t="n">
        <v>3953</v>
      </c>
    </row>
    <row r="116">
      <c r="A116" s="21" t="s">
        <v>23</v>
      </c>
      <c r="B116" s="93" t="n">
        <v>20489</v>
      </c>
      <c r="C116" s="93" t="n">
        <v>2074</v>
      </c>
      <c r="D116" s="93" t="n">
        <v>2012</v>
      </c>
      <c r="E116" s="93" t="n">
        <v>2278</v>
      </c>
      <c r="F116" s="93" t="n">
        <v>2820</v>
      </c>
      <c r="G116" s="93" t="n">
        <v>2241</v>
      </c>
      <c r="H116" s="93" t="n">
        <v>2651</v>
      </c>
      <c r="I116" s="93" t="n">
        <v>3615</v>
      </c>
      <c r="J116" s="93" t="n">
        <v>2798</v>
      </c>
    </row>
    <row r="117">
      <c r="A117" s="21" t="s">
        <v>24</v>
      </c>
      <c r="B117" s="93" t="n">
        <v>16047</v>
      </c>
      <c r="C117" s="93" t="n">
        <v>1473</v>
      </c>
      <c r="D117" s="93" t="n">
        <v>1511</v>
      </c>
      <c r="E117" s="93" t="n">
        <v>1705</v>
      </c>
      <c r="F117" s="93" t="n">
        <v>2165</v>
      </c>
      <c r="G117" s="93" t="n">
        <v>1947</v>
      </c>
      <c r="H117" s="93" t="n">
        <v>2067</v>
      </c>
      <c r="I117" s="93" t="n">
        <v>2869</v>
      </c>
      <c r="J117" s="93" t="n">
        <v>2310</v>
      </c>
    </row>
    <row r="118">
      <c r="A118" s="21" t="s">
        <v>25</v>
      </c>
      <c r="B118" s="93" t="n">
        <v>10269</v>
      </c>
      <c r="C118" s="93" t="n">
        <v>978</v>
      </c>
      <c r="D118" s="93" t="n">
        <v>998</v>
      </c>
      <c r="E118" s="93" t="n">
        <v>1152</v>
      </c>
      <c r="F118" s="93" t="n">
        <v>1308</v>
      </c>
      <c r="G118" s="93" t="n">
        <v>1155</v>
      </c>
      <c r="H118" s="93" t="n">
        <v>1254</v>
      </c>
      <c r="I118" s="93" t="n">
        <v>1965</v>
      </c>
      <c r="J118" s="93" t="n">
        <v>1459</v>
      </c>
    </row>
    <row r="119">
      <c r="A119" s="21" t="s">
        <v>26</v>
      </c>
      <c r="B119" s="93" t="n">
        <v>13409</v>
      </c>
      <c r="C119" s="93" t="n">
        <v>1291</v>
      </c>
      <c r="D119" s="93" t="n">
        <v>1213</v>
      </c>
      <c r="E119" s="93" t="n">
        <v>1555</v>
      </c>
      <c r="F119" s="93" t="n">
        <v>1640</v>
      </c>
      <c r="G119" s="93" t="n">
        <v>1775</v>
      </c>
      <c r="H119" s="93" t="n">
        <v>1723</v>
      </c>
      <c r="I119" s="93" t="n">
        <v>2280</v>
      </c>
      <c r="J119" s="93" t="n">
        <v>1932</v>
      </c>
    </row>
    <row r="120">
      <c r="A120" s="21" t="s">
        <v>27</v>
      </c>
      <c r="B120" s="93" t="n">
        <v>12228</v>
      </c>
      <c r="C120" s="93" t="n">
        <v>1275</v>
      </c>
      <c r="D120" s="93" t="n">
        <v>1265</v>
      </c>
      <c r="E120" s="93" t="n">
        <v>1449</v>
      </c>
      <c r="F120" s="93" t="n">
        <v>1569</v>
      </c>
      <c r="G120" s="93" t="n">
        <v>1585</v>
      </c>
      <c r="H120" s="93" t="n">
        <v>1432</v>
      </c>
      <c r="I120" s="93" t="n">
        <v>2071</v>
      </c>
      <c r="J120" s="93" t="n">
        <v>1582</v>
      </c>
    </row>
    <row r="121">
      <c r="A121" s="21" t="s">
        <v>28</v>
      </c>
      <c r="B121" s="93" t="n">
        <v>12982</v>
      </c>
      <c r="C121" s="93" t="n">
        <v>1158</v>
      </c>
      <c r="D121" s="93" t="n">
        <v>1247</v>
      </c>
      <c r="E121" s="93" t="n">
        <v>1506</v>
      </c>
      <c r="F121" s="93" t="n">
        <v>1767</v>
      </c>
      <c r="G121" s="93" t="n">
        <v>1697</v>
      </c>
      <c r="H121" s="93" t="n">
        <v>1574</v>
      </c>
      <c r="I121" s="93" t="n">
        <v>2336</v>
      </c>
      <c r="J121" s="93" t="n">
        <v>1697</v>
      </c>
    </row>
    <row r="122">
      <c r="A122" s="30" t="s">
        <v>29</v>
      </c>
      <c r="B122" s="94" t="n">
        <v>13654</v>
      </c>
      <c r="C122" s="94" t="n">
        <v>1164</v>
      </c>
      <c r="D122" s="94" t="n">
        <v>1280</v>
      </c>
      <c r="E122" s="94" t="n">
        <v>1368</v>
      </c>
      <c r="F122" s="94" t="n">
        <v>1780</v>
      </c>
      <c r="G122" s="94" t="n">
        <v>1846</v>
      </c>
      <c r="H122" s="94" t="n">
        <v>1766</v>
      </c>
      <c r="I122" s="94" t="n">
        <v>2539</v>
      </c>
      <c r="J122" s="94" t="n">
        <v>1911</v>
      </c>
    </row>
    <row r="123">
      <c r="A123" s="29" t="s">
        <v>132</v>
      </c>
      <c r="B123" s="29"/>
      <c r="C123" s="29"/>
      <c r="D123" s="29"/>
      <c r="E123" s="29"/>
      <c r="F123" s="29"/>
      <c r="G123" s="29"/>
      <c r="H123" s="29"/>
      <c r="I123" s="29"/>
      <c r="J123" s="29"/>
    </row>
    <row r="124">
      <c r="A124" s="21" t="s">
        <v>115</v>
      </c>
      <c r="B124" s="95" t="n">
        <v>1319</v>
      </c>
      <c r="C124" s="95" t="n">
        <v>28</v>
      </c>
      <c r="D124" s="95" t="n">
        <v>103</v>
      </c>
      <c r="E124" s="95" t="n">
        <v>198</v>
      </c>
      <c r="F124" s="95" t="n">
        <v>-650</v>
      </c>
      <c r="G124" s="95" t="n">
        <v>373</v>
      </c>
      <c r="H124" s="95" t="n">
        <v>-45</v>
      </c>
      <c r="I124" s="95" t="n">
        <v>958</v>
      </c>
      <c r="J124" s="95" t="n">
        <v>354</v>
      </c>
    </row>
    <row r="125">
      <c r="A125" s="21" t="s">
        <v>116</v>
      </c>
      <c r="B125" s="95" t="n">
        <v>-4779</v>
      </c>
      <c r="C125" s="95" t="n">
        <v>-337</v>
      </c>
      <c r="D125" s="95" t="n">
        <v>-389</v>
      </c>
      <c r="E125" s="95" t="n">
        <v>-586</v>
      </c>
      <c r="F125" s="95" t="n">
        <v>-822</v>
      </c>
      <c r="G125" s="95" t="n">
        <v>-441</v>
      </c>
      <c r="H125" s="95" t="n">
        <v>-940</v>
      </c>
      <c r="I125" s="95" t="n">
        <v>-460</v>
      </c>
      <c r="J125" s="95" t="n">
        <v>-804</v>
      </c>
    </row>
    <row r="126">
      <c r="A126" s="21" t="s">
        <v>117</v>
      </c>
      <c r="B126" s="95" t="n">
        <v>-5602</v>
      </c>
      <c r="C126" s="95" t="n">
        <v>-294</v>
      </c>
      <c r="D126" s="95" t="n">
        <v>-413</v>
      </c>
      <c r="E126" s="95" t="n">
        <v>-370</v>
      </c>
      <c r="F126" s="95" t="n">
        <v>-920</v>
      </c>
      <c r="G126" s="95" t="n">
        <v>-621</v>
      </c>
      <c r="H126" s="95" t="n">
        <v>-1010</v>
      </c>
      <c r="I126" s="95" t="n">
        <v>-1088</v>
      </c>
      <c r="J126" s="95" t="n">
        <v>-886</v>
      </c>
    </row>
    <row r="127">
      <c r="A127" s="21" t="s">
        <v>118</v>
      </c>
      <c r="B127" s="95" t="n">
        <v>-4752</v>
      </c>
      <c r="C127" s="95" t="n">
        <v>-212</v>
      </c>
      <c r="D127" s="95" t="n">
        <v>-301</v>
      </c>
      <c r="E127" s="95" t="n">
        <v>-268</v>
      </c>
      <c r="F127" s="95" t="n">
        <v>-696</v>
      </c>
      <c r="G127" s="95" t="n">
        <v>-440</v>
      </c>
      <c r="H127" s="95" t="n">
        <v>-1064</v>
      </c>
      <c r="I127" s="95" t="n">
        <v>-759</v>
      </c>
      <c r="J127" s="95" t="n">
        <v>-1012</v>
      </c>
    </row>
    <row r="128">
      <c r="A128" s="21" t="s">
        <v>119</v>
      </c>
      <c r="B128" s="95" t="n">
        <v>-2625</v>
      </c>
      <c r="C128" s="95" t="n">
        <v>54</v>
      </c>
      <c r="D128" s="95" t="n">
        <v>-87</v>
      </c>
      <c r="E128" s="95" t="n">
        <v>-155</v>
      </c>
      <c r="F128" s="95" t="n">
        <v>-333</v>
      </c>
      <c r="G128" s="95" t="n">
        <v>-38</v>
      </c>
      <c r="H128" s="95" t="n">
        <v>-830</v>
      </c>
      <c r="I128" s="95" t="n">
        <v>-504</v>
      </c>
      <c r="J128" s="95" t="n">
        <v>-732</v>
      </c>
    </row>
    <row r="129">
      <c r="A129" s="21" t="s">
        <v>120</v>
      </c>
      <c r="B129" s="95" t="n">
        <v>-1842</v>
      </c>
      <c r="C129" s="95" t="n">
        <v>379</v>
      </c>
      <c r="D129" s="95" t="n">
        <v>-76</v>
      </c>
      <c r="E129" s="95" t="n">
        <v>107</v>
      </c>
      <c r="F129" s="95" t="n">
        <v>-454</v>
      </c>
      <c r="G129" s="95" t="n">
        <v>125</v>
      </c>
      <c r="H129" s="95" t="n">
        <v>-722</v>
      </c>
      <c r="I129" s="95" t="n">
        <v>-731</v>
      </c>
      <c r="J129" s="95" t="n">
        <v>-470</v>
      </c>
    </row>
    <row r="130">
      <c r="A130" s="21" t="s">
        <v>121</v>
      </c>
      <c r="B130" s="95" t="n">
        <v>-175</v>
      </c>
      <c r="C130" s="95" t="n">
        <v>614</v>
      </c>
      <c r="D130" s="95" t="n">
        <v>213</v>
      </c>
      <c r="E130" s="95" t="n">
        <v>240</v>
      </c>
      <c r="F130" s="95" t="n">
        <v>-461</v>
      </c>
      <c r="G130" s="95" t="n">
        <v>159</v>
      </c>
      <c r="H130" s="95" t="n">
        <v>-359</v>
      </c>
      <c r="I130" s="95" t="n">
        <v>-67</v>
      </c>
      <c r="J130" s="95" t="n">
        <v>-514</v>
      </c>
    </row>
    <row r="131">
      <c r="A131" s="21" t="s">
        <v>122</v>
      </c>
      <c r="B131" s="95" t="n">
        <v>-2874</v>
      </c>
      <c r="C131" s="95" t="n">
        <v>-169</v>
      </c>
      <c r="D131" s="95" t="n">
        <v>-148</v>
      </c>
      <c r="E131" s="95" t="n">
        <v>-215</v>
      </c>
      <c r="F131" s="95" t="n">
        <v>-564</v>
      </c>
      <c r="G131" s="95" t="n">
        <v>-146</v>
      </c>
      <c r="H131" s="95" t="n">
        <v>-583</v>
      </c>
      <c r="I131" s="95" t="n">
        <v>-326</v>
      </c>
      <c r="J131" s="95" t="n">
        <v>-723</v>
      </c>
    </row>
    <row r="132">
      <c r="A132" s="21" t="s">
        <v>123</v>
      </c>
      <c r="B132" s="95" t="n">
        <v>-1279</v>
      </c>
      <c r="C132" s="95" t="n">
        <v>-462</v>
      </c>
      <c r="D132" s="95" t="n">
        <v>-214</v>
      </c>
      <c r="E132" s="95" t="n">
        <v>-144</v>
      </c>
      <c r="F132" s="95" t="n">
        <v>-772</v>
      </c>
      <c r="G132" s="95" t="n">
        <v>238</v>
      </c>
      <c r="H132" s="95" t="n">
        <v>-453</v>
      </c>
      <c r="I132" s="95" t="n">
        <v>386</v>
      </c>
      <c r="J132" s="95" t="n">
        <v>142</v>
      </c>
    </row>
    <row r="133">
      <c r="A133" s="21" t="s">
        <v>124</v>
      </c>
      <c r="B133" s="95" t="n">
        <v>-2911</v>
      </c>
      <c r="C133" s="95" t="n">
        <v>-460</v>
      </c>
      <c r="D133" s="95" t="n">
        <v>-335</v>
      </c>
      <c r="E133" s="95" t="n">
        <v>-221</v>
      </c>
      <c r="F133" s="95" t="n">
        <v>-700</v>
      </c>
      <c r="G133" s="95" t="n">
        <v>-244</v>
      </c>
      <c r="H133" s="95" t="n">
        <v>-126</v>
      </c>
      <c r="I133" s="95" t="n">
        <v>-141</v>
      </c>
      <c r="J133" s="95" t="n">
        <v>-684</v>
      </c>
    </row>
    <row r="134">
      <c r="A134" s="21" t="s">
        <v>125</v>
      </c>
      <c r="B134" s="95" t="n">
        <v>-1088</v>
      </c>
      <c r="C134" s="95" t="n">
        <v>-257</v>
      </c>
      <c r="D134" s="95" t="n">
        <v>-245</v>
      </c>
      <c r="E134" s="95" t="n">
        <v>59</v>
      </c>
      <c r="F134" s="95" t="n">
        <v>-384</v>
      </c>
      <c r="G134" s="95" t="n">
        <v>-69</v>
      </c>
      <c r="H134" s="95" t="n">
        <v>90</v>
      </c>
      <c r="I134" s="95" t="n">
        <v>123</v>
      </c>
      <c r="J134" s="95" t="n">
        <v>-405</v>
      </c>
    </row>
    <row r="135">
      <c r="A135" s="21" t="s">
        <v>126</v>
      </c>
      <c r="B135" s="95" t="n">
        <v>-912</v>
      </c>
      <c r="C135" s="95" t="n">
        <v>-150</v>
      </c>
      <c r="D135" s="95" t="n">
        <v>-2</v>
      </c>
      <c r="E135" s="95" t="n">
        <v>-106</v>
      </c>
      <c r="F135" s="95" t="n">
        <v>-328</v>
      </c>
      <c r="G135" s="95" t="n">
        <v>227</v>
      </c>
      <c r="H135" s="95" t="n">
        <v>-286</v>
      </c>
      <c r="I135" s="95" t="n">
        <v>45</v>
      </c>
      <c r="J135" s="95" t="n">
        <v>-312</v>
      </c>
    </row>
    <row r="136">
      <c r="A136" s="21" t="s">
        <v>127</v>
      </c>
      <c r="B136" s="95" t="n">
        <v>-521</v>
      </c>
      <c r="C136" s="95" t="n">
        <v>-127</v>
      </c>
      <c r="D136" s="95" t="n">
        <v>-250</v>
      </c>
      <c r="E136" s="95" t="n">
        <v>53</v>
      </c>
      <c r="F136" s="95" t="n">
        <v>-452</v>
      </c>
      <c r="G136" s="95" t="n">
        <v>528</v>
      </c>
      <c r="H136" s="95" t="n">
        <v>-492</v>
      </c>
      <c r="I136" s="95" t="n">
        <v>145</v>
      </c>
      <c r="J136" s="95" t="n">
        <v>74</v>
      </c>
    </row>
    <row r="137">
      <c r="A137" s="21" t="s">
        <v>128</v>
      </c>
      <c r="B137" s="95" t="n">
        <v>-4524</v>
      </c>
      <c r="C137" s="95" t="n">
        <v>-341</v>
      </c>
      <c r="D137" s="95" t="n">
        <v>-218</v>
      </c>
      <c r="E137" s="95" t="n">
        <v>-535</v>
      </c>
      <c r="F137" s="95" t="n">
        <v>-862</v>
      </c>
      <c r="G137" s="95" t="n">
        <v>-320</v>
      </c>
      <c r="H137" s="95" t="n">
        <v>-777</v>
      </c>
      <c r="I137" s="95" t="n">
        <v>-943</v>
      </c>
      <c r="J137" s="95" t="n">
        <v>-528</v>
      </c>
    </row>
    <row r="138">
      <c r="A138" s="21" t="s">
        <v>10</v>
      </c>
      <c r="B138" s="95" t="n">
        <v>-319</v>
      </c>
      <c r="C138" s="95" t="n">
        <v>121</v>
      </c>
      <c r="D138" s="95" t="n">
        <v>20</v>
      </c>
      <c r="E138" s="95" t="n">
        <v>-24</v>
      </c>
      <c r="F138" s="95" t="n">
        <v>441</v>
      </c>
      <c r="G138" s="95" t="n">
        <v>-36</v>
      </c>
      <c r="H138" s="95" t="n">
        <v>-197</v>
      </c>
      <c r="I138" s="95" t="n">
        <v>20</v>
      </c>
      <c r="J138" s="95" t="n">
        <v>-664</v>
      </c>
    </row>
    <row r="139">
      <c r="A139" s="21" t="s">
        <v>17</v>
      </c>
      <c r="B139" s="95" t="n">
        <v>21878</v>
      </c>
      <c r="C139" s="95" t="n">
        <v>1894</v>
      </c>
      <c r="D139" s="95" t="n">
        <v>2552</v>
      </c>
      <c r="E139" s="95" t="n">
        <v>2547</v>
      </c>
      <c r="F139" s="95" t="n">
        <v>3404</v>
      </c>
      <c r="G139" s="95" t="n">
        <v>2918</v>
      </c>
      <c r="H139" s="95" t="n">
        <v>2667</v>
      </c>
      <c r="I139" s="95" t="n">
        <v>3683</v>
      </c>
      <c r="J139" s="95" t="n">
        <v>2213</v>
      </c>
    </row>
    <row r="140">
      <c r="A140" s="21" t="s">
        <v>18</v>
      </c>
      <c r="B140" s="95" t="n">
        <v>7644</v>
      </c>
      <c r="C140" s="95" t="n">
        <v>518</v>
      </c>
      <c r="D140" s="95" t="n">
        <v>607</v>
      </c>
      <c r="E140" s="95" t="n">
        <v>1024</v>
      </c>
      <c r="F140" s="95" t="n">
        <v>1352</v>
      </c>
      <c r="G140" s="95" t="n">
        <v>907</v>
      </c>
      <c r="H140" s="95" t="n">
        <v>939</v>
      </c>
      <c r="I140" s="95" t="n">
        <v>1087</v>
      </c>
      <c r="J140" s="95" t="n">
        <v>1210</v>
      </c>
    </row>
    <row r="141">
      <c r="A141" s="21" t="s">
        <v>19</v>
      </c>
      <c r="B141" s="95" t="n">
        <v>4799</v>
      </c>
      <c r="C141" s="95" t="n">
        <v>387</v>
      </c>
      <c r="D141" s="95" t="n">
        <v>390</v>
      </c>
      <c r="E141" s="95" t="n">
        <v>483</v>
      </c>
      <c r="F141" s="95" t="n">
        <v>753</v>
      </c>
      <c r="G141" s="95" t="n">
        <v>665</v>
      </c>
      <c r="H141" s="95" t="n">
        <v>414</v>
      </c>
      <c r="I141" s="95" t="n">
        <v>810</v>
      </c>
      <c r="J141" s="95" t="n">
        <v>897</v>
      </c>
    </row>
    <row r="142">
      <c r="A142" s="21" t="s">
        <v>20</v>
      </c>
      <c r="B142" s="95" t="n">
        <v>4138</v>
      </c>
      <c r="C142" s="95" t="n">
        <v>398</v>
      </c>
      <c r="D142" s="95" t="n">
        <v>358</v>
      </c>
      <c r="E142" s="95" t="n">
        <v>540</v>
      </c>
      <c r="F142" s="95" t="n">
        <v>422</v>
      </c>
      <c r="G142" s="95" t="n">
        <v>428</v>
      </c>
      <c r="H142" s="95" t="n">
        <v>362</v>
      </c>
      <c r="I142" s="95" t="n">
        <v>282</v>
      </c>
      <c r="J142" s="95" t="n">
        <v>1348</v>
      </c>
    </row>
    <row r="143">
      <c r="A143" s="21" t="s">
        <v>21</v>
      </c>
      <c r="B143" s="95" t="n">
        <v>-745</v>
      </c>
      <c r="C143" s="95" t="n">
        <v>74</v>
      </c>
      <c r="D143" s="95" t="n">
        <v>-62</v>
      </c>
      <c r="E143" s="95" t="n">
        <v>-201</v>
      </c>
      <c r="F143" s="95" t="n">
        <v>-337</v>
      </c>
      <c r="G143" s="95" t="n">
        <v>-286</v>
      </c>
      <c r="H143" s="95" t="n">
        <v>1</v>
      </c>
      <c r="I143" s="95" t="n">
        <v>-60</v>
      </c>
      <c r="J143" s="95" t="n">
        <v>126</v>
      </c>
    </row>
    <row r="144">
      <c r="A144" s="21" t="s">
        <v>22</v>
      </c>
      <c r="B144" s="95" t="n">
        <v>-4640</v>
      </c>
      <c r="C144" s="95" t="n">
        <v>-460</v>
      </c>
      <c r="D144" s="95" t="n">
        <v>-459</v>
      </c>
      <c r="E144" s="95" t="n">
        <v>-788</v>
      </c>
      <c r="F144" s="95" t="n">
        <v>-1001</v>
      </c>
      <c r="G144" s="95" t="n">
        <v>-189</v>
      </c>
      <c r="H144" s="95" t="n">
        <v>-747</v>
      </c>
      <c r="I144" s="95" t="n">
        <v>-642</v>
      </c>
      <c r="J144" s="95" t="n">
        <v>-354</v>
      </c>
    </row>
    <row r="145">
      <c r="A145" s="21" t="s">
        <v>23</v>
      </c>
      <c r="B145" s="95" t="n">
        <v>200</v>
      </c>
      <c r="C145" s="95" t="n">
        <v>-24</v>
      </c>
      <c r="D145" s="95" t="n">
        <v>2</v>
      </c>
      <c r="E145" s="95" t="n">
        <v>-166</v>
      </c>
      <c r="F145" s="95" t="n">
        <v>-419</v>
      </c>
      <c r="G145" s="95" t="n">
        <v>399</v>
      </c>
      <c r="H145" s="95" t="n">
        <v>-23</v>
      </c>
      <c r="I145" s="95" t="n">
        <v>284</v>
      </c>
      <c r="J145" s="95" t="n">
        <v>147</v>
      </c>
    </row>
    <row r="146">
      <c r="A146" s="21" t="s">
        <v>24</v>
      </c>
      <c r="B146" s="95" t="n">
        <v>468</v>
      </c>
      <c r="C146" s="95" t="n">
        <v>17</v>
      </c>
      <c r="D146" s="95" t="n">
        <v>22</v>
      </c>
      <c r="E146" s="95" t="n">
        <v>-122</v>
      </c>
      <c r="F146" s="95" t="n">
        <v>-146</v>
      </c>
      <c r="G146" s="95" t="n">
        <v>71</v>
      </c>
      <c r="H146" s="95" t="n">
        <v>263</v>
      </c>
      <c r="I146" s="95" t="n">
        <v>292</v>
      </c>
      <c r="J146" s="95" t="n">
        <v>71</v>
      </c>
    </row>
    <row r="147">
      <c r="A147" s="21" t="s">
        <v>25</v>
      </c>
      <c r="B147" s="95" t="n">
        <v>4520</v>
      </c>
      <c r="C147" s="95" t="n">
        <v>112</v>
      </c>
      <c r="D147" s="95" t="n">
        <v>249</v>
      </c>
      <c r="E147" s="95" t="n">
        <v>301</v>
      </c>
      <c r="F147" s="95" t="n">
        <v>354</v>
      </c>
      <c r="G147" s="95" t="n">
        <v>801</v>
      </c>
      <c r="H147" s="95" t="n">
        <v>804</v>
      </c>
      <c r="I147" s="95" t="n">
        <v>1203</v>
      </c>
      <c r="J147" s="95" t="n">
        <v>696</v>
      </c>
    </row>
    <row r="148">
      <c r="A148" s="21" t="s">
        <v>26</v>
      </c>
      <c r="B148" s="95" t="n">
        <v>5229</v>
      </c>
      <c r="C148" s="95" t="n">
        <v>425</v>
      </c>
      <c r="D148" s="95" t="n">
        <v>475</v>
      </c>
      <c r="E148" s="95" t="n">
        <v>412</v>
      </c>
      <c r="F148" s="95" t="n">
        <v>537</v>
      </c>
      <c r="G148" s="95" t="n">
        <v>586</v>
      </c>
      <c r="H148" s="95" t="n">
        <v>718</v>
      </c>
      <c r="I148" s="95" t="n">
        <v>1279</v>
      </c>
      <c r="J148" s="95" t="n">
        <v>797</v>
      </c>
    </row>
    <row r="149">
      <c r="A149" s="21" t="s">
        <v>27</v>
      </c>
      <c r="B149" s="95" t="n">
        <v>1142</v>
      </c>
      <c r="C149" s="95" t="n">
        <v>135</v>
      </c>
      <c r="D149" s="95" t="n">
        <v>-92</v>
      </c>
      <c r="E149" s="95" t="n">
        <v>-124</v>
      </c>
      <c r="F149" s="95" t="n">
        <v>146</v>
      </c>
      <c r="G149" s="95" t="n">
        <v>31</v>
      </c>
      <c r="H149" s="95" t="n">
        <v>245</v>
      </c>
      <c r="I149" s="95" t="n">
        <v>517</v>
      </c>
      <c r="J149" s="95" t="n">
        <v>284</v>
      </c>
    </row>
    <row r="150">
      <c r="A150" s="21" t="s">
        <v>28</v>
      </c>
      <c r="B150" s="95" t="n">
        <v>649</v>
      </c>
      <c r="C150" s="95" t="n">
        <v>213</v>
      </c>
      <c r="D150" s="95" t="n">
        <v>115</v>
      </c>
      <c r="E150" s="95" t="n">
        <v>-222</v>
      </c>
      <c r="F150" s="95" t="n">
        <v>73</v>
      </c>
      <c r="G150" s="95" t="n">
        <v>-145</v>
      </c>
      <c r="H150" s="95" t="n">
        <v>118</v>
      </c>
      <c r="I150" s="95" t="n">
        <v>208</v>
      </c>
      <c r="J150" s="95" t="n">
        <v>289</v>
      </c>
    </row>
    <row r="151">
      <c r="A151" s="30" t="s">
        <v>29</v>
      </c>
      <c r="B151" s="96" t="n">
        <v>321</v>
      </c>
      <c r="C151" s="96" t="n">
        <v>226</v>
      </c>
      <c r="D151" s="96" t="n">
        <v>-6</v>
      </c>
      <c r="E151" s="96" t="n">
        <v>21</v>
      </c>
      <c r="F151" s="96" t="n">
        <v>-13</v>
      </c>
      <c r="G151" s="96" t="n">
        <v>-233</v>
      </c>
      <c r="H151" s="96" t="n">
        <v>-58</v>
      </c>
      <c r="I151" s="96" t="n">
        <v>78</v>
      </c>
      <c r="J151" s="96" t="n">
        <v>306</v>
      </c>
    </row>
    <row r="153">
      <c r="A153" s="13" t="str">
        <f>=HYPERLINK("#'Obsah'!A1", "Späť na obsah dátovej prílohy")</f>
      </c>
      <c r="B153" s="14"/>
    </row>
  </sheetData>
  <mergeCells count="3">
    <mergeCell ref="A2:J2"/>
    <mergeCell ref="A4:J4"/>
    <mergeCell ref="A153:B15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8.71" hidden="0" customWidth="1"/>
    <col min="2" max="2" width="28.71" hidden="0" customWidth="1"/>
    <col min="3" max="3" width="28.71" hidden="0" customWidth="1"/>
    <col min="4" max="4" width="28.71" hidden="0" customWidth="1"/>
  </cols>
  <sheetData>
    <row r="2">
      <c r="A2" s="1" t="s">
        <v>133</v>
      </c>
      <c r="B2" s="1"/>
      <c r="C2" s="1"/>
      <c r="D2" s="1"/>
    </row>
    <row r="4" ht="25" customHeight="1">
      <c r="A4" s="2" t="s">
        <v>2</v>
      </c>
      <c r="B4" s="2"/>
      <c r="C4" s="2"/>
      <c r="D4" s="2"/>
    </row>
    <row r="6">
      <c r="A6" s="3" t="s">
        <v>4</v>
      </c>
      <c r="B6" s="18" t="s">
        <v>135</v>
      </c>
      <c r="C6" s="18" t="s">
        <v>75</v>
      </c>
      <c r="D6" s="3" t="s">
        <v>136</v>
      </c>
    </row>
    <row r="7">
      <c r="A7" s="3"/>
      <c r="B7" s="3" t="s">
        <v>137</v>
      </c>
      <c r="C7" s="3" t="s">
        <v>138</v>
      </c>
      <c r="D7" s="3"/>
    </row>
    <row r="8">
      <c r="A8" s="4" t="s">
        <v>11</v>
      </c>
      <c r="B8" s="97" t="n">
        <v>8.47242672275824</v>
      </c>
      <c r="C8" s="97" t="n">
        <v>5.71283552059994</v>
      </c>
      <c r="D8" s="98" t="n">
        <v>43738</v>
      </c>
    </row>
    <row r="9">
      <c r="A9" s="4" t="s">
        <v>12</v>
      </c>
      <c r="B9" s="97" t="n">
        <v>5.79209499077203</v>
      </c>
      <c r="C9" s="97" t="n">
        <v>4.12342593953648</v>
      </c>
      <c r="D9" s="98" t="n">
        <v>612270</v>
      </c>
    </row>
    <row r="10">
      <c r="A10" s="4" t="s">
        <v>13</v>
      </c>
      <c r="B10" s="97" t="n">
        <v>6.7230134413155</v>
      </c>
      <c r="C10" s="97" t="n">
        <v>4.74777132827295</v>
      </c>
      <c r="D10" s="98" t="n">
        <v>64949</v>
      </c>
    </row>
    <row r="11">
      <c r="A11" s="4" t="s">
        <v>14</v>
      </c>
      <c r="B11" s="97" t="n">
        <v>6.83778048420432</v>
      </c>
      <c r="C11" s="97" t="n">
        <v>4.82365939622085</v>
      </c>
      <c r="D11" s="98" t="n">
        <v>216768</v>
      </c>
    </row>
    <row r="12">
      <c r="A12" s="4" t="s">
        <v>15</v>
      </c>
      <c r="B12" s="97" t="n">
        <v>9.64545201251661</v>
      </c>
      <c r="C12" s="97" t="n">
        <v>6.73985168674182</v>
      </c>
      <c r="D12" s="98" t="n">
        <v>93316</v>
      </c>
    </row>
    <row r="13">
      <c r="A13" s="4" t="s">
        <v>16</v>
      </c>
      <c r="B13" s="97" t="n">
        <v>10.3237279057311</v>
      </c>
      <c r="C13" s="97" t="n">
        <v>7.23910016068559</v>
      </c>
      <c r="D13" s="98" t="n">
        <v>9335</v>
      </c>
    </row>
    <row r="14">
      <c r="A14" s="49" t="s">
        <v>76</v>
      </c>
      <c r="B14" s="99" t="n">
        <v>6.56705364214473</v>
      </c>
      <c r="C14" s="99" t="n">
        <v>4.63775500396009</v>
      </c>
      <c r="D14" s="100" t="n">
        <v>1040376</v>
      </c>
    </row>
    <row r="15" ht="25" customHeight="1">
      <c r="A15" s="2" t="s">
        <v>134</v>
      </c>
      <c r="B15" s="2"/>
      <c r="C15" s="2"/>
      <c r="D15" s="2"/>
    </row>
    <row r="17">
      <c r="A17" s="13" t="str">
        <f>=HYPERLINK("#'Obsah'!A1", "Späť na obsah dátovej prílohy")</f>
      </c>
      <c r="B17" s="14"/>
    </row>
  </sheetData>
  <mergeCells count="7">
    <mergeCell ref="A2:D2"/>
    <mergeCell ref="A4:D4"/>
    <mergeCell ref="A15:D15"/>
    <mergeCell ref="A6:A7"/>
    <mergeCell ref="B6:C6"/>
    <mergeCell ref="D6:D7"/>
    <mergeCell ref="A17:B17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Inštitút sociálnej politiky</dc:creator>
  <cp:lastModifiedBy>Inštitút sociálnej politiky</cp:lastModifiedBy>
  <dcterms:created xsi:type="dcterms:W3CDTF">2021-06-10T11:17:15Z</dcterms:created>
  <dc:title>Prvá pomoc Slovensku</dc:title>
</coreProperties>
</file>