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4.xml" ContentType="application/vnd.openxmlformats-officedocument.drawing+xml"/>
  <Override PartName="/xl/worksheets/sheet45.xml" ContentType="application/vnd.openxmlformats-officedocument.spreadsheetml.worksheet+xml"/>
  <Override PartName="/xl/drawings/drawing45.xml" ContentType="application/vnd.openxmlformats-officedocument.drawing+xml"/>
  <Override PartName="/xl/worksheets/sheet46.xml" ContentType="application/vnd.openxmlformats-officedocument.spreadsheetml.worksheet+xml"/>
  <Override PartName="/xl/drawings/drawing46.xml" ContentType="application/vnd.openxmlformats-officedocument.drawing+xml"/>
  <Override PartName="/xl/worksheets/sheet47.xml" ContentType="application/vnd.openxmlformats-officedocument.spreadsheetml.worksheet+xml"/>
  <Override PartName="/xl/drawings/drawing47.xml" ContentType="application/vnd.openxmlformats-officedocument.drawing+xml"/>
  <Override PartName="/xl/worksheets/sheet48.xml" ContentType="application/vnd.openxmlformats-officedocument.spreadsheetml.worksheet+xml"/>
  <Override PartName="/xl/drawings/drawing48.xml" ContentType="application/vnd.openxmlformats-officedocument.drawing+xml"/>
  <Override PartName="/xl/worksheets/sheet49.xml" ContentType="application/vnd.openxmlformats-officedocument.spreadsheetml.worksheet+xml"/>
  <Override PartName="/xl/drawings/drawing4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Obsah" sheetId="1" state="visible" r:id="rId1"/>
    <sheet name="Tab2" sheetId="2" state="visible" r:id="rId2"/>
    <sheet name="Tab3" sheetId="3" state="visible" r:id="rId3"/>
    <sheet name="Tab4" sheetId="4" state="visible" r:id="rId4"/>
    <sheet name="Tab5" sheetId="5" state="visible" r:id="rId5"/>
    <sheet name="Tab6" sheetId="6" state="visible" r:id="rId6"/>
    <sheet name="Tab7" sheetId="7" state="visible" r:id="rId7"/>
    <sheet name="nezamestnanosť" sheetId="8" state="visible" r:id="rId8"/>
    <sheet name="TabB1" sheetId="9" state="visible" r:id="rId9"/>
    <sheet name="GrafB2" sheetId="10" state="visible" r:id="rId10"/>
    <sheet name="TabA1mar20" sheetId="11" state="visible" r:id="rId11"/>
    <sheet name="TabA1apr20" sheetId="12" state="visible" r:id="rId12"/>
    <sheet name="TabA1máj20" sheetId="13" state="visible" r:id="rId13"/>
    <sheet name="TabA1jún20" sheetId="14" state="visible" r:id="rId14"/>
    <sheet name="TabA1júl20" sheetId="15" state="visible" r:id="rId15"/>
    <sheet name="TabA1aug20" sheetId="16" state="visible" r:id="rId16"/>
    <sheet name="TabA1sep20" sheetId="17" state="visible" r:id="rId17"/>
    <sheet name="TabA1okt20" sheetId="18" state="visible" r:id="rId18"/>
    <sheet name="TabA1nov20" sheetId="19" state="visible" r:id="rId19"/>
    <sheet name="TabA1dec20" sheetId="20" state="visible" r:id="rId20"/>
    <sheet name="TabA1jan21" sheetId="21" state="visible" r:id="rId21"/>
    <sheet name="TabA1feb21" sheetId="22" state="visible" r:id="rId22"/>
    <sheet name="TabA1mar21" sheetId="23" state="visible" r:id="rId23"/>
    <sheet name="TabA1apr21" sheetId="24" state="visible" r:id="rId24"/>
    <sheet name="TabA1máj21" sheetId="25" state="visible" r:id="rId25"/>
    <sheet name="TabA1jún21" sheetId="26" state="visible" r:id="rId26"/>
    <sheet name="TabA1júl21" sheetId="27" state="visible" r:id="rId27"/>
    <sheet name="TabA1sep21" sheetId="28" state="visible" r:id="rId28"/>
    <sheet name="TabA1okt21" sheetId="29" state="visible" r:id="rId29"/>
    <sheet name="TabA2mar20" sheetId="30" state="visible" r:id="rId30"/>
    <sheet name="TabA2apr20" sheetId="31" state="visible" r:id="rId31"/>
    <sheet name="TabA2máj20" sheetId="32" state="visible" r:id="rId32"/>
    <sheet name="TabA2jún20" sheetId="33" state="visible" r:id="rId33"/>
    <sheet name="TabA2júl20" sheetId="34" state="visible" r:id="rId34"/>
    <sheet name="TabA2aug20" sheetId="35" state="visible" r:id="rId35"/>
    <sheet name="TabA2sep20" sheetId="36" state="visible" r:id="rId36"/>
    <sheet name="TabA2okt20" sheetId="37" state="visible" r:id="rId37"/>
    <sheet name="TabA2nov20" sheetId="38" state="visible" r:id="rId38"/>
    <sheet name="TabA2dec20" sheetId="39" state="visible" r:id="rId39"/>
    <sheet name="TabA2jan21" sheetId="40" state="visible" r:id="rId40"/>
    <sheet name="TabA2feb21" sheetId="41" state="visible" r:id="rId41"/>
    <sheet name="TabA2mar21" sheetId="42" state="visible" r:id="rId42"/>
    <sheet name="TabA2apr21" sheetId="43" state="visible" r:id="rId43"/>
    <sheet name="TabA2máj21" sheetId="44" state="visible" r:id="rId44"/>
    <sheet name="TabA2jún21" sheetId="45" state="visible" r:id="rId45"/>
    <sheet name="TabA2júl21" sheetId="46" state="visible" r:id="rId46"/>
    <sheet name="TabA2sep21" sheetId="47" state="visible" r:id="rId47"/>
    <sheet name="TabA2okt21" sheetId="48" state="visible" r:id="rId48"/>
    <sheet name="Vysvetlivky" sheetId="49" state="visible" r:id="rId49"/>
  </sheets>
</workbook>
</file>

<file path=xl/sharedStrings.xml><?xml version="1.0" encoding="utf-8"?>
<sst xmlns="http://schemas.openxmlformats.org/spreadsheetml/2006/main" count="335" uniqueCount="335">
  <si>
    <t xml:space="preserve">Obsah dátovej prílohy	</t>
  </si>
  <si>
    <t xml:space="preserve">Čerpanie finančných príspevkov za jednotlivé mesiace z projektov prvej pomoci</t>
  </si>
  <si>
    <t xml:space="preserve">Spracované na základe údajov evidovaných v Informačnom systéme služieb zamestnanosti (ISSZ) Ústredia práce, sociálnych vecí a rodiny k 5.12.2021 15:17:25.</t>
  </si>
  <si>
    <t xml:space="preserve">Pozn.: Dáta z Informačného systému služieb zamestnanosti predstavujú predbežné údaje, ktoré sa môžu spätne korigovať, napríklad preradením podporených subjektov v rámci opatrení.</t>
  </si>
  <si>
    <t xml:space="preserve">Opatrenie</t>
  </si>
  <si>
    <t xml:space="preserve">Počet podporených subjektov</t>
  </si>
  <si>
    <t xml:space="preserve">Počet podporených zamestnancov / SZČO</t>
  </si>
  <si>
    <t xml:space="preserve">Finančný príspevok</t>
  </si>
  <si>
    <t xml:space="preserve">Priemerná podpora na pracujúceho</t>
  </si>
  <si>
    <t xml:space="preserve">Žiadaná suma</t>
  </si>
  <si>
    <t xml:space="preserve">marec 2020</t>
  </si>
  <si>
    <t xml:space="preserve">1</t>
  </si>
  <si>
    <t xml:space="preserve">2</t>
  </si>
  <si>
    <t xml:space="preserve">3A</t>
  </si>
  <si>
    <t xml:space="preserve">3B</t>
  </si>
  <si>
    <t xml:space="preserve">4A</t>
  </si>
  <si>
    <t xml:space="preserve">4B</t>
  </si>
  <si>
    <t xml:space="preserve">apríl 2020</t>
  </si>
  <si>
    <t xml:space="preserve">máj 2020</t>
  </si>
  <si>
    <t xml:space="preserve">jún 2020</t>
  </si>
  <si>
    <t xml:space="preserve">júl 2020</t>
  </si>
  <si>
    <t xml:space="preserve">august 2020</t>
  </si>
  <si>
    <t xml:space="preserve">september 2020</t>
  </si>
  <si>
    <t xml:space="preserve">október 2020</t>
  </si>
  <si>
    <t xml:space="preserve">november 2020</t>
  </si>
  <si>
    <t xml:space="preserve">december 2020</t>
  </si>
  <si>
    <t xml:space="preserve">január 2021</t>
  </si>
  <si>
    <t xml:space="preserve">február 2021</t>
  </si>
  <si>
    <t xml:space="preserve">marec 2021</t>
  </si>
  <si>
    <t xml:space="preserve">apríl 2021</t>
  </si>
  <si>
    <t xml:space="preserve">máj 2021</t>
  </si>
  <si>
    <t xml:space="preserve">jún 2021</t>
  </si>
  <si>
    <t xml:space="preserve">júl 2021</t>
  </si>
  <si>
    <t xml:space="preserve">august 2021</t>
  </si>
  <si>
    <t xml:space="preserve">september 2021</t>
  </si>
  <si>
    <t xml:space="preserve">október 2021</t>
  </si>
  <si>
    <t xml:space="preserve">Vyplatené dávky „ošetrovné“</t>
  </si>
  <si>
    <t xml:space="preserve">Spracované na základe údajov evidovaných v Informačnom systéme Syrius Sociálnej poisťovne k 1.12.2021</t>
  </si>
  <si>
    <t xml:space="preserve">Mesiac</t>
  </si>
  <si>
    <t xml:space="preserve">2019</t>
  </si>
  <si>
    <t xml:space="preserve">2020</t>
  </si>
  <si>
    <t xml:space="preserve">2021</t>
  </si>
  <si>
    <t xml:space="preserve">Nárast / pokles</t>
  </si>
  <si>
    <t xml:space="preserve">Nárast / pokles (%)</t>
  </si>
  <si>
    <t xml:space="preserve">2020 vs. 2019</t>
  </si>
  <si>
    <t xml:space="preserve">2021 vs. 2019</t>
  </si>
  <si>
    <t xml:space="preserve">2021 vs. 2020</t>
  </si>
  <si>
    <t xml:space="preserve">Počet dávok</t>
  </si>
  <si>
    <t xml:space="preserve">január</t>
  </si>
  <si>
    <t xml:space="preserve">február</t>
  </si>
  <si>
    <t xml:space="preserve">marec</t>
  </si>
  <si>
    <t xml:space="preserve">apríl</t>
  </si>
  <si>
    <t xml:space="preserve">máj</t>
  </si>
  <si>
    <t xml:space="preserve">jún</t>
  </si>
  <si>
    <t xml:space="preserve">júl</t>
  </si>
  <si>
    <t xml:space="preserve">august</t>
  </si>
  <si>
    <t xml:space="preserve">september</t>
  </si>
  <si>
    <t xml:space="preserve">október</t>
  </si>
  <si>
    <t xml:space="preserve">november</t>
  </si>
  <si>
    <t xml:space="preserve">december</t>
  </si>
  <si>
    <t xml:space="preserve">Výdavky</t>
  </si>
  <si>
    <t xml:space="preserve">Pozn.: Vyplatené dávky predstavujú nárok za predchádzajúce mesiace.</t>
  </si>
  <si>
    <t xml:space="preserve">Počet novohlásených prípadov DPN s dôvodom vzniku „karanténne opatrenie“</t>
  </si>
  <si>
    <t xml:space="preserve">Spracované na základe údajov evidovaných v Sociálnej poisťovni k 5.12.2021</t>
  </si>
  <si>
    <t xml:space="preserve">Rok</t>
  </si>
  <si>
    <t xml:space="preserve">Jan</t>
  </si>
  <si>
    <t xml:space="preserve">Feb</t>
  </si>
  <si>
    <t xml:space="preserve">Mar</t>
  </si>
  <si>
    <t xml:space="preserve">Apr</t>
  </si>
  <si>
    <t xml:space="preserve">Máj</t>
  </si>
  <si>
    <t xml:space="preserve">Jún</t>
  </si>
  <si>
    <t xml:space="preserve">Júl</t>
  </si>
  <si>
    <t xml:space="preserve">Aug</t>
  </si>
  <si>
    <t xml:space="preserve">Sep</t>
  </si>
  <si>
    <t xml:space="preserve">Okt</t>
  </si>
  <si>
    <t xml:space="preserve">Nov</t>
  </si>
  <si>
    <t xml:space="preserve">Dec</t>
  </si>
  <si>
    <t xml:space="preserve">Vyplatené dávky „nemocenské“</t>
  </si>
  <si>
    <t xml:space="preserve">Odklad a odpustenie odvodov na sociálne poistenie</t>
  </si>
  <si>
    <t xml:space="preserve">Spracované na základe údajov evidovaných v Sociálnej poisťovni k 15.11.2021</t>
  </si>
  <si>
    <t xml:space="preserve">Typ žiadateľa</t>
  </si>
  <si>
    <t xml:space="preserve"/>
  </si>
  <si>
    <t xml:space="preserve">Spolu</t>
  </si>
  <si>
    <t xml:space="preserve">SZČO</t>
  </si>
  <si>
    <t xml:space="preserve">Zamestnávateľ</t>
  </si>
  <si>
    <t xml:space="preserve">Počet</t>
  </si>
  <si>
    <t xml:space="preserve">marec 2020 (odklad)</t>
  </si>
  <si>
    <t xml:space="preserve">apríl 2020 (odpustenie)</t>
  </si>
  <si>
    <t xml:space="preserve">máj 2020 (odklad)</t>
  </si>
  <si>
    <t xml:space="preserve">jún 2020 (odklad)</t>
  </si>
  <si>
    <t xml:space="preserve">júl 2020 (odklad)</t>
  </si>
  <si>
    <t xml:space="preserve">december 2020 (odklad)</t>
  </si>
  <si>
    <t xml:space="preserve">január 2021 (odklad)</t>
  </si>
  <si>
    <t xml:space="preserve">fabruár 2021 (odklad)</t>
  </si>
  <si>
    <t xml:space="preserve">marec 2021 (odklad)</t>
  </si>
  <si>
    <t xml:space="preserve">apríl 2021 (odklad)</t>
  </si>
  <si>
    <t xml:space="preserve">máj 2021 (odklad)</t>
  </si>
  <si>
    <t xml:space="preserve">október 2021 (odklad)</t>
  </si>
  <si>
    <t xml:space="preserve">Suma</t>
  </si>
  <si>
    <t xml:space="preserve">február 2021 (odklad)</t>
  </si>
  <si>
    <t xml:space="preserve">Pozn.: Očakávame aktualizáciu dát do budúcnosti tak z dôvodu postupného spracovávania nových podkladov zakladajúcich nárok na odklad/odpustenie odvodov, ako aj z dôvodu korekcie doteraz spracovaných podkladov; Údaje obsahujú aj dáta za subjekty spadajúce do sektora verejnej správy v zmysle metodiky ESA2010 a predstavujú horný odhad poklesu príjmov Sociálnej poisťovne z odvodov SZČO a zamestnávateľov z dôvodu odkladu alebo odpustenia odvodov za daný mesiac.</t>
  </si>
  <si>
    <t xml:space="preserve">Vývoj počtu poistencov z registra Sociálnej poisťovne</t>
  </si>
  <si>
    <t xml:space="preserve">Spracované na základe údajov evidovaných v Sociálnej poisťovni k 7.12.2021</t>
  </si>
  <si>
    <t xml:space="preserve">Subjekt</t>
  </si>
  <si>
    <t xml:space="preserve">November 2020</t>
  </si>
  <si>
    <t xml:space="preserve">November 2021</t>
  </si>
  <si>
    <t xml:space="preserve">Zamestnávatelia</t>
  </si>
  <si>
    <t xml:space="preserve">Zamestnanci (ZEC)</t>
  </si>
  <si>
    <t xml:space="preserve">Dohody (DOH)</t>
  </si>
  <si>
    <t xml:space="preserve">SZČO povinne poistení</t>
  </si>
  <si>
    <t xml:space="preserve">Spolu (ZEC + DOH + SZČO)</t>
  </si>
  <si>
    <t xml:space="preserve">Vývoj nezamestnanosti</t>
  </si>
  <si>
    <t xml:space="preserve">Spracované na základe údajov Ústredia práce, sociálnych vecí a rodiny dostupných k 2.11.2021.</t>
  </si>
  <si>
    <t xml:space="preserve">Slovensko</t>
  </si>
  <si>
    <t xml:space="preserve">Bratislavský
kraj</t>
  </si>
  <si>
    <t xml:space="preserve">Trnavský
kraj</t>
  </si>
  <si>
    <t xml:space="preserve">Trenčiansky
kraj</t>
  </si>
  <si>
    <t xml:space="preserve">Nitriansky
kraj</t>
  </si>
  <si>
    <t xml:space="preserve">Žilinský
kraj</t>
  </si>
  <si>
    <t xml:space="preserve">Banskobystrický
kraj</t>
  </si>
  <si>
    <t xml:space="preserve">Prešovský
kraj</t>
  </si>
  <si>
    <t xml:space="preserve">Košický
kraj</t>
  </si>
  <si>
    <t xml:space="preserve">Miera nezamestnanosti z celkového počtu UoZ (%)</t>
  </si>
  <si>
    <t xml:space="preserve">január 2019</t>
  </si>
  <si>
    <t xml:space="preserve">február 2019</t>
  </si>
  <si>
    <t xml:space="preserve">marec 2019</t>
  </si>
  <si>
    <t xml:space="preserve">apríl 2019</t>
  </si>
  <si>
    <t xml:space="preserve">máj 2019</t>
  </si>
  <si>
    <t xml:space="preserve">jún 2019</t>
  </si>
  <si>
    <t xml:space="preserve">júl 2019</t>
  </si>
  <si>
    <t xml:space="preserve">august 2019</t>
  </si>
  <si>
    <t xml:space="preserve">september 2019</t>
  </si>
  <si>
    <t xml:space="preserve">október 2019</t>
  </si>
  <si>
    <t xml:space="preserve">november 2019</t>
  </si>
  <si>
    <t xml:space="preserve">december 2019</t>
  </si>
  <si>
    <t xml:space="preserve">január 2020</t>
  </si>
  <si>
    <t xml:space="preserve">február 2020</t>
  </si>
  <si>
    <t xml:space="preserve">Miera evidovanej nezamestnanosti (%)</t>
  </si>
  <si>
    <t xml:space="preserve">Prítok UoZ do evidencie</t>
  </si>
  <si>
    <t xml:space="preserve">Odtok UoZ z evidencie</t>
  </si>
  <si>
    <t xml:space="preserve">Čistý prítok UoZ do evidencie</t>
  </si>
  <si>
    <t xml:space="preserve">Trvanie vybavenia pomoci (od prijatia žiadosti alebo výkazu po spracovanie úradom práce)</t>
  </si>
  <si>
    <t xml:space="preserve">Pozn.: Priemerná dĺžka procesu za žiadosti a výkazy prijaté najneskôr 21. novembra 2021 a zároveň vybavené najneskôr 5. decembra 2021. Za moment prijatia sa považuje zaregistrovanie v internom systéme ÚPSVaR.</t>
  </si>
  <si>
    <t xml:space="preserve">Priemerné trvanie vybavenia</t>
  </si>
  <si>
    <t xml:space="preserve">Počet
žiadostí / výkazov</t>
  </si>
  <si>
    <t xml:space="preserve">Kalendárne dni</t>
  </si>
  <si>
    <t xml:space="preserve">Pracovné dni</t>
  </si>
  <si>
    <t xml:space="preserve">Vybavenie pomoci sa postupne zrýchľuje</t>
  </si>
  <si>
    <t xml:space="preserve">06.04. - 12.04.</t>
  </si>
  <si>
    <t xml:space="preserve">13.04. - 19.04.</t>
  </si>
  <si>
    <t xml:space="preserve">20.04. - 26.04.</t>
  </si>
  <si>
    <t xml:space="preserve">27.04. - 03.05.</t>
  </si>
  <si>
    <t xml:space="preserve">04.05. - 10.05.</t>
  </si>
  <si>
    <t xml:space="preserve">11.05. - 17.05.</t>
  </si>
  <si>
    <t xml:space="preserve">18.05. - 24.05.</t>
  </si>
  <si>
    <t xml:space="preserve">25.05. - 31.05.</t>
  </si>
  <si>
    <t xml:space="preserve">01.06. - 07.06.</t>
  </si>
  <si>
    <t xml:space="preserve">08.06. - 14.06.</t>
  </si>
  <si>
    <t xml:space="preserve">15.06. - 21.06.</t>
  </si>
  <si>
    <t xml:space="preserve">22.06. - 28.06.</t>
  </si>
  <si>
    <t xml:space="preserve">29.06. - 05.07.</t>
  </si>
  <si>
    <t xml:space="preserve">06.07. - 12.07.</t>
  </si>
  <si>
    <t xml:space="preserve">13.07. - 19.07.</t>
  </si>
  <si>
    <t xml:space="preserve">20.07. - 26.07.</t>
  </si>
  <si>
    <t xml:space="preserve">27.07. - 02.08.</t>
  </si>
  <si>
    <t xml:space="preserve">03.08. - 09.08.</t>
  </si>
  <si>
    <t xml:space="preserve">10.08. - 16.08.</t>
  </si>
  <si>
    <t xml:space="preserve">17.08. - 23.08.</t>
  </si>
  <si>
    <t xml:space="preserve">24.08. - 30.08.</t>
  </si>
  <si>
    <t xml:space="preserve">31.08. - 06.09.</t>
  </si>
  <si>
    <t xml:space="preserve">07.09. - 13.09.</t>
  </si>
  <si>
    <t xml:space="preserve">14.09. - 20.09.</t>
  </si>
  <si>
    <t xml:space="preserve">21.09. - 27.09.</t>
  </si>
  <si>
    <t xml:space="preserve">28.09. - 04.10.</t>
  </si>
  <si>
    <t xml:space="preserve">05.10. - 11.10.</t>
  </si>
  <si>
    <t xml:space="preserve">12.10. - 18.10.</t>
  </si>
  <si>
    <t xml:space="preserve">19.10. - 25.10.</t>
  </si>
  <si>
    <t xml:space="preserve">26.10. - 01.11.</t>
  </si>
  <si>
    <t xml:space="preserve">02.11. - 08.11.</t>
  </si>
  <si>
    <t xml:space="preserve">09.11. - 15.11.</t>
  </si>
  <si>
    <t xml:space="preserve">16.11. - 22.11.</t>
  </si>
  <si>
    <t xml:space="preserve">23.11. - 29.11.</t>
  </si>
  <si>
    <t xml:space="preserve">30.11. - 06.12.</t>
  </si>
  <si>
    <t xml:space="preserve">07.12. - 13.12.</t>
  </si>
  <si>
    <t xml:space="preserve">14.12. - 20.12.</t>
  </si>
  <si>
    <t xml:space="preserve">21.12. - 27.12.</t>
  </si>
  <si>
    <t xml:space="preserve">28.12. - 03.01.</t>
  </si>
  <si>
    <t xml:space="preserve">04.01. - 10.01.</t>
  </si>
  <si>
    <t xml:space="preserve">11.01. - 17.01.</t>
  </si>
  <si>
    <t xml:space="preserve">18.01. - 24.01.</t>
  </si>
  <si>
    <t xml:space="preserve">25.01. - 31.01.</t>
  </si>
  <si>
    <t xml:space="preserve">01.02. - 07.02.</t>
  </si>
  <si>
    <t xml:space="preserve">08.02. - 14.02.</t>
  </si>
  <si>
    <t xml:space="preserve">15.02. - 21.02.</t>
  </si>
  <si>
    <t xml:space="preserve">22.02. - 28.02.</t>
  </si>
  <si>
    <t xml:space="preserve">01.03. - 07.03.</t>
  </si>
  <si>
    <t xml:space="preserve">08.03. - 14.03.</t>
  </si>
  <si>
    <t xml:space="preserve">15.03. - 21.03.</t>
  </si>
  <si>
    <t xml:space="preserve">22.03. - 28.03.</t>
  </si>
  <si>
    <t xml:space="preserve">29.03. - 04.04.</t>
  </si>
  <si>
    <t xml:space="preserve">05.04. - 11.04.</t>
  </si>
  <si>
    <t xml:space="preserve">12.04. - 18.04.</t>
  </si>
  <si>
    <t xml:space="preserve">19.04. - 25.04.</t>
  </si>
  <si>
    <t xml:space="preserve">26.04. - 02.05.</t>
  </si>
  <si>
    <t xml:space="preserve">03.05. - 09.05.</t>
  </si>
  <si>
    <t xml:space="preserve">10.05. - 16.05.</t>
  </si>
  <si>
    <t xml:space="preserve">17.05. - 23.05.</t>
  </si>
  <si>
    <t xml:space="preserve">24.05. - 30.05.</t>
  </si>
  <si>
    <t xml:space="preserve">31.05. - 06.06.</t>
  </si>
  <si>
    <t xml:space="preserve">07.06. - 13.06.</t>
  </si>
  <si>
    <t xml:space="preserve">14.06. - 20.06.</t>
  </si>
  <si>
    <t xml:space="preserve">21.06. - 27.06.</t>
  </si>
  <si>
    <t xml:space="preserve">28.06. - 04.07.</t>
  </si>
  <si>
    <t xml:space="preserve">05.07. - 11.07.</t>
  </si>
  <si>
    <t xml:space="preserve">12.07. - 18.07.</t>
  </si>
  <si>
    <t xml:space="preserve">19.07. - 25.07.</t>
  </si>
  <si>
    <t xml:space="preserve">26.07. - 01.08.</t>
  </si>
  <si>
    <t xml:space="preserve">02.08. - 08.08.</t>
  </si>
  <si>
    <t xml:space="preserve">09.08. - 15.08.</t>
  </si>
  <si>
    <t xml:space="preserve">16.08. - 22.08.</t>
  </si>
  <si>
    <t xml:space="preserve">23.08. - 29.08.</t>
  </si>
  <si>
    <t xml:space="preserve">30.08. - 05.09.</t>
  </si>
  <si>
    <t xml:space="preserve">06.09. - 12.09.</t>
  </si>
  <si>
    <t xml:space="preserve">13.09. - 19.09.</t>
  </si>
  <si>
    <t xml:space="preserve">20.09. - 26.09.</t>
  </si>
  <si>
    <t xml:space="preserve">27.09. - 03.10.</t>
  </si>
  <si>
    <t xml:space="preserve">04.10. - 10.10.</t>
  </si>
  <si>
    <t xml:space="preserve">11.10. - 17.10.</t>
  </si>
  <si>
    <t xml:space="preserve">18.10. - 24.10.</t>
  </si>
  <si>
    <t xml:space="preserve">25.10. - 31.10.</t>
  </si>
  <si>
    <t xml:space="preserve">01.11. - 07.11.</t>
  </si>
  <si>
    <t xml:space="preserve">08.11. - 14.11.</t>
  </si>
  <si>
    <t xml:space="preserve">15.11. - 21.11.</t>
  </si>
  <si>
    <t xml:space="preserve">Tabuľka A1 Prehľad čerpania podpory cez Prvú pomoc v členení podľa kategórie veľkosti</t>
  </si>
  <si>
    <t xml:space="preserve">Podporené subjekty v rámci projektov prvej pomoci s nárokom za marec 2020</t>
  </si>
  <si>
    <t xml:space="preserve">Členenie podľa kategórie veľkosti</t>
  </si>
  <si>
    <t xml:space="preserve">Celkom</t>
  </si>
  <si>
    <t xml:space="preserve">Kategória veľkosti podniku</t>
  </si>
  <si>
    <t xml:space="preserve">mikro</t>
  </si>
  <si>
    <t xml:space="preserve">malý</t>
  </si>
  <si>
    <t xml:space="preserve">stredný</t>
  </si>
  <si>
    <t xml:space="preserve">veľký</t>
  </si>
  <si>
    <t xml:space="preserve">neurčený</t>
  </si>
  <si>
    <t xml:space="preserve">Počet podporených žiadateľov</t>
  </si>
  <si>
    <t xml:space="preserve">spolu</t>
  </si>
  <si>
    <t xml:space="preserve">Počet podporených zamestnancov, resp. SZČO (mesačný kumulatív)</t>
  </si>
  <si>
    <t xml:space="preserve">Uhrádzaná suma [EUR]</t>
  </si>
  <si>
    <t xml:space="preserve">Podporené subjekty v rámci projektov prvej pomoci s nárokom za apríl 2020</t>
  </si>
  <si>
    <t xml:space="preserve">Podporené subjekty v rámci projektov prvej pomoci s nárokom za máj 2020</t>
  </si>
  <si>
    <t xml:space="preserve">Podporené subjekty v rámci projektov prvej pomoci s nárokom za jún 2020</t>
  </si>
  <si>
    <t xml:space="preserve">Podporené subjekty v rámci projektov prvej pomoci s nárokom za júl 2020</t>
  </si>
  <si>
    <t xml:space="preserve">Podporené subjekty v rámci projektov prvej pomoci s nárokom za august 2020</t>
  </si>
  <si>
    <t xml:space="preserve">Podporené subjekty v rámci projektov prvej pomoci s nárokom za september 2020</t>
  </si>
  <si>
    <t xml:space="preserve">Podporené subjekty v rámci projektov prvej pomoci s nárokom za október 2020</t>
  </si>
  <si>
    <t xml:space="preserve">Podporené subjekty v rámci projektov prvej pomoci s nárokom za november 2020</t>
  </si>
  <si>
    <t xml:space="preserve">Podporené subjekty v rámci projektov prvej pomoci s nárokom za december 2020</t>
  </si>
  <si>
    <t xml:space="preserve">Podporené subjekty v rámci projektov prvej pomoci s nárokom za január 2021</t>
  </si>
  <si>
    <t xml:space="preserve">Podporené subjekty v rámci projektov prvej pomoci s nárokom za február 2021</t>
  </si>
  <si>
    <t xml:space="preserve">Podporené subjekty v rámci projektov prvej pomoci s nárokom za marec 2021</t>
  </si>
  <si>
    <t xml:space="preserve">Podporené subjekty v rámci projektov prvej pomoci s nárokom za apríl 2021</t>
  </si>
  <si>
    <t xml:space="preserve">Podporené subjekty v rámci projektov prvej pomoci s nárokom za máj 2021</t>
  </si>
  <si>
    <t xml:space="preserve">Podporené subjekty v rámci projektov prvej pomoci s nárokom za jún 2021</t>
  </si>
  <si>
    <t xml:space="preserve">Podporené subjekty v rámci projektov prvej pomoci s nárokom za júl 2021</t>
  </si>
  <si>
    <t xml:space="preserve">Podporené subjekty v rámci projektov prvej pomoci s nárokom za september 2021</t>
  </si>
  <si>
    <t xml:space="preserve">Podporené subjekty v rámci projektov prvej pomoci s nárokom za október 2021</t>
  </si>
  <si>
    <t xml:space="preserve">Tabuľka A2 Prehľad čerpania podpory cez Prvú pomoc v členení podľa odvetvia</t>
  </si>
  <si>
    <t xml:space="preserve">Členenie podľa odvetvia</t>
  </si>
  <si>
    <t xml:space="preserve">Odvetvie (Sekcia SK-NACE)</t>
  </si>
  <si>
    <t xml:space="preserve">A</t>
  </si>
  <si>
    <t xml:space="preserve">B</t>
  </si>
  <si>
    <t xml:space="preserve">C</t>
  </si>
  <si>
    <t xml:space="preserve">D</t>
  </si>
  <si>
    <t xml:space="preserve">E</t>
  </si>
  <si>
    <t xml:space="preserve">F</t>
  </si>
  <si>
    <t xml:space="preserve">G</t>
  </si>
  <si>
    <t xml:space="preserve">H</t>
  </si>
  <si>
    <t xml:space="preserve">I</t>
  </si>
  <si>
    <t xml:space="preserve">J</t>
  </si>
  <si>
    <t xml:space="preserve">K</t>
  </si>
  <si>
    <t xml:space="preserve">L</t>
  </si>
  <si>
    <t xml:space="preserve">M</t>
  </si>
  <si>
    <t xml:space="preserve">N</t>
  </si>
  <si>
    <t xml:space="preserve">O</t>
  </si>
  <si>
    <t xml:space="preserve">P</t>
  </si>
  <si>
    <t xml:space="preserve">Q</t>
  </si>
  <si>
    <t xml:space="preserve">R</t>
  </si>
  <si>
    <t xml:space="preserve">S</t>
  </si>
  <si>
    <t xml:space="preserve">T</t>
  </si>
  <si>
    <t xml:space="preserve">U</t>
  </si>
  <si>
    <t xml:space="preserve">neurčené</t>
  </si>
  <si>
    <t xml:space="preserve">Kategórie veľkosti podniku</t>
  </si>
  <si>
    <t xml:space="preserve">Kategória podniku *</t>
  </si>
  <si>
    <t xml:space="preserve">Počet pracovníkov **</t>
  </si>
  <si>
    <t xml:space="preserve">Ročný obrat ***</t>
  </si>
  <si>
    <t xml:space="preserve">Ročná bilančná suma ****</t>
  </si>
  <si>
    <t xml:space="preserve">Mikro</t>
  </si>
  <si>
    <t xml:space="preserve">0 až 9</t>
  </si>
  <si>
    <t xml:space="preserve">≤ 2 mil. €</t>
  </si>
  <si>
    <t xml:space="preserve">Malý</t>
  </si>
  <si>
    <t xml:space="preserve">10 až 49</t>
  </si>
  <si>
    <t xml:space="preserve">≤ 10 mil. €</t>
  </si>
  <si>
    <t xml:space="preserve">Stredný</t>
  </si>
  <si>
    <t xml:space="preserve">50 až 249</t>
  </si>
  <si>
    <t xml:space="preserve">≤ 50 mil. €</t>
  </si>
  <si>
    <t xml:space="preserve">≤ 43 mil. €</t>
  </si>
  <si>
    <t xml:space="preserve">Veľký</t>
  </si>
  <si>
    <t xml:space="preserve">250 a viac</t>
  </si>
  <si>
    <t xml:space="preserve">* Podnik patrí do danej kategórie veľkosti, ak má príslušný počet pracovníkov a zároveň spĺňa aspoň jedno z obmedzení na obrat alebo bilančnú sumu.</t>
  </si>
  <si>
    <t xml:space="preserve">** Zahŕňa zamestnancov, vlastníkov - manažérov, partnerov, ktorí sa podieľajú na  pravidelnej činnosti v podniku a majú z neho finančné výhody.</t>
  </si>
  <si>
    <t xml:space="preserve">*** Určuje sa na základe výpočtu príjmov po vyplatení všetkých rabatov. Obrat nezahŕňa DPH alebo iné nepriame dane.</t>
  </si>
  <si>
    <t xml:space="preserve">**** Hodnota základných aktív podniku.</t>
  </si>
  <si>
    <t xml:space="preserve">Štatistická klasifikácia ekonomických činností SK NACE</t>
  </si>
  <si>
    <t xml:space="preserve">Sekcia SK NACE</t>
  </si>
  <si>
    <t xml:space="preserve">Odvetvie</t>
  </si>
  <si>
    <t xml:space="preserve">Poľnohospodárstvo, lesníctvo a rybolov</t>
  </si>
  <si>
    <t xml:space="preserve">Ťažba a dobývanie</t>
  </si>
  <si>
    <t xml:space="preserve">Priemyselná výroba</t>
  </si>
  <si>
    <t xml:space="preserve">Dodávka elektriny, plynu, pary a studeného vzduchu</t>
  </si>
  <si>
    <t xml:space="preserve">Dodávka vody; čistenie a odvod odpadových vôd, odpady a služby odstraňovania odpadov</t>
  </si>
  <si>
    <t xml:space="preserve">Stavebníctvo</t>
  </si>
  <si>
    <t xml:space="preserve">Veľkoobchod a maloobchod; oprava motorových vozidiel a motocyklov</t>
  </si>
  <si>
    <t xml:space="preserve">Doprava a skladovanie</t>
  </si>
  <si>
    <t xml:space="preserve">Ubytovacie a stravovacie služby</t>
  </si>
  <si>
    <t xml:space="preserve">Informácie a komunikácia</t>
  </si>
  <si>
    <t xml:space="preserve">Finančné a poisťovacie činnosti</t>
  </si>
  <si>
    <t xml:space="preserve">Činnosti v oblasti nehnuteľností</t>
  </si>
  <si>
    <t xml:space="preserve">Odborné, vedecké a technické činnosti</t>
  </si>
  <si>
    <t xml:space="preserve">Administratívne a podporné služby</t>
  </si>
  <si>
    <t xml:space="preserve">Verejná správa a obrana; povinné sociálne zabezpečenie</t>
  </si>
  <si>
    <t xml:space="preserve">Vzdelávanie</t>
  </si>
  <si>
    <t xml:space="preserve">Zdravotníctvo a sociálna pomoc</t>
  </si>
  <si>
    <t xml:space="preserve">Umenie, zábava a rekreácia</t>
  </si>
  <si>
    <t xml:space="preserve">Ostatné činnosti</t>
  </si>
  <si>
    <t xml:space="preserve">Činnosti domácností ako zamestnávateľov</t>
  </si>
  <si>
    <t xml:space="preserve">Činnosti extrateritoriálnych organizácií a združení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</si>
</sst>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1">
    <numFmt numFmtId="166" formatCode="# ##0"/>
    <numFmt numFmtId="167" formatCode="# ### ##0.00 €"/>
    <numFmt numFmtId="168" formatCode="# ##0"/>
    <numFmt numFmtId="169" formatCode="# ##0.0 %"/>
    <numFmt numFmtId="170" formatCode="# ### ##0.00 €"/>
    <numFmt numFmtId="171" formatCode="# ##0.0 %"/>
    <numFmt numFmtId="172" formatCode="# ##0"/>
    <numFmt numFmtId="173" formatCode="# ##0"/>
    <numFmt numFmtId="174" formatCode="# ##0.0 %"/>
    <numFmt numFmtId="175" formatCode="# ### ##0.00 €"/>
    <numFmt numFmtId="176" formatCode="# ##0.0 %"/>
    <numFmt numFmtId="177" formatCode="# ##0"/>
    <numFmt numFmtId="178" formatCode="# ### ##0.00 €"/>
    <numFmt numFmtId="179" formatCode="mmmm yy"/>
    <numFmt numFmtId="180" formatCode="# ### ##0"/>
    <numFmt numFmtId="181" formatCode="0.0 %"/>
    <numFmt numFmtId="182" formatCode="0.00"/>
    <numFmt numFmtId="183" formatCode="0.00"/>
    <numFmt numFmtId="184" formatCode="# ##0"/>
    <numFmt numFmtId="185" formatCode="# ##0"/>
    <numFmt numFmtId="186" formatCode="# ##0"/>
    <numFmt numFmtId="187" formatCode="0.00"/>
    <numFmt numFmtId="188" formatCode="# ### ##0"/>
    <numFmt numFmtId="189" formatCode="0.00"/>
    <numFmt numFmtId="190" formatCode="# ### ##0"/>
    <numFmt numFmtId="191" formatCode="# ##0"/>
    <numFmt numFmtId="192" formatCode="# ### ##0.00"/>
    <numFmt numFmtId="193" formatCode="# ##0"/>
    <numFmt numFmtId="194" formatCode="# ### ##0.00"/>
    <numFmt numFmtId="195" formatCode="# ##0"/>
    <numFmt numFmtId="196" formatCode="# ### ##0.00"/>
    <numFmt numFmtId="197" formatCode="# ##0"/>
    <numFmt numFmtId="198" formatCode="# ### ##0.00"/>
    <numFmt numFmtId="199" formatCode="# ##0"/>
    <numFmt numFmtId="200" formatCode="# ### ##0.00"/>
    <numFmt numFmtId="201" formatCode="# ##0"/>
    <numFmt numFmtId="202" formatCode="# ### ##0.00"/>
    <numFmt numFmtId="203" formatCode="# ##0"/>
    <numFmt numFmtId="204" formatCode="# ### ##0.00"/>
    <numFmt numFmtId="205" formatCode="# ##0"/>
    <numFmt numFmtId="206" formatCode="# ### ##0.00"/>
    <numFmt numFmtId="207" formatCode="# ##0"/>
    <numFmt numFmtId="208" formatCode="# ### ##0.00"/>
    <numFmt numFmtId="209" formatCode="# ##0"/>
    <numFmt numFmtId="210" formatCode="# ### ##0.00"/>
    <numFmt numFmtId="211" formatCode="# ##0"/>
    <numFmt numFmtId="212" formatCode="# ### ##0.00"/>
    <numFmt numFmtId="213" formatCode="# ##0"/>
    <numFmt numFmtId="214" formatCode="# ### ##0.00"/>
    <numFmt numFmtId="215" formatCode="# ##0"/>
    <numFmt numFmtId="216" formatCode="# ### ##0.00"/>
    <numFmt numFmtId="217" formatCode="# ##0"/>
    <numFmt numFmtId="218" formatCode="# ### ##0.00"/>
    <numFmt numFmtId="219" formatCode="# ##0"/>
    <numFmt numFmtId="220" formatCode="# ### ##0.00"/>
    <numFmt numFmtId="221" formatCode="# ##0"/>
    <numFmt numFmtId="222" formatCode="# ### ##0.00"/>
    <numFmt numFmtId="223" formatCode="# ##0"/>
    <numFmt numFmtId="224" formatCode="# ### ##0.00"/>
    <numFmt numFmtId="225" formatCode="# ##0"/>
    <numFmt numFmtId="226" formatCode="# ### ##0.00"/>
    <numFmt numFmtId="227" formatCode="# ##0"/>
    <numFmt numFmtId="228" formatCode="# ### ##0.00"/>
    <numFmt numFmtId="229" formatCode="# ##0"/>
    <numFmt numFmtId="230" formatCode="# ### ##0.00"/>
    <numFmt numFmtId="231" formatCode="# ##0"/>
    <numFmt numFmtId="232" formatCode="# ### ##0.00"/>
    <numFmt numFmtId="233" formatCode="# ##0"/>
    <numFmt numFmtId="234" formatCode="# ### ##0.00"/>
    <numFmt numFmtId="235" formatCode="# ##0"/>
    <numFmt numFmtId="236" formatCode="# ### ##0.00"/>
    <numFmt numFmtId="237" formatCode="# ##0"/>
    <numFmt numFmtId="238" formatCode="# ### ##0.00"/>
    <numFmt numFmtId="239" formatCode="# ##0"/>
    <numFmt numFmtId="240" formatCode="# ### ##0.00"/>
    <numFmt numFmtId="241" formatCode="# ##0"/>
    <numFmt numFmtId="242" formatCode="# ### ##0.00"/>
    <numFmt numFmtId="243" formatCode="# ##0"/>
    <numFmt numFmtId="244" formatCode="# ### ##0.00"/>
    <numFmt numFmtId="245" formatCode="# ##0"/>
    <numFmt numFmtId="246" formatCode="# ### ##0.00"/>
    <numFmt numFmtId="247" formatCode="# ##0"/>
    <numFmt numFmtId="248" formatCode="# ### ##0.00"/>
    <numFmt numFmtId="249" formatCode="# ##0"/>
    <numFmt numFmtId="250" formatCode="# ### ##0.00"/>
    <numFmt numFmtId="251" formatCode="# ##0"/>
    <numFmt numFmtId="252" formatCode="# ### ##0.00"/>
    <numFmt numFmtId="253" formatCode="# ##0"/>
    <numFmt numFmtId="254" formatCode="# ### ##0.00"/>
    <numFmt numFmtId="255" formatCode="# ##0"/>
    <numFmt numFmtId="256" formatCode="# ### ##0.00"/>
    <numFmt numFmtId="257" formatCode="# ##0"/>
    <numFmt numFmtId="258" formatCode="# ### ##0.00"/>
    <numFmt numFmtId="259" formatCode="# ##0"/>
    <numFmt numFmtId="260" formatCode="# ### ##0.00"/>
    <numFmt numFmtId="261" formatCode="# ##0"/>
    <numFmt numFmtId="262" formatCode="# ### ##0.00"/>
    <numFmt numFmtId="263" formatCode="# ##0"/>
    <numFmt numFmtId="264" formatCode="# ### ##0.00"/>
    <numFmt numFmtId="265" formatCode="# ##0"/>
    <numFmt numFmtId="266" formatCode="# ### ##0.00"/>
  </numFmts>
  <fonts count="10">
    <font>
      <sz val="9"/>
      <color rgb="FF000000"/>
      <name val="Arial Narrow"/>
    </font>
    <font>
      <sz val="12"/>
      <color rgb="FFB7194A"/>
      <name val="Arial Narrow"/>
      <b/>
    </font>
    <font>
      <sz val="9"/>
      <color rgb="FFFFFFFF"/>
      <name val="Arial Narrow"/>
      <b/>
    </font>
    <font>
      <sz val="9"/>
      <color rgb="FFB7194A"/>
      <name val="Arial Narrow"/>
      <b/>
    </font>
    <font>
      <sz val="9"/>
      <color rgb="FFB7194A"/>
      <name val="Arial Narrow"/>
      <u val="single"/>
    </font>
    <font>
      <sz val="9"/>
      <color rgb="FFB7194A"/>
      <name val="Arial Narrow"/>
    </font>
    <font>
      <sz val="10"/>
      <color rgb="FF000000"/>
      <name val="Arial Narrow"/>
      <u val="single"/>
    </font>
    <font>
      <sz val="10"/>
      <color rgb="FF000000"/>
      <name val="Arial Narrow"/>
    </font>
    <font>
      <sz val="9"/>
      <color rgb="FF000000"/>
      <name val="Arial Narrow"/>
      <b/>
    </font>
    <font>
      <sz val="10"/>
      <color rgb="FFB7194A"/>
      <name val="Arial Narrow"/>
    </font>
  </fonts>
  <fills count="3">
    <fill>
      <patternFill patternType="none"/>
    </fill>
    <fill>
      <patternFill patternType="gray125"/>
    </fill>
    <fill>
      <patternFill patternType="solid">
        <fgColor rgb="FFB7194A"/>
      </patternFill>
    </fill>
  </fills>
  <borders count="8">
    <border>
      <left/>
      <right/>
      <top/>
      <bottom/>
      <diagonal/>
    </border>
    <border>
      <bottom style="thick">
        <color rgb="FFFADEE7"/>
      </bottom>
    </border>
    <border>
      <bottom style="thin">
        <color rgb="FFB7194A"/>
      </bottom>
    </border>
    <border>
      <bottom style="thin">
        <color rgb="FFFFFFFF"/>
      </bottom>
    </border>
    <border>
      <left style="thin">
        <color rgb="FFFFFFFF"/>
      </left>
    </border>
    <border>
      <left style="thin">
        <color rgb="FFFFFFFF"/>
      </left>
      <bottom style="thin">
        <color rgb="FFFFFFFF"/>
      </bottom>
    </border>
    <border>
      <left style="thin">
        <color rgb="FFE6E6E6"/>
      </left>
    </border>
    <border>
      <left style="thin">
        <color rgb="FFE6E6E6"/>
      </left>
      <bottom style="thin">
        <color rgb="FFB7194A"/>
      </bottom>
    </border>
  </borders>
  <cellStyleXfs count="1">
    <xf numFmtId="0" fontId="0" fillId="0" borderId="0"/>
  </cellStyleXfs>
  <cellXfs count="264">
    <xf numFmtId="0" fontId="0" fillId="0" borderId="0" xfId="0"/>
    <xf numFmtId="0" fontId="1" fillId="0" borderId="1" xfId="0" applyFont="1" applyBorder="1"/>
    <xf numFmtId="0" fontId="0" fillId="0" borderId="0" xfId="0" applyFont="1" applyAlignment="1">
      <alignment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66" fontId="0" fillId="0" borderId="0" xfId="0" applyFont="1" applyNumberFormat="1" applyAlignment="1">
      <alignment horizontal="right" vertical="center"/>
    </xf>
    <xf numFmtId="167" fontId="0" fillId="0" borderId="0" xfId="0" applyFont="1" applyNumberFormat="1" applyAlignment="1">
      <alignment horizontal="right" vertical="center"/>
    </xf>
    <xf numFmtId="166" fontId="3" fillId="0" borderId="0" xfId="0" applyFont="1" applyNumberFormat="1" applyAlignment="1">
      <alignment horizontal="right" vertical="center"/>
    </xf>
    <xf numFmtId="167" fontId="3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166" fontId="0" fillId="0" borderId="2" xfId="0" applyFont="1" applyNumberFormat="1" applyBorder="1" applyAlignment="1">
      <alignment horizontal="right" vertical="center"/>
    </xf>
    <xf numFmtId="167" fontId="0" fillId="0" borderId="2" xfId="0" applyFont="1" applyNumberFormat="1" applyBorder="1" applyAlignment="1">
      <alignment horizontal="right" vertic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" fillId="2" borderId="0" xfId="0" applyFont="1" applyFill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168" fontId="0" fillId="0" borderId="0" xfId="0" applyFont="1" applyNumberFormat="1" applyAlignment="1">
      <alignment vertical="center"/>
    </xf>
    <xf numFmtId="169" fontId="0" fillId="0" borderId="0" xfId="0" applyFont="1" applyNumberFormat="1" applyAlignment="1">
      <alignment vertical="center"/>
    </xf>
    <xf numFmtId="170" fontId="0" fillId="0" borderId="0" xfId="0" applyFont="1" applyNumberFormat="1" applyAlignment="1">
      <alignment vertical="center"/>
    </xf>
    <xf numFmtId="171" fontId="0" fillId="0" borderId="0" xfId="0" applyFont="1" applyNumberFormat="1" applyAlignment="1">
      <alignment vertical="center"/>
    </xf>
    <xf numFmtId="0" fontId="3" fillId="0" borderId="0" xfId="0" applyFont="1" applyAlignment="1">
      <alignment vertical="center"/>
    </xf>
    <xf numFmtId="168" fontId="3" fillId="0" borderId="0" xfId="0" applyFont="1" applyNumberFormat="1" applyAlignment="1">
      <alignment vertical="center"/>
    </xf>
    <xf numFmtId="169" fontId="3" fillId="0" borderId="0" xfId="0" applyFont="1" applyNumberFormat="1" applyAlignment="1">
      <alignment vertical="center"/>
    </xf>
    <xf numFmtId="0" fontId="3" fillId="0" borderId="0" xfId="0" applyFont="1"/>
    <xf numFmtId="0" fontId="0" fillId="0" borderId="2" xfId="0" applyFont="1" applyBorder="1" applyAlignment="1">
      <alignment vertical="center"/>
    </xf>
    <xf numFmtId="168" fontId="0" fillId="0" borderId="2" xfId="0" applyFont="1" applyNumberFormat="1" applyBorder="1" applyAlignment="1">
      <alignment vertical="center"/>
    </xf>
    <xf numFmtId="169" fontId="0" fillId="0" borderId="2" xfId="0" applyFont="1" applyNumberFormat="1" applyBorder="1" applyAlignment="1">
      <alignment vertical="center"/>
    </xf>
    <xf numFmtId="170" fontId="0" fillId="0" borderId="2" xfId="0" applyFont="1" applyNumberFormat="1" applyBorder="1" applyAlignment="1">
      <alignment vertical="center"/>
    </xf>
    <xf numFmtId="171" fontId="0" fillId="0" borderId="2" xfId="0" applyFont="1" applyNumberFormat="1" applyBorder="1" applyAlignment="1">
      <alignment vertical="center"/>
    </xf>
    <xf numFmtId="168" fontId="0" fillId="0" borderId="6" xfId="0" applyFont="1" applyNumberFormat="1" applyBorder="1" applyAlignment="1">
      <alignment vertical="center"/>
    </xf>
    <xf numFmtId="169" fontId="0" fillId="0" borderId="6" xfId="0" applyFont="1" applyNumberFormat="1" applyBorder="1" applyAlignment="1">
      <alignment vertical="center"/>
    </xf>
    <xf numFmtId="170" fontId="0" fillId="0" borderId="6" xfId="0" applyFont="1" applyNumberFormat="1" applyBorder="1" applyAlignment="1">
      <alignment vertical="center"/>
    </xf>
    <xf numFmtId="171" fontId="0" fillId="0" borderId="6" xfId="0" applyFont="1" applyNumberFormat="1" applyBorder="1" applyAlignment="1">
      <alignment vertical="center"/>
    </xf>
    <xf numFmtId="168" fontId="3" fillId="0" borderId="6" xfId="0" applyFont="1" applyNumberFormat="1" applyBorder="1" applyAlignment="1">
      <alignment vertical="center"/>
    </xf>
    <xf numFmtId="169" fontId="3" fillId="0" borderId="6" xfId="0" applyFont="1" applyNumberFormat="1" applyBorder="1" applyAlignment="1">
      <alignment vertical="center"/>
    </xf>
    <xf numFmtId="0" fontId="3" fillId="0" borderId="6" xfId="0" applyFont="1" applyBorder="1"/>
    <xf numFmtId="168" fontId="0" fillId="0" borderId="7" xfId="0" applyFont="1" applyNumberFormat="1" applyBorder="1" applyAlignment="1">
      <alignment vertical="center"/>
    </xf>
    <xf numFmtId="169" fontId="0" fillId="0" borderId="7" xfId="0" applyFont="1" applyNumberFormat="1" applyBorder="1" applyAlignment="1">
      <alignment vertical="center"/>
    </xf>
    <xf numFmtId="170" fontId="0" fillId="0" borderId="7" xfId="0" applyFont="1" applyNumberFormat="1" applyBorder="1" applyAlignment="1">
      <alignment vertical="center"/>
    </xf>
    <xf numFmtId="171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172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horizontal="center" vertical="center"/>
    </xf>
    <xf numFmtId="172" fontId="0" fillId="0" borderId="2" xfId="0" applyFont="1" applyNumberFormat="1" applyBorder="1" applyAlignment="1">
      <alignment vertical="center"/>
    </xf>
    <xf numFmtId="173" fontId="0" fillId="0" borderId="0" xfId="0" applyFont="1" applyNumberFormat="1" applyAlignment="1">
      <alignment vertical="center"/>
    </xf>
    <xf numFmtId="174" fontId="0" fillId="0" borderId="0" xfId="0" applyFont="1" applyNumberFormat="1" applyAlignment="1">
      <alignment vertical="center"/>
    </xf>
    <xf numFmtId="175" fontId="0" fillId="0" borderId="0" xfId="0" applyFont="1" applyNumberFormat="1" applyAlignment="1">
      <alignment vertical="center"/>
    </xf>
    <xf numFmtId="176" fontId="0" fillId="0" borderId="0" xfId="0" applyFont="1" applyNumberFormat="1" applyAlignment="1">
      <alignment vertical="center"/>
    </xf>
    <xf numFmtId="173" fontId="3" fillId="0" borderId="0" xfId="0" applyFont="1" applyNumberFormat="1" applyAlignment="1">
      <alignment vertical="center"/>
    </xf>
    <xf numFmtId="174" fontId="3" fillId="0" borderId="0" xfId="0" applyFont="1" applyNumberFormat="1" applyAlignment="1">
      <alignment vertical="center"/>
    </xf>
    <xf numFmtId="173" fontId="0" fillId="0" borderId="2" xfId="0" applyFont="1" applyNumberFormat="1" applyBorder="1" applyAlignment="1">
      <alignment vertical="center"/>
    </xf>
    <xf numFmtId="174" fontId="0" fillId="0" borderId="2" xfId="0" applyFont="1" applyNumberFormat="1" applyBorder="1" applyAlignment="1">
      <alignment vertical="center"/>
    </xf>
    <xf numFmtId="175" fontId="0" fillId="0" borderId="2" xfId="0" applyFont="1" applyNumberFormat="1" applyBorder="1" applyAlignment="1">
      <alignment vertical="center"/>
    </xf>
    <xf numFmtId="176" fontId="0" fillId="0" borderId="2" xfId="0" applyFont="1" applyNumberFormat="1" applyBorder="1" applyAlignment="1">
      <alignment vertical="center"/>
    </xf>
    <xf numFmtId="173" fontId="0" fillId="0" borderId="6" xfId="0" applyFont="1" applyNumberFormat="1" applyBorder="1" applyAlignment="1">
      <alignment vertical="center"/>
    </xf>
    <xf numFmtId="174" fontId="0" fillId="0" borderId="6" xfId="0" applyFont="1" applyNumberFormat="1" applyBorder="1" applyAlignment="1">
      <alignment vertical="center"/>
    </xf>
    <xf numFmtId="175" fontId="0" fillId="0" borderId="6" xfId="0" applyFont="1" applyNumberFormat="1" applyBorder="1" applyAlignment="1">
      <alignment vertical="center"/>
    </xf>
    <xf numFmtId="176" fontId="0" fillId="0" borderId="6" xfId="0" applyFont="1" applyNumberFormat="1" applyBorder="1" applyAlignment="1">
      <alignment vertical="center"/>
    </xf>
    <xf numFmtId="173" fontId="3" fillId="0" borderId="6" xfId="0" applyFont="1" applyNumberFormat="1" applyBorder="1" applyAlignment="1">
      <alignment vertical="center"/>
    </xf>
    <xf numFmtId="174" fontId="3" fillId="0" borderId="6" xfId="0" applyFont="1" applyNumberFormat="1" applyBorder="1" applyAlignment="1">
      <alignment vertical="center"/>
    </xf>
    <xf numFmtId="173" fontId="0" fillId="0" borderId="7" xfId="0" applyFont="1" applyNumberFormat="1" applyBorder="1" applyAlignment="1">
      <alignment vertical="center"/>
    </xf>
    <xf numFmtId="174" fontId="0" fillId="0" borderId="7" xfId="0" applyFont="1" applyNumberFormat="1" applyBorder="1" applyAlignment="1">
      <alignment vertical="center"/>
    </xf>
    <xf numFmtId="175" fontId="0" fillId="0" borderId="7" xfId="0" applyFont="1" applyNumberFormat="1" applyBorder="1" applyAlignment="1">
      <alignment vertical="center"/>
    </xf>
    <xf numFmtId="176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2" fillId="2" borderId="3" xfId="0" applyFont="1" applyFill="1" applyBorder="1" applyAlignment="1">
      <alignment horizontal="center" vertical="center"/>
    </xf>
    <xf numFmtId="177" fontId="0" fillId="0" borderId="0" xfId="0" applyFont="1" applyNumberFormat="1" applyAlignment="1">
      <alignment vertical="center"/>
    </xf>
    <xf numFmtId="178" fontId="0" fillId="0" borderId="0" xfId="0" applyFont="1" applyNumberFormat="1" applyAlignment="1">
      <alignment vertical="center"/>
    </xf>
    <xf numFmtId="177" fontId="3" fillId="0" borderId="0" xfId="0" applyFont="1" applyNumberFormat="1" applyAlignment="1">
      <alignment vertical="center"/>
    </xf>
    <xf numFmtId="177" fontId="0" fillId="0" borderId="2" xfId="0" applyFont="1" applyNumberFormat="1" applyBorder="1" applyAlignment="1">
      <alignment vertical="center"/>
    </xf>
    <xf numFmtId="178" fontId="0" fillId="0" borderId="2" xfId="0" applyFont="1" applyNumberFormat="1" applyBorder="1" applyAlignment="1">
      <alignment vertical="center"/>
    </xf>
    <xf numFmtId="0" fontId="0" fillId="0" borderId="0" xfId="0" applyFont="1" applyAlignment="1">
      <alignment vertical="center" wrapText="1"/>
    </xf>
    <xf numFmtId="178" fontId="0" fillId="0" borderId="0" xfId="0" applyFont="1" applyNumberFormat="1" applyAlignment="1">
      <alignment vertical="center" wrapText="1"/>
    </xf>
    <xf numFmtId="179" fontId="2" fillId="2" borderId="0" xfId="0" applyFont="1" applyNumberFormat="1" applyFill="1" applyAlignment="1">
      <alignment horizontal="right" vertical="center"/>
    </xf>
    <xf numFmtId="180" fontId="0" fillId="0" borderId="0" xfId="0" applyFont="1" applyNumberFormat="1" applyAlignment="1">
      <alignment vertical="center"/>
    </xf>
    <xf numFmtId="181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vertical="center"/>
    </xf>
    <xf numFmtId="180" fontId="8" fillId="0" borderId="2" xfId="0" applyFont="1" applyNumberFormat="1" applyBorder="1" applyAlignment="1">
      <alignment vertical="center"/>
    </xf>
    <xf numFmtId="181" fontId="8" fillId="0" borderId="2" xfId="0" applyFont="1" applyNumberFormat="1" applyBorder="1" applyAlignment="1">
      <alignment vertical="center"/>
    </xf>
    <xf numFmtId="182" fontId="0" fillId="0" borderId="0" xfId="0" applyFont="1" applyNumberFormat="1" applyAlignment="1">
      <alignment vertical="center"/>
    </xf>
    <xf numFmtId="182" fontId="0" fillId="0" borderId="2" xfId="0" applyFont="1" applyNumberFormat="1" applyBorder="1" applyAlignment="1">
      <alignment vertical="center"/>
    </xf>
    <xf numFmtId="183" fontId="0" fillId="0" borderId="0" xfId="0" applyFont="1" applyNumberFormat="1" applyAlignment="1">
      <alignment vertical="center"/>
    </xf>
    <xf numFmtId="183" fontId="0" fillId="0" borderId="2" xfId="0" applyFont="1" applyNumberFormat="1" applyBorder="1" applyAlignment="1">
      <alignment vertical="center"/>
    </xf>
    <xf numFmtId="184" fontId="0" fillId="0" borderId="0" xfId="0" applyFont="1" applyNumberFormat="1" applyAlignment="1">
      <alignment vertical="center"/>
    </xf>
    <xf numFmtId="184" fontId="0" fillId="0" borderId="2" xfId="0" applyFont="1" applyNumberFormat="1" applyBorder="1" applyAlignment="1">
      <alignment vertical="center"/>
    </xf>
    <xf numFmtId="185" fontId="0" fillId="0" borderId="0" xfId="0" applyFont="1" applyNumberFormat="1" applyAlignment="1">
      <alignment vertical="center"/>
    </xf>
    <xf numFmtId="185" fontId="0" fillId="0" borderId="2" xfId="0" applyFont="1" applyNumberFormat="1" applyBorder="1" applyAlignment="1">
      <alignment vertical="center"/>
    </xf>
    <xf numFmtId="186" fontId="0" fillId="0" borderId="0" xfId="0" applyFont="1" applyNumberFormat="1" applyAlignment="1">
      <alignment vertical="center"/>
    </xf>
    <xf numFmtId="186" fontId="0" fillId="0" borderId="2" xfId="0" applyFont="1" applyNumberFormat="1" applyBorder="1" applyAlignment="1">
      <alignment vertical="center"/>
    </xf>
    <xf numFmtId="187" fontId="0" fillId="0" borderId="0" xfId="0" applyFont="1" applyNumberFormat="1" applyAlignment="1">
      <alignment horizontal="center" vertical="center"/>
    </xf>
    <xf numFmtId="188" fontId="0" fillId="0" borderId="0" xfId="0" applyFont="1" applyNumberFormat="1" applyAlignment="1">
      <alignment horizontal="right" vertical="center" indent="4"/>
    </xf>
    <xf numFmtId="187" fontId="8" fillId="0" borderId="2" xfId="0" applyFont="1" applyNumberFormat="1" applyBorder="1" applyAlignment="1">
      <alignment horizontal="center" vertical="center"/>
    </xf>
    <xf numFmtId="188" fontId="8" fillId="0" borderId="2" xfId="0" applyFont="1" applyNumberFormat="1" applyBorder="1" applyAlignment="1">
      <alignment horizontal="right" vertical="center" indent="4"/>
    </xf>
    <xf numFmtId="189" fontId="0" fillId="0" borderId="0" xfId="0" applyFont="1" applyNumberFormat="1" applyAlignment="1">
      <alignment horizontal="center" vertical="center"/>
    </xf>
    <xf numFmtId="190" fontId="0" fillId="0" borderId="0" xfId="0" applyFont="1" applyNumberFormat="1" applyAlignment="1">
      <alignment horizontal="right" vertical="center" indent="4"/>
    </xf>
    <xf numFmtId="189" fontId="8" fillId="0" borderId="2" xfId="0" applyFont="1" applyNumberFormat="1" applyBorder="1" applyAlignment="1">
      <alignment horizontal="center" vertical="center"/>
    </xf>
    <xf numFmtId="190" fontId="8" fillId="0" borderId="2" xfId="0" applyFont="1" applyNumberFormat="1" applyBorder="1" applyAlignment="1">
      <alignment horizontal="right" vertical="center" indent="4"/>
    </xf>
    <xf numFmtId="0" fontId="9" fillId="0" borderId="0" xfId="0" applyFont="1"/>
    <xf numFmtId="0" fontId="8" fillId="0" borderId="0" xfId="0" applyFont="1"/>
    <xf numFmtId="0" fontId="0" fillId="0" borderId="0" xfId="0" applyFont="1" applyAlignment="1">
      <alignment horizontal="right" vertical="center"/>
    </xf>
    <xf numFmtId="191" fontId="0" fillId="0" borderId="0" xfId="0" applyFont="1" applyNumberFormat="1" applyAlignment="1">
      <alignment horizontal="right" vertical="center"/>
    </xf>
    <xf numFmtId="192" fontId="0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center" vertical="center"/>
    </xf>
    <xf numFmtId="191" fontId="8" fillId="0" borderId="2" xfId="0" applyFont="1" applyNumberFormat="1" applyBorder="1" applyAlignment="1">
      <alignment horizontal="right" vertical="center"/>
    </xf>
    <xf numFmtId="192" fontId="8" fillId="0" borderId="2" xfId="0" applyFont="1" applyNumberFormat="1" applyBorder="1" applyAlignment="1">
      <alignment horizontal="right" vertical="center"/>
    </xf>
    <xf numFmtId="193" fontId="0" fillId="0" borderId="0" xfId="0" applyFont="1" applyNumberFormat="1" applyAlignment="1">
      <alignment horizontal="right" vertical="center"/>
    </xf>
    <xf numFmtId="194" fontId="0" fillId="0" borderId="0" xfId="0" applyFont="1" applyNumberFormat="1" applyAlignment="1">
      <alignment horizontal="right" vertical="center"/>
    </xf>
    <xf numFmtId="193" fontId="8" fillId="0" borderId="2" xfId="0" applyFont="1" applyNumberFormat="1" applyBorder="1" applyAlignment="1">
      <alignment horizontal="right" vertical="center"/>
    </xf>
    <xf numFmtId="194" fontId="8" fillId="0" borderId="2" xfId="0" applyFont="1" applyNumberFormat="1" applyBorder="1" applyAlignment="1">
      <alignment horizontal="right" vertical="center"/>
    </xf>
    <xf numFmtId="195" fontId="0" fillId="0" borderId="0" xfId="0" applyFont="1" applyNumberFormat="1" applyAlignment="1">
      <alignment horizontal="right" vertical="center"/>
    </xf>
    <xf numFmtId="196" fontId="0" fillId="0" borderId="0" xfId="0" applyFont="1" applyNumberFormat="1" applyAlignment="1">
      <alignment horizontal="right" vertical="center"/>
    </xf>
    <xf numFmtId="195" fontId="8" fillId="0" borderId="2" xfId="0" applyFont="1" applyNumberFormat="1" applyBorder="1" applyAlignment="1">
      <alignment horizontal="right" vertical="center"/>
    </xf>
    <xf numFmtId="196" fontId="8" fillId="0" borderId="2" xfId="0" applyFont="1" applyNumberFormat="1" applyBorder="1" applyAlignment="1">
      <alignment horizontal="right" vertical="center"/>
    </xf>
    <xf numFmtId="197" fontId="0" fillId="0" borderId="0" xfId="0" applyFont="1" applyNumberFormat="1" applyAlignment="1">
      <alignment horizontal="right" vertical="center"/>
    </xf>
    <xf numFmtId="198" fontId="0" fillId="0" borderId="0" xfId="0" applyFont="1" applyNumberFormat="1" applyAlignment="1">
      <alignment horizontal="right" vertical="center"/>
    </xf>
    <xf numFmtId="197" fontId="8" fillId="0" borderId="2" xfId="0" applyFont="1" applyNumberFormat="1" applyBorder="1" applyAlignment="1">
      <alignment horizontal="right" vertical="center"/>
    </xf>
    <xf numFmtId="198" fontId="8" fillId="0" borderId="2" xfId="0" applyFont="1" applyNumberFormat="1" applyBorder="1" applyAlignment="1">
      <alignment horizontal="right" vertical="center"/>
    </xf>
    <xf numFmtId="199" fontId="0" fillId="0" borderId="0" xfId="0" applyFont="1" applyNumberFormat="1" applyAlignment="1">
      <alignment horizontal="right" vertical="center"/>
    </xf>
    <xf numFmtId="200" fontId="0" fillId="0" borderId="0" xfId="0" applyFont="1" applyNumberFormat="1" applyAlignment="1">
      <alignment horizontal="right" vertical="center"/>
    </xf>
    <xf numFmtId="199" fontId="8" fillId="0" borderId="2" xfId="0" applyFont="1" applyNumberFormat="1" applyBorder="1" applyAlignment="1">
      <alignment horizontal="right" vertical="center"/>
    </xf>
    <xf numFmtId="200" fontId="8" fillId="0" borderId="2" xfId="0" applyFont="1" applyNumberFormat="1" applyBorder="1" applyAlignment="1">
      <alignment horizontal="right" vertical="center"/>
    </xf>
    <xf numFmtId="201" fontId="0" fillId="0" borderId="0" xfId="0" applyFont="1" applyNumberFormat="1" applyAlignment="1">
      <alignment horizontal="right" vertical="center"/>
    </xf>
    <xf numFmtId="202" fontId="0" fillId="0" borderId="0" xfId="0" applyFont="1" applyNumberFormat="1" applyAlignment="1">
      <alignment horizontal="right" vertical="center"/>
    </xf>
    <xf numFmtId="201" fontId="8" fillId="0" borderId="2" xfId="0" applyFont="1" applyNumberFormat="1" applyBorder="1" applyAlignment="1">
      <alignment horizontal="right" vertical="center"/>
    </xf>
    <xf numFmtId="202" fontId="8" fillId="0" borderId="2" xfId="0" applyFont="1" applyNumberFormat="1" applyBorder="1" applyAlignment="1">
      <alignment horizontal="right" vertical="center"/>
    </xf>
    <xf numFmtId="203" fontId="0" fillId="0" borderId="0" xfId="0" applyFont="1" applyNumberFormat="1" applyAlignment="1">
      <alignment horizontal="right" vertical="center"/>
    </xf>
    <xf numFmtId="204" fontId="0" fillId="0" borderId="0" xfId="0" applyFont="1" applyNumberFormat="1" applyAlignment="1">
      <alignment horizontal="right" vertical="center"/>
    </xf>
    <xf numFmtId="203" fontId="8" fillId="0" borderId="2" xfId="0" applyFont="1" applyNumberFormat="1" applyBorder="1" applyAlignment="1">
      <alignment horizontal="right" vertical="center"/>
    </xf>
    <xf numFmtId="204" fontId="8" fillId="0" borderId="2" xfId="0" applyFont="1" applyNumberFormat="1" applyBorder="1" applyAlignment="1">
      <alignment horizontal="right" vertical="center"/>
    </xf>
    <xf numFmtId="205" fontId="0" fillId="0" borderId="0" xfId="0" applyFont="1" applyNumberFormat="1" applyAlignment="1">
      <alignment horizontal="right" vertical="center"/>
    </xf>
    <xf numFmtId="206" fontId="0" fillId="0" borderId="0" xfId="0" applyFont="1" applyNumberFormat="1" applyAlignment="1">
      <alignment horizontal="right" vertical="center"/>
    </xf>
    <xf numFmtId="205" fontId="8" fillId="0" borderId="2" xfId="0" applyFont="1" applyNumberFormat="1" applyBorder="1" applyAlignment="1">
      <alignment horizontal="right" vertical="center"/>
    </xf>
    <xf numFmtId="206" fontId="8" fillId="0" borderId="2" xfId="0" applyFont="1" applyNumberFormat="1" applyBorder="1" applyAlignment="1">
      <alignment horizontal="right" vertical="center"/>
    </xf>
    <xf numFmtId="207" fontId="0" fillId="0" borderId="0" xfId="0" applyFont="1" applyNumberFormat="1" applyAlignment="1">
      <alignment horizontal="right" vertical="center"/>
    </xf>
    <xf numFmtId="208" fontId="0" fillId="0" borderId="0" xfId="0" applyFont="1" applyNumberFormat="1" applyAlignment="1">
      <alignment horizontal="right" vertical="center"/>
    </xf>
    <xf numFmtId="207" fontId="8" fillId="0" borderId="2" xfId="0" applyFont="1" applyNumberFormat="1" applyBorder="1" applyAlignment="1">
      <alignment horizontal="right" vertical="center"/>
    </xf>
    <xf numFmtId="208" fontId="8" fillId="0" borderId="2" xfId="0" applyFont="1" applyNumberFormat="1" applyBorder="1" applyAlignment="1">
      <alignment horizontal="right" vertical="center"/>
    </xf>
    <xf numFmtId="209" fontId="0" fillId="0" borderId="0" xfId="0" applyFont="1" applyNumberFormat="1" applyAlignment="1">
      <alignment horizontal="right" vertical="center"/>
    </xf>
    <xf numFmtId="210" fontId="0" fillId="0" borderId="0" xfId="0" applyFont="1" applyNumberFormat="1" applyAlignment="1">
      <alignment horizontal="right" vertical="center"/>
    </xf>
    <xf numFmtId="209" fontId="8" fillId="0" borderId="2" xfId="0" applyFont="1" applyNumberFormat="1" applyBorder="1" applyAlignment="1">
      <alignment horizontal="right" vertical="center"/>
    </xf>
    <xf numFmtId="210" fontId="8" fillId="0" borderId="2" xfId="0" applyFont="1" applyNumberFormat="1" applyBorder="1" applyAlignment="1">
      <alignment horizontal="right" vertical="center"/>
    </xf>
    <xf numFmtId="211" fontId="0" fillId="0" borderId="0" xfId="0" applyFont="1" applyNumberFormat="1" applyAlignment="1">
      <alignment horizontal="right" vertical="center"/>
    </xf>
    <xf numFmtId="212" fontId="0" fillId="0" borderId="0" xfId="0" applyFont="1" applyNumberFormat="1" applyAlignment="1">
      <alignment horizontal="right" vertical="center"/>
    </xf>
    <xf numFmtId="211" fontId="8" fillId="0" borderId="2" xfId="0" applyFont="1" applyNumberFormat="1" applyBorder="1" applyAlignment="1">
      <alignment horizontal="right" vertical="center"/>
    </xf>
    <xf numFmtId="212" fontId="8" fillId="0" borderId="2" xfId="0" applyFont="1" applyNumberFormat="1" applyBorder="1" applyAlignment="1">
      <alignment horizontal="right" vertical="center"/>
    </xf>
    <xf numFmtId="213" fontId="0" fillId="0" borderId="0" xfId="0" applyFont="1" applyNumberFormat="1" applyAlignment="1">
      <alignment horizontal="right" vertical="center"/>
    </xf>
    <xf numFmtId="214" fontId="0" fillId="0" borderId="0" xfId="0" applyFont="1" applyNumberFormat="1" applyAlignment="1">
      <alignment horizontal="right" vertical="center"/>
    </xf>
    <xf numFmtId="213" fontId="8" fillId="0" borderId="2" xfId="0" applyFont="1" applyNumberFormat="1" applyBorder="1" applyAlignment="1">
      <alignment horizontal="right" vertical="center"/>
    </xf>
    <xf numFmtId="214" fontId="8" fillId="0" borderId="2" xfId="0" applyFont="1" applyNumberFormat="1" applyBorder="1" applyAlignment="1">
      <alignment horizontal="right" vertical="center"/>
    </xf>
    <xf numFmtId="215" fontId="0" fillId="0" borderId="0" xfId="0" applyFont="1" applyNumberFormat="1" applyAlignment="1">
      <alignment horizontal="right" vertical="center"/>
    </xf>
    <xf numFmtId="216" fontId="0" fillId="0" borderId="0" xfId="0" applyFont="1" applyNumberFormat="1" applyAlignment="1">
      <alignment horizontal="right" vertical="center"/>
    </xf>
    <xf numFmtId="215" fontId="8" fillId="0" borderId="2" xfId="0" applyFont="1" applyNumberFormat="1" applyBorder="1" applyAlignment="1">
      <alignment horizontal="right" vertical="center"/>
    </xf>
    <xf numFmtId="216" fontId="8" fillId="0" borderId="2" xfId="0" applyFont="1" applyNumberFormat="1" applyBorder="1" applyAlignment="1">
      <alignment horizontal="right" vertical="center"/>
    </xf>
    <xf numFmtId="217" fontId="0" fillId="0" borderId="0" xfId="0" applyFont="1" applyNumberFormat="1" applyAlignment="1">
      <alignment horizontal="right" vertical="center"/>
    </xf>
    <xf numFmtId="218" fontId="0" fillId="0" borderId="0" xfId="0" applyFont="1" applyNumberFormat="1" applyAlignment="1">
      <alignment horizontal="right" vertical="center"/>
    </xf>
    <xf numFmtId="217" fontId="8" fillId="0" borderId="2" xfId="0" applyFont="1" applyNumberFormat="1" applyBorder="1" applyAlignment="1">
      <alignment horizontal="right" vertical="center"/>
    </xf>
    <xf numFmtId="218" fontId="8" fillId="0" borderId="2" xfId="0" applyFont="1" applyNumberFormat="1" applyBorder="1" applyAlignment="1">
      <alignment horizontal="right" vertical="center"/>
    </xf>
    <xf numFmtId="219" fontId="0" fillId="0" borderId="0" xfId="0" applyFont="1" applyNumberFormat="1" applyAlignment="1">
      <alignment horizontal="right" vertical="center"/>
    </xf>
    <xf numFmtId="220" fontId="0" fillId="0" borderId="0" xfId="0" applyFont="1" applyNumberFormat="1" applyAlignment="1">
      <alignment horizontal="right" vertical="center"/>
    </xf>
    <xf numFmtId="219" fontId="8" fillId="0" borderId="2" xfId="0" applyFont="1" applyNumberFormat="1" applyBorder="1" applyAlignment="1">
      <alignment horizontal="right" vertical="center"/>
    </xf>
    <xf numFmtId="220" fontId="8" fillId="0" borderId="2" xfId="0" applyFont="1" applyNumberFormat="1" applyBorder="1" applyAlignment="1">
      <alignment horizontal="right" vertical="center"/>
    </xf>
    <xf numFmtId="221" fontId="0" fillId="0" borderId="0" xfId="0" applyFont="1" applyNumberFormat="1" applyAlignment="1">
      <alignment horizontal="right" vertical="center"/>
    </xf>
    <xf numFmtId="222" fontId="0" fillId="0" borderId="0" xfId="0" applyFont="1" applyNumberFormat="1" applyAlignment="1">
      <alignment horizontal="right" vertical="center"/>
    </xf>
    <xf numFmtId="221" fontId="8" fillId="0" borderId="2" xfId="0" applyFont="1" applyNumberFormat="1" applyBorder="1" applyAlignment="1">
      <alignment horizontal="right" vertical="center"/>
    </xf>
    <xf numFmtId="222" fontId="8" fillId="0" borderId="2" xfId="0" applyFont="1" applyNumberFormat="1" applyBorder="1" applyAlignment="1">
      <alignment horizontal="right" vertical="center"/>
    </xf>
    <xf numFmtId="223" fontId="0" fillId="0" borderId="0" xfId="0" applyFont="1" applyNumberFormat="1" applyAlignment="1">
      <alignment horizontal="right" vertical="center"/>
    </xf>
    <xf numFmtId="224" fontId="0" fillId="0" borderId="0" xfId="0" applyFont="1" applyNumberFormat="1" applyAlignment="1">
      <alignment horizontal="right" vertical="center"/>
    </xf>
    <xf numFmtId="223" fontId="8" fillId="0" borderId="2" xfId="0" applyFont="1" applyNumberFormat="1" applyBorder="1" applyAlignment="1">
      <alignment horizontal="right" vertical="center"/>
    </xf>
    <xf numFmtId="224" fontId="8" fillId="0" borderId="2" xfId="0" applyFont="1" applyNumberFormat="1" applyBorder="1" applyAlignment="1">
      <alignment horizontal="right" vertical="center"/>
    </xf>
    <xf numFmtId="225" fontId="0" fillId="0" borderId="0" xfId="0" applyFont="1" applyNumberFormat="1" applyAlignment="1">
      <alignment horizontal="right" vertical="center"/>
    </xf>
    <xf numFmtId="226" fontId="0" fillId="0" borderId="0" xfId="0" applyFont="1" applyNumberFormat="1" applyAlignment="1">
      <alignment horizontal="right" vertical="center"/>
    </xf>
    <xf numFmtId="225" fontId="8" fillId="0" borderId="2" xfId="0" applyFont="1" applyNumberFormat="1" applyBorder="1" applyAlignment="1">
      <alignment horizontal="right" vertical="center"/>
    </xf>
    <xf numFmtId="226" fontId="8" fillId="0" borderId="2" xfId="0" applyFont="1" applyNumberFormat="1" applyBorder="1" applyAlignment="1">
      <alignment horizontal="right" vertical="center"/>
    </xf>
    <xf numFmtId="227" fontId="0" fillId="0" borderId="0" xfId="0" applyFont="1" applyNumberFormat="1" applyAlignment="1">
      <alignment horizontal="right" vertical="center"/>
    </xf>
    <xf numFmtId="228" fontId="0" fillId="0" borderId="0" xfId="0" applyFont="1" applyNumberFormat="1" applyAlignment="1">
      <alignment horizontal="right" vertical="center"/>
    </xf>
    <xf numFmtId="227" fontId="8" fillId="0" borderId="2" xfId="0" applyFont="1" applyNumberFormat="1" applyBorder="1" applyAlignment="1">
      <alignment horizontal="right" vertical="center"/>
    </xf>
    <xf numFmtId="228" fontId="8" fillId="0" borderId="2" xfId="0" applyFont="1" applyNumberFormat="1" applyBorder="1" applyAlignment="1">
      <alignment horizontal="right" vertical="center"/>
    </xf>
    <xf numFmtId="229" fontId="0" fillId="0" borderId="0" xfId="0" applyFont="1" applyNumberFormat="1" applyAlignment="1">
      <alignment horizontal="right" vertical="center"/>
    </xf>
    <xf numFmtId="230" fontId="0" fillId="0" borderId="0" xfId="0" applyFont="1" applyNumberFormat="1" applyAlignment="1">
      <alignment horizontal="right" vertical="center"/>
    </xf>
    <xf numFmtId="229" fontId="8" fillId="0" borderId="2" xfId="0" applyFont="1" applyNumberFormat="1" applyBorder="1" applyAlignment="1">
      <alignment horizontal="right" vertical="center"/>
    </xf>
    <xf numFmtId="230" fontId="8" fillId="0" borderId="2" xfId="0" applyFont="1" applyNumberFormat="1" applyBorder="1" applyAlignment="1">
      <alignment horizontal="right" vertical="center"/>
    </xf>
    <xf numFmtId="231" fontId="0" fillId="0" borderId="0" xfId="0" applyFont="1" applyNumberFormat="1" applyAlignment="1">
      <alignment horizontal="right" vertical="center"/>
    </xf>
    <xf numFmtId="232" fontId="0" fillId="0" borderId="0" xfId="0" applyFont="1" applyNumberFormat="1" applyAlignment="1">
      <alignment horizontal="right" vertical="center"/>
    </xf>
    <xf numFmtId="231" fontId="8" fillId="0" borderId="2" xfId="0" applyFont="1" applyNumberFormat="1" applyBorder="1" applyAlignment="1">
      <alignment horizontal="right" vertical="center"/>
    </xf>
    <xf numFmtId="232" fontId="8" fillId="0" borderId="2" xfId="0" applyFont="1" applyNumberFormat="1" applyBorder="1" applyAlignment="1">
      <alignment horizontal="right" vertical="center"/>
    </xf>
    <xf numFmtId="233" fontId="0" fillId="0" borderId="0" xfId="0" applyFont="1" applyNumberFormat="1" applyAlignment="1">
      <alignment horizontal="right" vertical="center"/>
    </xf>
    <xf numFmtId="234" fontId="0" fillId="0" borderId="0" xfId="0" applyFont="1" applyNumberFormat="1" applyAlignment="1">
      <alignment horizontal="right" vertical="center"/>
    </xf>
    <xf numFmtId="233" fontId="8" fillId="0" borderId="2" xfId="0" applyFont="1" applyNumberFormat="1" applyBorder="1" applyAlignment="1">
      <alignment horizontal="right" vertical="center"/>
    </xf>
    <xf numFmtId="234" fontId="8" fillId="0" borderId="2" xfId="0" applyFont="1" applyNumberFormat="1" applyBorder="1" applyAlignment="1">
      <alignment horizontal="right" vertical="center"/>
    </xf>
    <xf numFmtId="235" fontId="0" fillId="0" borderId="0" xfId="0" applyFont="1" applyNumberFormat="1" applyAlignment="1">
      <alignment horizontal="right" vertical="center"/>
    </xf>
    <xf numFmtId="236" fontId="0" fillId="0" borderId="0" xfId="0" applyFont="1" applyNumberFormat="1" applyAlignment="1">
      <alignment horizontal="right" vertical="center"/>
    </xf>
    <xf numFmtId="235" fontId="8" fillId="0" borderId="2" xfId="0" applyFont="1" applyNumberFormat="1" applyBorder="1" applyAlignment="1">
      <alignment horizontal="right" vertical="center"/>
    </xf>
    <xf numFmtId="236" fontId="8" fillId="0" borderId="2" xfId="0" applyFont="1" applyNumberFormat="1" applyBorder="1" applyAlignment="1">
      <alignment horizontal="right" vertical="center"/>
    </xf>
    <xf numFmtId="237" fontId="0" fillId="0" borderId="0" xfId="0" applyFont="1" applyNumberFormat="1" applyAlignment="1">
      <alignment horizontal="right" vertical="center"/>
    </xf>
    <xf numFmtId="238" fontId="0" fillId="0" borderId="0" xfId="0" applyFont="1" applyNumberFormat="1" applyAlignment="1">
      <alignment horizontal="right" vertical="center"/>
    </xf>
    <xf numFmtId="237" fontId="8" fillId="0" borderId="2" xfId="0" applyFont="1" applyNumberFormat="1" applyBorder="1" applyAlignment="1">
      <alignment horizontal="right" vertical="center"/>
    </xf>
    <xf numFmtId="238" fontId="8" fillId="0" borderId="2" xfId="0" applyFont="1" applyNumberFormat="1" applyBorder="1" applyAlignment="1">
      <alignment horizontal="right" vertical="center"/>
    </xf>
    <xf numFmtId="239" fontId="0" fillId="0" borderId="0" xfId="0" applyFont="1" applyNumberFormat="1" applyAlignment="1">
      <alignment horizontal="right" vertical="center"/>
    </xf>
    <xf numFmtId="240" fontId="0" fillId="0" borderId="0" xfId="0" applyFont="1" applyNumberFormat="1" applyAlignment="1">
      <alignment horizontal="right" vertical="center"/>
    </xf>
    <xf numFmtId="239" fontId="8" fillId="0" borderId="2" xfId="0" applyFont="1" applyNumberFormat="1" applyBorder="1" applyAlignment="1">
      <alignment horizontal="right" vertical="center"/>
    </xf>
    <xf numFmtId="240" fontId="8" fillId="0" borderId="2" xfId="0" applyFont="1" applyNumberFormat="1" applyBorder="1" applyAlignment="1">
      <alignment horizontal="right" vertical="center"/>
    </xf>
    <xf numFmtId="241" fontId="0" fillId="0" borderId="0" xfId="0" applyFont="1" applyNumberFormat="1" applyAlignment="1">
      <alignment horizontal="right" vertical="center"/>
    </xf>
    <xf numFmtId="242" fontId="0" fillId="0" borderId="0" xfId="0" applyFont="1" applyNumberFormat="1" applyAlignment="1">
      <alignment horizontal="right" vertical="center"/>
    </xf>
    <xf numFmtId="241" fontId="8" fillId="0" borderId="2" xfId="0" applyFont="1" applyNumberFormat="1" applyBorder="1" applyAlignment="1">
      <alignment horizontal="right" vertical="center"/>
    </xf>
    <xf numFmtId="242" fontId="8" fillId="0" borderId="2" xfId="0" applyFont="1" applyNumberFormat="1" applyBorder="1" applyAlignment="1">
      <alignment horizontal="right" vertical="center"/>
    </xf>
    <xf numFmtId="243" fontId="0" fillId="0" borderId="0" xfId="0" applyFont="1" applyNumberFormat="1" applyAlignment="1">
      <alignment horizontal="right" vertical="center"/>
    </xf>
    <xf numFmtId="244" fontId="0" fillId="0" borderId="0" xfId="0" applyFont="1" applyNumberFormat="1" applyAlignment="1">
      <alignment horizontal="right" vertical="center"/>
    </xf>
    <xf numFmtId="243" fontId="8" fillId="0" borderId="2" xfId="0" applyFont="1" applyNumberFormat="1" applyBorder="1" applyAlignment="1">
      <alignment horizontal="right" vertical="center"/>
    </xf>
    <xf numFmtId="244" fontId="8" fillId="0" borderId="2" xfId="0" applyFont="1" applyNumberFormat="1" applyBorder="1" applyAlignment="1">
      <alignment horizontal="right" vertical="center"/>
    </xf>
    <xf numFmtId="245" fontId="0" fillId="0" borderId="0" xfId="0" applyFont="1" applyNumberFormat="1" applyAlignment="1">
      <alignment horizontal="right" vertical="center"/>
    </xf>
    <xf numFmtId="246" fontId="0" fillId="0" borderId="0" xfId="0" applyFont="1" applyNumberFormat="1" applyAlignment="1">
      <alignment horizontal="right" vertical="center"/>
    </xf>
    <xf numFmtId="245" fontId="8" fillId="0" borderId="2" xfId="0" applyFont="1" applyNumberFormat="1" applyBorder="1" applyAlignment="1">
      <alignment horizontal="right" vertical="center"/>
    </xf>
    <xf numFmtId="246" fontId="8" fillId="0" borderId="2" xfId="0" applyFont="1" applyNumberFormat="1" applyBorder="1" applyAlignment="1">
      <alignment horizontal="right" vertical="center"/>
    </xf>
    <xf numFmtId="247" fontId="0" fillId="0" borderId="0" xfId="0" applyFont="1" applyNumberFormat="1" applyAlignment="1">
      <alignment horizontal="right" vertical="center"/>
    </xf>
    <xf numFmtId="248" fontId="0" fillId="0" borderId="0" xfId="0" applyFont="1" applyNumberFormat="1" applyAlignment="1">
      <alignment horizontal="right" vertical="center"/>
    </xf>
    <xf numFmtId="247" fontId="8" fillId="0" borderId="2" xfId="0" applyFont="1" applyNumberFormat="1" applyBorder="1" applyAlignment="1">
      <alignment horizontal="right" vertical="center"/>
    </xf>
    <xf numFmtId="248" fontId="8" fillId="0" borderId="2" xfId="0" applyFont="1" applyNumberFormat="1" applyBorder="1" applyAlignment="1">
      <alignment horizontal="right" vertical="center"/>
    </xf>
    <xf numFmtId="249" fontId="0" fillId="0" borderId="0" xfId="0" applyFont="1" applyNumberFormat="1" applyAlignment="1">
      <alignment horizontal="right" vertical="center"/>
    </xf>
    <xf numFmtId="250" fontId="0" fillId="0" borderId="0" xfId="0" applyFont="1" applyNumberFormat="1" applyAlignment="1">
      <alignment horizontal="right" vertical="center"/>
    </xf>
    <xf numFmtId="249" fontId="8" fillId="0" borderId="2" xfId="0" applyFont="1" applyNumberFormat="1" applyBorder="1" applyAlignment="1">
      <alignment horizontal="right" vertical="center"/>
    </xf>
    <xf numFmtId="250" fontId="8" fillId="0" borderId="2" xfId="0" applyFont="1" applyNumberFormat="1" applyBorder="1" applyAlignment="1">
      <alignment horizontal="right" vertical="center"/>
    </xf>
    <xf numFmtId="251" fontId="0" fillId="0" borderId="0" xfId="0" applyFont="1" applyNumberFormat="1" applyAlignment="1">
      <alignment horizontal="right" vertical="center"/>
    </xf>
    <xf numFmtId="252" fontId="0" fillId="0" borderId="0" xfId="0" applyFont="1" applyNumberFormat="1" applyAlignment="1">
      <alignment horizontal="right" vertical="center"/>
    </xf>
    <xf numFmtId="251" fontId="8" fillId="0" borderId="2" xfId="0" applyFont="1" applyNumberFormat="1" applyBorder="1" applyAlignment="1">
      <alignment horizontal="right" vertical="center"/>
    </xf>
    <xf numFmtId="252" fontId="8" fillId="0" borderId="2" xfId="0" applyFont="1" applyNumberFormat="1" applyBorder="1" applyAlignment="1">
      <alignment horizontal="right" vertical="center"/>
    </xf>
    <xf numFmtId="253" fontId="0" fillId="0" borderId="0" xfId="0" applyFont="1" applyNumberFormat="1" applyAlignment="1">
      <alignment horizontal="right" vertical="center"/>
    </xf>
    <xf numFmtId="254" fontId="0" fillId="0" borderId="0" xfId="0" applyFont="1" applyNumberFormat="1" applyAlignment="1">
      <alignment horizontal="right" vertical="center"/>
    </xf>
    <xf numFmtId="253" fontId="8" fillId="0" borderId="2" xfId="0" applyFont="1" applyNumberFormat="1" applyBorder="1" applyAlignment="1">
      <alignment horizontal="right" vertical="center"/>
    </xf>
    <xf numFmtId="254" fontId="8" fillId="0" borderId="2" xfId="0" applyFont="1" applyNumberFormat="1" applyBorder="1" applyAlignment="1">
      <alignment horizontal="right" vertical="center"/>
    </xf>
    <xf numFmtId="255" fontId="0" fillId="0" borderId="0" xfId="0" applyFont="1" applyNumberFormat="1" applyAlignment="1">
      <alignment horizontal="right" vertical="center"/>
    </xf>
    <xf numFmtId="256" fontId="0" fillId="0" borderId="0" xfId="0" applyFont="1" applyNumberFormat="1" applyAlignment="1">
      <alignment horizontal="right" vertical="center"/>
    </xf>
    <xf numFmtId="255" fontId="8" fillId="0" borderId="2" xfId="0" applyFont="1" applyNumberFormat="1" applyBorder="1" applyAlignment="1">
      <alignment horizontal="right" vertical="center"/>
    </xf>
    <xf numFmtId="256" fontId="8" fillId="0" borderId="2" xfId="0" applyFont="1" applyNumberFormat="1" applyBorder="1" applyAlignment="1">
      <alignment horizontal="right" vertical="center"/>
    </xf>
    <xf numFmtId="257" fontId="0" fillId="0" borderId="0" xfId="0" applyFont="1" applyNumberFormat="1" applyAlignment="1">
      <alignment horizontal="right" vertical="center"/>
    </xf>
    <xf numFmtId="258" fontId="0" fillId="0" borderId="0" xfId="0" applyFont="1" applyNumberFormat="1" applyAlignment="1">
      <alignment horizontal="right" vertical="center"/>
    </xf>
    <xf numFmtId="257" fontId="8" fillId="0" borderId="2" xfId="0" applyFont="1" applyNumberFormat="1" applyBorder="1" applyAlignment="1">
      <alignment horizontal="right" vertical="center"/>
    </xf>
    <xf numFmtId="258" fontId="8" fillId="0" borderId="2" xfId="0" applyFont="1" applyNumberFormat="1" applyBorder="1" applyAlignment="1">
      <alignment horizontal="right" vertical="center"/>
    </xf>
    <xf numFmtId="259" fontId="0" fillId="0" borderId="0" xfId="0" applyFont="1" applyNumberFormat="1" applyAlignment="1">
      <alignment horizontal="right" vertical="center"/>
    </xf>
    <xf numFmtId="260" fontId="0" fillId="0" borderId="0" xfId="0" applyFont="1" applyNumberFormat="1" applyAlignment="1">
      <alignment horizontal="right" vertical="center"/>
    </xf>
    <xf numFmtId="259" fontId="8" fillId="0" borderId="2" xfId="0" applyFont="1" applyNumberFormat="1" applyBorder="1" applyAlignment="1">
      <alignment horizontal="right" vertical="center"/>
    </xf>
    <xf numFmtId="260" fontId="8" fillId="0" borderId="2" xfId="0" applyFont="1" applyNumberFormat="1" applyBorder="1" applyAlignment="1">
      <alignment horizontal="right" vertical="center"/>
    </xf>
    <xf numFmtId="261" fontId="0" fillId="0" borderId="0" xfId="0" applyFont="1" applyNumberFormat="1" applyAlignment="1">
      <alignment horizontal="right" vertical="center"/>
    </xf>
    <xf numFmtId="262" fontId="0" fillId="0" borderId="0" xfId="0" applyFont="1" applyNumberFormat="1" applyAlignment="1">
      <alignment horizontal="right" vertical="center"/>
    </xf>
    <xf numFmtId="261" fontId="8" fillId="0" borderId="2" xfId="0" applyFont="1" applyNumberFormat="1" applyBorder="1" applyAlignment="1">
      <alignment horizontal="right" vertical="center"/>
    </xf>
    <xf numFmtId="262" fontId="8" fillId="0" borderId="2" xfId="0" applyFont="1" applyNumberFormat="1" applyBorder="1" applyAlignment="1">
      <alignment horizontal="right" vertical="center"/>
    </xf>
    <xf numFmtId="263" fontId="0" fillId="0" borderId="0" xfId="0" applyFont="1" applyNumberFormat="1" applyAlignment="1">
      <alignment horizontal="right" vertical="center"/>
    </xf>
    <xf numFmtId="264" fontId="0" fillId="0" borderId="0" xfId="0" applyFont="1" applyNumberFormat="1" applyAlignment="1">
      <alignment horizontal="right" vertical="center"/>
    </xf>
    <xf numFmtId="263" fontId="8" fillId="0" borderId="2" xfId="0" applyFont="1" applyNumberFormat="1" applyBorder="1" applyAlignment="1">
      <alignment horizontal="right" vertical="center"/>
    </xf>
    <xf numFmtId="264" fontId="8" fillId="0" borderId="2" xfId="0" applyFont="1" applyNumberFormat="1" applyBorder="1" applyAlignment="1">
      <alignment horizontal="right" vertical="center"/>
    </xf>
    <xf numFmtId="265" fontId="0" fillId="0" borderId="0" xfId="0" applyFont="1" applyNumberFormat="1" applyAlignment="1">
      <alignment horizontal="right" vertical="center"/>
    </xf>
    <xf numFmtId="266" fontId="0" fillId="0" borderId="0" xfId="0" applyFont="1" applyNumberFormat="1" applyAlignment="1">
      <alignment horizontal="right" vertical="center"/>
    </xf>
    <xf numFmtId="265" fontId="8" fillId="0" borderId="2" xfId="0" applyFont="1" applyNumberFormat="1" applyBorder="1" applyAlignment="1">
      <alignment horizontal="right" vertical="center"/>
    </xf>
    <xf numFmtId="266" fontId="8" fillId="0" borderId="2" xfId="0" applyFont="1" applyNumberFormat="1" applyBorder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worksheet" Target="worksheets/sheet46.xml"/><Relationship Id="rId47" Type="http://schemas.openxmlformats.org/officeDocument/2006/relationships/worksheet" Target="worksheets/sheet47.xml"/><Relationship Id="rId48" Type="http://schemas.openxmlformats.org/officeDocument/2006/relationships/worksheet" Target="worksheets/sheet48.xml"/><Relationship Id="rId49" Type="http://schemas.openxmlformats.org/officeDocument/2006/relationships/worksheet" Target="worksheets/sheet49.xml"/><Relationship Id="rId50" Type="http://schemas.openxmlformats.org/officeDocument/2006/relationships/theme" Target="theme/theme1.xml"/><Relationship Id="rId51" Type="http://schemas.openxmlformats.org/officeDocument/2006/relationships/styles" Target="styles.xml"/><Relationship Id="rId5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/><Relationship Id="rId2" Type="http://schemas.openxmlformats.org/officeDocument/2006/relationships/printerSettings" Target="../printerSettings/printerSettings43.bin"/><Relationship Id="rIdvml" Type="http://schemas.openxmlformats.org/officeDocument/2006/relationships/vmlDrawing" Target="../drawings/vmlDrawing43.vml"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/><Relationship Id="rId2" Type="http://schemas.openxmlformats.org/officeDocument/2006/relationships/printerSettings" Target="../printerSettings/printerSettings44.bin"/><Relationship Id="rIdvml" Type="http://schemas.openxmlformats.org/officeDocument/2006/relationships/vmlDrawing" Target="../drawings/vmlDrawing44.vml"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/><Relationship Id="rId2" Type="http://schemas.openxmlformats.org/officeDocument/2006/relationships/printerSettings" Target="../printerSettings/printerSettings45.bin"/><Relationship Id="rIdvml" Type="http://schemas.openxmlformats.org/officeDocument/2006/relationships/vmlDrawing" Target="../drawings/vmlDrawing45.vml"/></Relationships>
</file>

<file path=xl/work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/><Relationship Id="rId2" Type="http://schemas.openxmlformats.org/officeDocument/2006/relationships/printerSettings" Target="../printerSettings/printerSettings46.bin"/><Relationship Id="rIdvml" Type="http://schemas.openxmlformats.org/officeDocument/2006/relationships/vmlDrawing" Target="../drawings/vmlDrawing46.vml"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/><Relationship Id="rId2" Type="http://schemas.openxmlformats.org/officeDocument/2006/relationships/printerSettings" Target="../printerSettings/printerSettings47.bin"/><Relationship Id="rIdvml" Type="http://schemas.openxmlformats.org/officeDocument/2006/relationships/vmlDrawing" Target="../drawings/vmlDrawing47.vml"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/><Relationship Id="rId2" Type="http://schemas.openxmlformats.org/officeDocument/2006/relationships/printerSettings" Target="../printerSettings/printerSettings48.bin"/><Relationship Id="rIdvml" Type="http://schemas.openxmlformats.org/officeDocument/2006/relationships/vmlDrawing" Target="../drawings/vmlDrawing48.vml"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9.xml"/><Relationship Id="rId2" Type="http://schemas.openxmlformats.org/officeDocument/2006/relationships/printerSettings" Target="../printerSettings/printerSettings49.bin"/><Relationship Id="rIdvml" Type="http://schemas.openxmlformats.org/officeDocument/2006/relationships/vmlDrawing" Target="../drawings/vmlDrawing49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cols>
    <col min="1" max="1" width="2.71" hidden="0" customWidth="1"/>
    <col min="2" max="2" width="2.71" hidden="0" customWidth="1"/>
    <col min="3" max="3" width="96.71" hidden="0" customWidth="1"/>
  </cols>
  <sheetData>
    <row r="1">
      <c r="B1" s="1" t="s">
        <v>0</v>
      </c>
      <c r="C1" s="1"/>
    </row>
    <row r="3">
      <c r="B3" s="15" t="str">
        <f>=HYPERLINK("#'Tab2'!A1", "Tabuľka 2 Čerpanie finančných príspevkov za jednotlivé mesiace z projektov prvej pomoci")</f>
      </c>
      <c r="C3" s="16"/>
    </row>
    <row r="4">
      <c r="B4" s="15" t="str">
        <f>=HYPERLINK("#'Tab3'!A1", "Tabuľka 3 Vyplatené dávky „ošetrovné“")</f>
      </c>
      <c r="C4" s="16"/>
    </row>
    <row r="5">
      <c r="B5" s="15" t="str">
        <f>=HYPERLINK("#'Tab4'!A1", "Tabuľka 4 Počet novohlásených prípadov DPN s dôvodom vzniku „karanténne opatrenie“")</f>
      </c>
      <c r="C5" s="16"/>
    </row>
    <row r="6">
      <c r="B6" s="15" t="str">
        <f>=HYPERLINK("#'Tab5'!A1", "Tabuľka 5 Vyplatené dávky „nemocenské“")</f>
      </c>
      <c r="C6" s="16"/>
    </row>
    <row r="7">
      <c r="B7" s="15" t="str">
        <f>=HYPERLINK("#'Tab6'!A1", "Tabuľka 6 Odklad a odpustenie odvodov na sociálne poistenie")</f>
      </c>
      <c r="C7" s="16"/>
    </row>
    <row r="8">
      <c r="B8" s="15" t="str">
        <f>=HYPERLINK("#'Tab7'!A1", "Tabuľka 7 Vývoj počtu poistencov z registra Sociálnej poisťovne")</f>
      </c>
      <c r="C8" s="16"/>
    </row>
    <row r="9">
      <c r="B9" s="15" t="str">
        <f>=HYPERLINK("#'nezamestnanosť'!A1", "Vývoj nezamestnanosti")</f>
      </c>
      <c r="C9" s="16"/>
    </row>
    <row r="11">
      <c r="B11" s="15" t="str">
        <f>=HYPERLINK("#'TabB1'!A1", "Tabuľka B1 Trvanie vybavenia pomoci (od prijatia žiadosti alebo výkazu po spracovanie úradom práce)")</f>
      </c>
      <c r="C11" s="16"/>
    </row>
    <row r="12">
      <c r="B12" s="15" t="str">
        <f>=HYPERLINK("#'GrafB2'!A1", "Graf B2 Vybavenie pomoci sa postupne zrýchľuje")</f>
      </c>
      <c r="C12" s="16"/>
    </row>
    <row r="14">
      <c r="A14" s="105"/>
      <c r="B14" s="105" t="s">
        <v>233</v>
      </c>
      <c r="C14" s="105"/>
    </row>
    <row r="15">
      <c r="C15" s="15" t="str">
        <f>=HYPERLINK("#'TabA1mar20'!A1", "marec 2020")</f>
      </c>
    </row>
    <row r="16">
      <c r="C16" s="15" t="str">
        <f>=HYPERLINK("#'TabA1apr20'!A1", "apríl 2020")</f>
      </c>
    </row>
    <row r="17">
      <c r="C17" s="15" t="str">
        <f>=HYPERLINK("#'TabA1máj20'!A1", "máj 2020")</f>
      </c>
    </row>
    <row r="18">
      <c r="C18" s="15" t="str">
        <f>=HYPERLINK("#'TabA1jún20'!A1", "jún 2020")</f>
      </c>
    </row>
    <row r="19">
      <c r="C19" s="15" t="str">
        <f>=HYPERLINK("#'TabA1júl20'!A1", "júl 2020")</f>
      </c>
    </row>
    <row r="20">
      <c r="C20" s="15" t="str">
        <f>=HYPERLINK("#'TabA1aug20'!A1", "august 2020")</f>
      </c>
    </row>
    <row r="21">
      <c r="C21" s="15" t="str">
        <f>=HYPERLINK("#'TabA1sep20'!A1", "september 2020")</f>
      </c>
    </row>
    <row r="22">
      <c r="C22" s="15" t="str">
        <f>=HYPERLINK("#'TabA1okt20'!A1", "október 2020")</f>
      </c>
    </row>
    <row r="23">
      <c r="C23" s="15" t="str">
        <f>=HYPERLINK("#'TabA1nov20'!A1", "november 2020")</f>
      </c>
    </row>
    <row r="24">
      <c r="C24" s="15" t="str">
        <f>=HYPERLINK("#'TabA1dec20'!A1", "december 2020")</f>
      </c>
    </row>
    <row r="25">
      <c r="C25" s="15" t="str">
        <f>=HYPERLINK("#'TabA1jan21'!A1", "január 2021")</f>
      </c>
    </row>
    <row r="26">
      <c r="C26" s="15" t="str">
        <f>=HYPERLINK("#'TabA1feb21'!A1", "február 2021")</f>
      </c>
    </row>
    <row r="27">
      <c r="C27" s="15" t="str">
        <f>=HYPERLINK("#'TabA1mar21'!A1", "marec 2021")</f>
      </c>
    </row>
    <row r="28">
      <c r="C28" s="15" t="str">
        <f>=HYPERLINK("#'TabA1apr21'!A1", "apríl 2021")</f>
      </c>
    </row>
    <row r="29">
      <c r="C29" s="15" t="str">
        <f>=HYPERLINK("#'TabA1máj21'!A1", "máj 2021")</f>
      </c>
    </row>
    <row r="30">
      <c r="C30" s="15" t="str">
        <f>=HYPERLINK("#'TabA1jún21'!A1", "jún 2021")</f>
      </c>
    </row>
    <row r="31">
      <c r="C31" s="15" t="str">
        <f>=HYPERLINK("#'TabA1júl21'!A1", "júl 2021")</f>
      </c>
    </row>
    <row r="32">
      <c r="C32" s="15" t="str">
        <f>=HYPERLINK("#'TabA1sep21'!A1", "september 2021")</f>
      </c>
    </row>
    <row r="33">
      <c r="C33" s="15" t="str">
        <f>=HYPERLINK("#'TabA1okt21'!A1", "október 2021")</f>
      </c>
    </row>
    <row r="35">
      <c r="A35" s="105"/>
      <c r="B35" s="105" t="s">
        <v>265</v>
      </c>
      <c r="C35" s="105"/>
    </row>
    <row r="36">
      <c r="C36" s="15" t="str">
        <f>=HYPERLINK("#'TabA2mar20'!A1", "marec 2020")</f>
      </c>
    </row>
    <row r="37">
      <c r="C37" s="15" t="str">
        <f>=HYPERLINK("#'TabA2apr20'!A1", "apríl 2020")</f>
      </c>
    </row>
    <row r="38">
      <c r="C38" s="15" t="str">
        <f>=HYPERLINK("#'TabA2máj20'!A1", "máj 2020")</f>
      </c>
    </row>
    <row r="39">
      <c r="C39" s="15" t="str">
        <f>=HYPERLINK("#'TabA2jún20'!A1", "jún 2020")</f>
      </c>
    </row>
    <row r="40">
      <c r="C40" s="15" t="str">
        <f>=HYPERLINK("#'TabA2júl20'!A1", "júl 2020")</f>
      </c>
    </row>
    <row r="41">
      <c r="C41" s="15" t="str">
        <f>=HYPERLINK("#'TabA2aug20'!A1", "august 2020")</f>
      </c>
    </row>
    <row r="42">
      <c r="C42" s="15" t="str">
        <f>=HYPERLINK("#'TabA2sep20'!A1", "september 2020")</f>
      </c>
    </row>
    <row r="43">
      <c r="C43" s="15" t="str">
        <f>=HYPERLINK("#'TabA2okt20'!A1", "október 2020")</f>
      </c>
    </row>
    <row r="44">
      <c r="C44" s="15" t="str">
        <f>=HYPERLINK("#'TabA2nov20'!A1", "november 2020")</f>
      </c>
    </row>
    <row r="45">
      <c r="C45" s="15" t="str">
        <f>=HYPERLINK("#'TabA2dec20'!A1", "december 2020")</f>
      </c>
    </row>
    <row r="46">
      <c r="C46" s="15" t="str">
        <f>=HYPERLINK("#'TabA2jan21'!A1", "január 2021")</f>
      </c>
    </row>
    <row r="47">
      <c r="C47" s="15" t="str">
        <f>=HYPERLINK("#'TabA2feb21'!A1", "február 2021")</f>
      </c>
    </row>
    <row r="48">
      <c r="C48" s="15" t="str">
        <f>=HYPERLINK("#'TabA2mar21'!A1", "marec 2021")</f>
      </c>
    </row>
    <row r="49">
      <c r="C49" s="15" t="str">
        <f>=HYPERLINK("#'TabA2apr21'!A1", "apríl 2021")</f>
      </c>
    </row>
    <row r="50">
      <c r="C50" s="15" t="str">
        <f>=HYPERLINK("#'TabA2máj21'!A1", "máj 2021")</f>
      </c>
    </row>
    <row r="51">
      <c r="C51" s="15" t="str">
        <f>=HYPERLINK("#'TabA2jún21'!A1", "jún 2021")</f>
      </c>
    </row>
    <row r="52">
      <c r="C52" s="15" t="str">
        <f>=HYPERLINK("#'TabA2júl21'!A1", "júl 2021")</f>
      </c>
    </row>
    <row r="53">
      <c r="C53" s="15" t="str">
        <f>=HYPERLINK("#'TabA2sep21'!A1", "september 2021")</f>
      </c>
    </row>
    <row r="54">
      <c r="C54" s="15" t="str">
        <f>=HYPERLINK("#'TabA2okt21'!A1", "október 2021")</f>
      </c>
    </row>
    <row r="56">
      <c r="B56" s="15" t="str">
        <f>=HYPERLINK("#'Vysvetlivky'!A1", "Vysvetlivky k tabuľkám")</f>
      </c>
      <c r="C56" s="16"/>
    </row>
  </sheetData>
  <mergeCells count="51">
    <mergeCell ref="B1:C1"/>
    <mergeCell ref="B3:C3"/>
    <mergeCell ref="B4:C4"/>
    <mergeCell ref="B5:C5"/>
    <mergeCell ref="B6:C6"/>
    <mergeCell ref="B7:C7"/>
    <mergeCell ref="B8:C8"/>
    <mergeCell ref="B9:C9"/>
    <mergeCell ref="B11:C11"/>
    <mergeCell ref="B12:C12"/>
    <mergeCell ref="B14:C14"/>
    <mergeCell ref="C15:C15"/>
    <mergeCell ref="C16:C16"/>
    <mergeCell ref="C17:C17"/>
    <mergeCell ref="C18:C18"/>
    <mergeCell ref="C19:C19"/>
    <mergeCell ref="C20:C20"/>
    <mergeCell ref="C21:C21"/>
    <mergeCell ref="C22:C22"/>
    <mergeCell ref="C23:C23"/>
    <mergeCell ref="C24:C24"/>
    <mergeCell ref="C25:C25"/>
    <mergeCell ref="C26:C26"/>
    <mergeCell ref="C27:C27"/>
    <mergeCell ref="C28:C28"/>
    <mergeCell ref="C29:C29"/>
    <mergeCell ref="C30:C30"/>
    <mergeCell ref="C31:C31"/>
    <mergeCell ref="C32:C32"/>
    <mergeCell ref="C33:C33"/>
    <mergeCell ref="B35:C35"/>
    <mergeCell ref="C36:C36"/>
    <mergeCell ref="C37:C37"/>
    <mergeCell ref="C38:C38"/>
    <mergeCell ref="C39:C39"/>
    <mergeCell ref="C40:C40"/>
    <mergeCell ref="C41:C41"/>
    <mergeCell ref="C42:C42"/>
    <mergeCell ref="C43:C43"/>
    <mergeCell ref="C44:C44"/>
    <mergeCell ref="C45:C45"/>
    <mergeCell ref="C46:C46"/>
    <mergeCell ref="C47:C47"/>
    <mergeCell ref="C48:C48"/>
    <mergeCell ref="C49:C49"/>
    <mergeCell ref="C50:C50"/>
    <mergeCell ref="C51:C51"/>
    <mergeCell ref="C52:C52"/>
    <mergeCell ref="C53:C53"/>
    <mergeCell ref="C54:C54"/>
    <mergeCell ref="B56:C56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4.71" hidden="0" customWidth="1"/>
    <col min="2" max="2" width="24.71" hidden="0" customWidth="1"/>
    <col min="3" max="3" width="24.71" hidden="0" customWidth="1"/>
    <col min="4" max="4" width="24.71" hidden="0" customWidth="1"/>
  </cols>
  <sheetData>
    <row r="2">
      <c r="A2" s="1" t="s">
        <v>147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18" t="s">
        <v>143</v>
      </c>
      <c r="C6" s="18" t="s">
        <v>81</v>
      </c>
      <c r="D6" s="3" t="s">
        <v>144</v>
      </c>
    </row>
    <row r="7">
      <c r="A7" s="3"/>
      <c r="B7" s="3" t="s">
        <v>145</v>
      </c>
      <c r="C7" s="3" t="s">
        <v>146</v>
      </c>
      <c r="D7" s="3"/>
    </row>
    <row r="8">
      <c r="A8" s="4" t="s">
        <v>148</v>
      </c>
      <c r="B8" s="101" t="n">
        <v>19.084671956648</v>
      </c>
      <c r="C8" s="101" t="n">
        <v>11.3388813624927</v>
      </c>
      <c r="D8" s="102" t="n">
        <v>10334</v>
      </c>
    </row>
    <row r="9">
      <c r="A9" s="4" t="s">
        <v>149</v>
      </c>
      <c r="B9" s="101" t="n">
        <v>15.3046458998935</v>
      </c>
      <c r="C9" s="101" t="n">
        <v>10.3637513312034</v>
      </c>
      <c r="D9" s="102" t="n">
        <v>15024</v>
      </c>
    </row>
    <row r="10">
      <c r="A10" s="4" t="s">
        <v>150</v>
      </c>
      <c r="B10" s="101" t="n">
        <v>16.2009521061743</v>
      </c>
      <c r="C10" s="101" t="n">
        <v>10.3091459896134</v>
      </c>
      <c r="D10" s="102" t="n">
        <v>13864</v>
      </c>
    </row>
    <row r="11">
      <c r="A11" s="4" t="s">
        <v>151</v>
      </c>
      <c r="B11" s="101" t="n">
        <v>16.3787110789283</v>
      </c>
      <c r="C11" s="101" t="n">
        <v>10.0691857020604</v>
      </c>
      <c r="D11" s="102" t="n">
        <v>15191</v>
      </c>
    </row>
    <row r="12">
      <c r="A12" s="4" t="s">
        <v>152</v>
      </c>
      <c r="B12" s="101" t="n">
        <v>13.9321773485514</v>
      </c>
      <c r="C12" s="101" t="n">
        <v>9.15594820017559</v>
      </c>
      <c r="D12" s="102" t="n">
        <v>9112</v>
      </c>
    </row>
    <row r="13">
      <c r="A13" s="4" t="s">
        <v>153</v>
      </c>
      <c r="B13" s="101" t="n">
        <v>11.382496187337</v>
      </c>
      <c r="C13" s="101" t="n">
        <v>7.97166330496384</v>
      </c>
      <c r="D13" s="102" t="n">
        <v>20327</v>
      </c>
    </row>
    <row r="14">
      <c r="A14" s="4" t="s">
        <v>154</v>
      </c>
      <c r="B14" s="101" t="n">
        <v>6.49047531544775</v>
      </c>
      <c r="C14" s="101" t="n">
        <v>4.68917677324513</v>
      </c>
      <c r="D14" s="102" t="n">
        <v>32652</v>
      </c>
    </row>
    <row r="15">
      <c r="A15" s="4" t="s">
        <v>155</v>
      </c>
      <c r="B15" s="101" t="n">
        <v>7.9939146955971</v>
      </c>
      <c r="C15" s="101" t="n">
        <v>5.67142109755762</v>
      </c>
      <c r="D15" s="102" t="n">
        <v>36317</v>
      </c>
    </row>
    <row r="16">
      <c r="A16" s="4" t="s">
        <v>156</v>
      </c>
      <c r="B16" s="101" t="n">
        <v>4.36791012882349</v>
      </c>
      <c r="C16" s="101" t="n">
        <v>3.15641980584895</v>
      </c>
      <c r="D16" s="102" t="n">
        <v>16379</v>
      </c>
    </row>
    <row r="17">
      <c r="A17" s="4" t="s">
        <v>157</v>
      </c>
      <c r="B17" s="101" t="n">
        <v>4.47595166163142</v>
      </c>
      <c r="C17" s="101" t="n">
        <v>3.26302114803625</v>
      </c>
      <c r="D17" s="102" t="n">
        <v>16550</v>
      </c>
    </row>
    <row r="18">
      <c r="A18" s="4" t="s">
        <v>158</v>
      </c>
      <c r="B18" s="101" t="n">
        <v>5.10766364745937</v>
      </c>
      <c r="C18" s="101" t="n">
        <v>3.63319843258174</v>
      </c>
      <c r="D18" s="102" t="n">
        <v>15567</v>
      </c>
    </row>
    <row r="19">
      <c r="A19" s="4" t="s">
        <v>159</v>
      </c>
      <c r="B19" s="101" t="n">
        <v>6.27890861844955</v>
      </c>
      <c r="C19" s="101" t="n">
        <v>4.34091237187816</v>
      </c>
      <c r="D19" s="102" t="n">
        <v>13854</v>
      </c>
    </row>
    <row r="20">
      <c r="A20" s="4" t="s">
        <v>160</v>
      </c>
      <c r="B20" s="101" t="n">
        <v>5.53605769230769</v>
      </c>
      <c r="C20" s="101" t="n">
        <v>3.88444368131868</v>
      </c>
      <c r="D20" s="102" t="n">
        <v>17472</v>
      </c>
    </row>
    <row r="21">
      <c r="A21" s="4" t="s">
        <v>161</v>
      </c>
      <c r="B21" s="101" t="n">
        <v>3.34943849569078</v>
      </c>
      <c r="C21" s="101" t="n">
        <v>2.47366588317228</v>
      </c>
      <c r="D21" s="102" t="n">
        <v>11487</v>
      </c>
    </row>
    <row r="22">
      <c r="A22" s="4" t="s">
        <v>162</v>
      </c>
      <c r="B22" s="101" t="n">
        <v>4.66846334770678</v>
      </c>
      <c r="C22" s="101" t="n">
        <v>3.35211681693454</v>
      </c>
      <c r="D22" s="102" t="n">
        <v>10204</v>
      </c>
    </row>
    <row r="23">
      <c r="A23" s="4" t="s">
        <v>163</v>
      </c>
      <c r="B23" s="101" t="n">
        <v>4.94361633182113</v>
      </c>
      <c r="C23" s="101" t="n">
        <v>3.60077770576798</v>
      </c>
      <c r="D23" s="102" t="n">
        <v>7715</v>
      </c>
    </row>
    <row r="24">
      <c r="A24" s="4" t="s">
        <v>164</v>
      </c>
      <c r="B24" s="101" t="n">
        <v>6.34199420769549</v>
      </c>
      <c r="C24" s="101" t="n">
        <v>4.41332230037236</v>
      </c>
      <c r="D24" s="102" t="n">
        <v>12085</v>
      </c>
    </row>
    <row r="25">
      <c r="A25" s="4" t="s">
        <v>165</v>
      </c>
      <c r="B25" s="101" t="n">
        <v>2.43261737312298</v>
      </c>
      <c r="C25" s="101" t="n">
        <v>1.87521383767345</v>
      </c>
      <c r="D25" s="102" t="n">
        <v>10522</v>
      </c>
    </row>
    <row r="26">
      <c r="A26" s="4" t="s">
        <v>166</v>
      </c>
      <c r="B26" s="101" t="n">
        <v>3.29527559055118</v>
      </c>
      <c r="C26" s="101" t="n">
        <v>2.4361933206625</v>
      </c>
      <c r="D26" s="102" t="n">
        <v>7366</v>
      </c>
    </row>
    <row r="27">
      <c r="A27" s="4" t="s">
        <v>167</v>
      </c>
      <c r="B27" s="101" t="n">
        <v>3.63836148901181</v>
      </c>
      <c r="C27" s="101" t="n">
        <v>2.60442517566153</v>
      </c>
      <c r="D27" s="102" t="n">
        <v>6689</v>
      </c>
    </row>
    <row r="28">
      <c r="A28" s="4" t="s">
        <v>168</v>
      </c>
      <c r="B28" s="101" t="n">
        <v>4.6551639444922</v>
      </c>
      <c r="C28" s="101" t="n">
        <v>3.12489254574481</v>
      </c>
      <c r="D28" s="102" t="n">
        <v>8143</v>
      </c>
    </row>
    <row r="29">
      <c r="A29" s="4" t="s">
        <v>169</v>
      </c>
      <c r="B29" s="101" t="n">
        <v>3.7037182766083</v>
      </c>
      <c r="C29" s="101" t="n">
        <v>2.62728703521542</v>
      </c>
      <c r="D29" s="102" t="n">
        <v>10166</v>
      </c>
    </row>
    <row r="30">
      <c r="A30" s="4" t="s">
        <v>170</v>
      </c>
      <c r="B30" s="101" t="n">
        <v>2.46496163682864</v>
      </c>
      <c r="C30" s="101" t="n">
        <v>1.87966751918159</v>
      </c>
      <c r="D30" s="102" t="n">
        <v>7820</v>
      </c>
    </row>
    <row r="31">
      <c r="A31" s="4" t="s">
        <v>171</v>
      </c>
      <c r="B31" s="101" t="n">
        <v>2.78959985248018</v>
      </c>
      <c r="C31" s="101" t="n">
        <v>2.00129079845104</v>
      </c>
      <c r="D31" s="102" t="n">
        <v>5423</v>
      </c>
    </row>
    <row r="32">
      <c r="A32" s="4" t="s">
        <v>172</v>
      </c>
      <c r="B32" s="101" t="n">
        <v>2.8781500148236</v>
      </c>
      <c r="C32" s="101" t="n">
        <v>2.14319596798103</v>
      </c>
      <c r="D32" s="102" t="n">
        <v>6746</v>
      </c>
    </row>
    <row r="33">
      <c r="A33" s="4" t="s">
        <v>173</v>
      </c>
      <c r="B33" s="101" t="n">
        <v>3.32495291130948</v>
      </c>
      <c r="C33" s="101" t="n">
        <v>2.5116698059127</v>
      </c>
      <c r="D33" s="102" t="n">
        <v>12211</v>
      </c>
    </row>
    <row r="34">
      <c r="A34" s="4" t="s">
        <v>174</v>
      </c>
      <c r="B34" s="101" t="n">
        <v>2.38279932546374</v>
      </c>
      <c r="C34" s="101" t="n">
        <v>1.85947161326588</v>
      </c>
      <c r="D34" s="102" t="n">
        <v>8895</v>
      </c>
    </row>
    <row r="35">
      <c r="A35" s="4" t="s">
        <v>175</v>
      </c>
      <c r="B35" s="101" t="n">
        <v>3.92689637102057</v>
      </c>
      <c r="C35" s="101" t="n">
        <v>2.88785536486309</v>
      </c>
      <c r="D35" s="102" t="n">
        <v>7633</v>
      </c>
    </row>
    <row r="36">
      <c r="A36" s="4" t="s">
        <v>176</v>
      </c>
      <c r="B36" s="101" t="n">
        <v>4.55966656917227</v>
      </c>
      <c r="C36" s="101" t="n">
        <v>3.34644632933606</v>
      </c>
      <c r="D36" s="102" t="n">
        <v>6838</v>
      </c>
    </row>
    <row r="37">
      <c r="A37" s="4" t="s">
        <v>177</v>
      </c>
      <c r="B37" s="101" t="n">
        <v>7.09793613707165</v>
      </c>
      <c r="C37" s="101" t="n">
        <v>5.00457554517134</v>
      </c>
      <c r="D37" s="102" t="n">
        <v>10272</v>
      </c>
    </row>
    <row r="38">
      <c r="A38" s="4" t="s">
        <v>178</v>
      </c>
      <c r="B38" s="101" t="n">
        <v>4.23069810448451</v>
      </c>
      <c r="C38" s="101" t="n">
        <v>3.15025427646787</v>
      </c>
      <c r="D38" s="102" t="n">
        <v>2163</v>
      </c>
    </row>
    <row r="39">
      <c r="A39" s="4" t="s">
        <v>179</v>
      </c>
      <c r="B39" s="101" t="n">
        <v>15.7879743810343</v>
      </c>
      <c r="C39" s="101" t="n">
        <v>10.6356944842749</v>
      </c>
      <c r="D39" s="102" t="n">
        <v>10461</v>
      </c>
    </row>
    <row r="40">
      <c r="A40" s="4" t="s">
        <v>180</v>
      </c>
      <c r="B40" s="101" t="n">
        <v>15.1923651677761</v>
      </c>
      <c r="C40" s="101" t="n">
        <v>10.359054476294</v>
      </c>
      <c r="D40" s="102" t="n">
        <v>7361</v>
      </c>
    </row>
    <row r="41">
      <c r="A41" s="4" t="s">
        <v>181</v>
      </c>
      <c r="B41" s="101" t="n">
        <v>12.5848846901917</v>
      </c>
      <c r="C41" s="101" t="n">
        <v>8.52681300361211</v>
      </c>
      <c r="D41" s="102" t="n">
        <v>10797</v>
      </c>
    </row>
    <row r="42">
      <c r="A42" s="4" t="s">
        <v>182</v>
      </c>
      <c r="B42" s="101" t="n">
        <v>8.99299439551641</v>
      </c>
      <c r="C42" s="101" t="n">
        <v>6.13190552441954</v>
      </c>
      <c r="D42" s="102" t="n">
        <v>19984</v>
      </c>
    </row>
    <row r="43">
      <c r="A43" s="4" t="s">
        <v>183</v>
      </c>
      <c r="B43" s="101" t="n">
        <v>8.25611722306525</v>
      </c>
      <c r="C43" s="101" t="n">
        <v>5.48264415781487</v>
      </c>
      <c r="D43" s="102" t="n">
        <v>21088</v>
      </c>
    </row>
    <row r="44">
      <c r="A44" s="4" t="s">
        <v>184</v>
      </c>
      <c r="B44" s="101" t="n">
        <v>8.53766029577949</v>
      </c>
      <c r="C44" s="101" t="n">
        <v>5.42558836535155</v>
      </c>
      <c r="D44" s="102" t="n">
        <v>20353</v>
      </c>
    </row>
    <row r="45">
      <c r="A45" s="4" t="s">
        <v>185</v>
      </c>
      <c r="B45" s="101" t="n">
        <v>9.12239611440907</v>
      </c>
      <c r="C45" s="101" t="n">
        <v>5.5886670264436</v>
      </c>
      <c r="D45" s="102" t="n">
        <v>9265</v>
      </c>
    </row>
    <row r="46">
      <c r="A46" s="4" t="s">
        <v>186</v>
      </c>
      <c r="B46" s="101" t="n">
        <v>8.28001370097619</v>
      </c>
      <c r="C46" s="101" t="n">
        <v>5.60344237026888</v>
      </c>
      <c r="D46" s="102" t="n">
        <v>11678</v>
      </c>
    </row>
    <row r="47">
      <c r="A47" s="4" t="s">
        <v>187</v>
      </c>
      <c r="B47" s="101" t="n">
        <v>6.73322386898846</v>
      </c>
      <c r="C47" s="101" t="n">
        <v>4.81298880871106</v>
      </c>
      <c r="D47" s="102" t="n">
        <v>23143</v>
      </c>
    </row>
    <row r="48">
      <c r="A48" s="4" t="s">
        <v>188</v>
      </c>
      <c r="B48" s="101" t="n">
        <v>6.54701830348357</v>
      </c>
      <c r="C48" s="101" t="n">
        <v>4.8821098209014</v>
      </c>
      <c r="D48" s="102" t="n">
        <v>25405</v>
      </c>
    </row>
    <row r="49">
      <c r="A49" s="4" t="s">
        <v>189</v>
      </c>
      <c r="B49" s="101" t="n">
        <v>8.02715049576909</v>
      </c>
      <c r="C49" s="101" t="n">
        <v>5.97342054716295</v>
      </c>
      <c r="D49" s="102" t="n">
        <v>19263</v>
      </c>
    </row>
    <row r="50">
      <c r="A50" s="4" t="s">
        <v>190</v>
      </c>
      <c r="B50" s="101" t="n">
        <v>10.7315358361775</v>
      </c>
      <c r="C50" s="101" t="n">
        <v>7.82832764505119</v>
      </c>
      <c r="D50" s="102" t="n">
        <v>29300</v>
      </c>
    </row>
    <row r="51">
      <c r="A51" s="4" t="s">
        <v>191</v>
      </c>
      <c r="B51" s="101" t="n">
        <v>9.77019089574156</v>
      </c>
      <c r="C51" s="101" t="n">
        <v>7.23029858051884</v>
      </c>
      <c r="D51" s="102" t="n">
        <v>8172</v>
      </c>
    </row>
    <row r="52">
      <c r="A52" s="4" t="s">
        <v>192</v>
      </c>
      <c r="B52" s="101" t="n">
        <v>5.15827083471604</v>
      </c>
      <c r="C52" s="101" t="n">
        <v>3.7843631778058</v>
      </c>
      <c r="D52" s="102" t="n">
        <v>45201</v>
      </c>
    </row>
    <row r="53">
      <c r="A53" s="4" t="s">
        <v>193</v>
      </c>
      <c r="B53" s="101" t="n">
        <v>6.89562646028037</v>
      </c>
      <c r="C53" s="101" t="n">
        <v>5.04610835280374</v>
      </c>
      <c r="D53" s="102" t="n">
        <v>27392</v>
      </c>
    </row>
    <row r="54">
      <c r="A54" s="4" t="s">
        <v>194</v>
      </c>
      <c r="B54" s="101" t="n">
        <v>9.78065404023855</v>
      </c>
      <c r="C54" s="101" t="n">
        <v>6.93043449767351</v>
      </c>
      <c r="D54" s="102" t="n">
        <v>30518</v>
      </c>
    </row>
    <row r="55">
      <c r="A55" s="4" t="s">
        <v>195</v>
      </c>
      <c r="B55" s="101" t="n">
        <v>5.72844155844156</v>
      </c>
      <c r="C55" s="101" t="n">
        <v>4.15898701298701</v>
      </c>
      <c r="D55" s="102" t="n">
        <v>38500</v>
      </c>
    </row>
    <row r="56">
      <c r="A56" s="4" t="s">
        <v>196</v>
      </c>
      <c r="B56" s="101" t="n">
        <v>6.47591436217663</v>
      </c>
      <c r="C56" s="101" t="n">
        <v>4.6404623847755</v>
      </c>
      <c r="D56" s="102" t="n">
        <v>26904</v>
      </c>
    </row>
    <row r="57">
      <c r="A57" s="4" t="s">
        <v>197</v>
      </c>
      <c r="B57" s="101" t="n">
        <v>7.40965732087227</v>
      </c>
      <c r="C57" s="101" t="n">
        <v>5.17301257643937</v>
      </c>
      <c r="D57" s="102" t="n">
        <v>17334</v>
      </c>
    </row>
    <row r="58">
      <c r="A58" s="4" t="s">
        <v>198</v>
      </c>
      <c r="B58" s="101" t="n">
        <v>6.27806472439674</v>
      </c>
      <c r="C58" s="101" t="n">
        <v>4.22818981518844</v>
      </c>
      <c r="D58" s="102" t="n">
        <v>24782</v>
      </c>
    </row>
    <row r="59">
      <c r="A59" s="4" t="s">
        <v>199</v>
      </c>
      <c r="B59" s="101" t="n">
        <v>6.55424487981673</v>
      </c>
      <c r="C59" s="101" t="n">
        <v>4.40089581837453</v>
      </c>
      <c r="D59" s="102" t="n">
        <v>29247</v>
      </c>
    </row>
    <row r="60">
      <c r="A60" s="4" t="s">
        <v>200</v>
      </c>
      <c r="B60" s="101" t="n">
        <v>3.45275191514437</v>
      </c>
      <c r="C60" s="101" t="n">
        <v>2.58665880966411</v>
      </c>
      <c r="D60" s="102" t="n">
        <v>42425</v>
      </c>
    </row>
    <row r="61">
      <c r="A61" s="4" t="s">
        <v>201</v>
      </c>
      <c r="B61" s="101" t="n">
        <v>4.04378301165997</v>
      </c>
      <c r="C61" s="101" t="n">
        <v>3.07175364581603</v>
      </c>
      <c r="D61" s="102" t="n">
        <v>30103</v>
      </c>
    </row>
    <row r="62">
      <c r="A62" s="4" t="s">
        <v>202</v>
      </c>
      <c r="B62" s="101" t="n">
        <v>4.58483530142946</v>
      </c>
      <c r="C62" s="101" t="n">
        <v>3.44737932463228</v>
      </c>
      <c r="D62" s="102" t="n">
        <v>19308</v>
      </c>
    </row>
    <row r="63">
      <c r="A63" s="4" t="s">
        <v>203</v>
      </c>
      <c r="B63" s="101" t="n">
        <v>5.39662697719892</v>
      </c>
      <c r="C63" s="101" t="n">
        <v>3.91584901707462</v>
      </c>
      <c r="D63" s="102" t="n">
        <v>28639</v>
      </c>
    </row>
    <row r="64">
      <c r="A64" s="4" t="s">
        <v>204</v>
      </c>
      <c r="B64" s="101" t="n">
        <v>2.4345474394601</v>
      </c>
      <c r="C64" s="101" t="n">
        <v>1.91345772131798</v>
      </c>
      <c r="D64" s="102" t="n">
        <v>40304</v>
      </c>
    </row>
    <row r="65">
      <c r="A65" s="4" t="s">
        <v>205</v>
      </c>
      <c r="B65" s="101" t="n">
        <v>2.78342930262316</v>
      </c>
      <c r="C65" s="101" t="n">
        <v>2.12212092130518</v>
      </c>
      <c r="D65" s="102" t="n">
        <v>25008</v>
      </c>
    </row>
    <row r="66">
      <c r="A66" s="4" t="s">
        <v>206</v>
      </c>
      <c r="B66" s="101" t="n">
        <v>2.97557826184595</v>
      </c>
      <c r="C66" s="101" t="n">
        <v>2.29962946328318</v>
      </c>
      <c r="D66" s="102" t="n">
        <v>17812</v>
      </c>
    </row>
    <row r="67">
      <c r="A67" s="4" t="s">
        <v>207</v>
      </c>
      <c r="B67" s="101" t="n">
        <v>3.58306518889286</v>
      </c>
      <c r="C67" s="101" t="n">
        <v>2.68537718984626</v>
      </c>
      <c r="D67" s="102" t="n">
        <v>16782</v>
      </c>
    </row>
    <row r="68">
      <c r="A68" s="4" t="s">
        <v>208</v>
      </c>
      <c r="B68" s="101" t="n">
        <v>2.38025320663767</v>
      </c>
      <c r="C68" s="101" t="n">
        <v>1.85541734770203</v>
      </c>
      <c r="D68" s="102" t="n">
        <v>36097</v>
      </c>
    </row>
    <row r="69">
      <c r="A69" s="4" t="s">
        <v>209</v>
      </c>
      <c r="B69" s="101" t="n">
        <v>2.17481600541409</v>
      </c>
      <c r="C69" s="101" t="n">
        <v>1.71647914728026</v>
      </c>
      <c r="D69" s="102" t="n">
        <v>23642</v>
      </c>
    </row>
    <row r="70">
      <c r="A70" s="4" t="s">
        <v>210</v>
      </c>
      <c r="B70" s="101" t="n">
        <v>2.4004753820034</v>
      </c>
      <c r="C70" s="101" t="n">
        <v>1.87035653650255</v>
      </c>
      <c r="D70" s="102" t="n">
        <v>14725</v>
      </c>
    </row>
    <row r="71">
      <c r="A71" s="4" t="s">
        <v>211</v>
      </c>
      <c r="B71" s="101" t="n">
        <v>2.80966671931764</v>
      </c>
      <c r="C71" s="101" t="n">
        <v>2.09627231085137</v>
      </c>
      <c r="D71" s="102" t="n">
        <v>12662</v>
      </c>
    </row>
    <row r="72">
      <c r="A72" s="4" t="s">
        <v>212</v>
      </c>
      <c r="B72" s="101" t="n">
        <v>2.79153593020586</v>
      </c>
      <c r="C72" s="101" t="n">
        <v>1.94168516109283</v>
      </c>
      <c r="D72" s="102" t="n">
        <v>26134</v>
      </c>
    </row>
    <row r="73">
      <c r="A73" s="4" t="s">
        <v>213</v>
      </c>
      <c r="B73" s="101" t="n">
        <v>1.98194045000846</v>
      </c>
      <c r="C73" s="101" t="n">
        <v>1.53975638639824</v>
      </c>
      <c r="D73" s="102" t="n">
        <v>23644</v>
      </c>
    </row>
    <row r="74">
      <c r="A74" s="4" t="s">
        <v>214</v>
      </c>
      <c r="B74" s="101" t="n">
        <v>2.12416444838805</v>
      </c>
      <c r="C74" s="101" t="n">
        <v>1.67228630582668</v>
      </c>
      <c r="D74" s="102" t="n">
        <v>16905</v>
      </c>
    </row>
    <row r="75">
      <c r="A75" s="4" t="s">
        <v>215</v>
      </c>
      <c r="B75" s="101" t="n">
        <v>2.25111339499829</v>
      </c>
      <c r="C75" s="101" t="n">
        <v>1.75385405960946</v>
      </c>
      <c r="D75" s="102" t="n">
        <v>11676</v>
      </c>
    </row>
    <row r="76">
      <c r="A76" s="4" t="s">
        <v>216</v>
      </c>
      <c r="B76" s="101" t="n">
        <v>2.93109358930408</v>
      </c>
      <c r="C76" s="101" t="n">
        <v>2.15001714089818</v>
      </c>
      <c r="D76" s="102" t="n">
        <v>14585</v>
      </c>
    </row>
    <row r="77">
      <c r="A77" s="4" t="s">
        <v>217</v>
      </c>
      <c r="B77" s="101" t="n">
        <v>2.16173175900696</v>
      </c>
      <c r="C77" s="101" t="n">
        <v>1.69536784741144</v>
      </c>
      <c r="D77" s="102" t="n">
        <v>16515</v>
      </c>
    </row>
    <row r="78">
      <c r="A78" s="4" t="s">
        <v>218</v>
      </c>
      <c r="B78" s="101" t="n">
        <v>2.45149858242203</v>
      </c>
      <c r="C78" s="101" t="n">
        <v>1.8883151073309</v>
      </c>
      <c r="D78" s="102" t="n">
        <v>9876</v>
      </c>
    </row>
    <row r="79">
      <c r="A79" s="4" t="s">
        <v>219</v>
      </c>
      <c r="B79" s="101" t="n">
        <v>2.67021865485746</v>
      </c>
      <c r="C79" s="101" t="n">
        <v>2.02643232770551</v>
      </c>
      <c r="D79" s="102" t="n">
        <v>7226</v>
      </c>
    </row>
    <row r="80">
      <c r="A80" s="4" t="s">
        <v>220</v>
      </c>
      <c r="B80" s="101" t="n">
        <v>3.01794985907135</v>
      </c>
      <c r="C80" s="101" t="n">
        <v>2.18276220145379</v>
      </c>
      <c r="D80" s="102" t="n">
        <v>6741</v>
      </c>
    </row>
    <row r="81">
      <c r="A81" s="4" t="s">
        <v>221</v>
      </c>
      <c r="B81" s="101" t="n">
        <v>3.40050287356322</v>
      </c>
      <c r="C81" s="101" t="n">
        <v>2.54454022988506</v>
      </c>
      <c r="D81" s="102" t="n">
        <v>5568</v>
      </c>
    </row>
    <row r="82">
      <c r="A82" s="4" t="s">
        <v>222</v>
      </c>
      <c r="B82" s="101" t="n">
        <v>2.97663817663818</v>
      </c>
      <c r="C82" s="101" t="n">
        <v>2.21880341880342</v>
      </c>
      <c r="D82" s="102" t="n">
        <v>1755</v>
      </c>
    </row>
    <row r="83">
      <c r="A83" s="4" t="s">
        <v>223</v>
      </c>
      <c r="B83" s="101" t="n">
        <v>3.57430167597765</v>
      </c>
      <c r="C83" s="101" t="n">
        <v>2.54189944134078</v>
      </c>
      <c r="D83" s="102" t="n">
        <v>895</v>
      </c>
    </row>
    <row r="84">
      <c r="A84" s="4" t="s">
        <v>224</v>
      </c>
      <c r="B84" s="101" t="n">
        <v>3.48061316501353</v>
      </c>
      <c r="C84" s="101" t="n">
        <v>2.58972046889089</v>
      </c>
      <c r="D84" s="102" t="n">
        <v>1109</v>
      </c>
    </row>
    <row r="85">
      <c r="A85" s="4" t="s">
        <v>225</v>
      </c>
      <c r="B85" s="101" t="n">
        <v>5.09295589203423</v>
      </c>
      <c r="C85" s="101" t="n">
        <v>3.55009874917709</v>
      </c>
      <c r="D85" s="102" t="n">
        <v>7595</v>
      </c>
    </row>
    <row r="86">
      <c r="A86" s="4" t="s">
        <v>226</v>
      </c>
      <c r="B86" s="101" t="n">
        <v>4.92710295683512</v>
      </c>
      <c r="C86" s="101" t="n">
        <v>4.03096076664756</v>
      </c>
      <c r="D86" s="102" t="n">
        <v>12209</v>
      </c>
    </row>
    <row r="87">
      <c r="A87" s="4" t="s">
        <v>227</v>
      </c>
      <c r="B87" s="101" t="n">
        <v>5.21311226041984</v>
      </c>
      <c r="C87" s="101" t="n">
        <v>4.16519622756313</v>
      </c>
      <c r="D87" s="102" t="n">
        <v>6574</v>
      </c>
    </row>
    <row r="88">
      <c r="A88" s="4" t="s">
        <v>228</v>
      </c>
      <c r="B88" s="101" t="n">
        <v>4.99526270456503</v>
      </c>
      <c r="C88" s="101" t="n">
        <v>3.93755383290267</v>
      </c>
      <c r="D88" s="102" t="n">
        <v>4644</v>
      </c>
    </row>
    <row r="89">
      <c r="A89" s="4" t="s">
        <v>229</v>
      </c>
      <c r="B89" s="101" t="n">
        <v>5.9225763016158</v>
      </c>
      <c r="C89" s="101" t="n">
        <v>4.2778276481149</v>
      </c>
      <c r="D89" s="102" t="n">
        <v>4456</v>
      </c>
    </row>
    <row r="90">
      <c r="A90" s="4" t="s">
        <v>230</v>
      </c>
      <c r="B90" s="101" t="n">
        <v>2.8882173638848</v>
      </c>
      <c r="C90" s="101" t="n">
        <v>2.21631280218625</v>
      </c>
      <c r="D90" s="102" t="n">
        <v>19028</v>
      </c>
    </row>
    <row r="91">
      <c r="A91" s="4" t="s">
        <v>231</v>
      </c>
      <c r="B91" s="101" t="n">
        <v>3.32443418013857</v>
      </c>
      <c r="C91" s="101" t="n">
        <v>2.56092378752887</v>
      </c>
      <c r="D91" s="102" t="n">
        <v>10825</v>
      </c>
    </row>
    <row r="92">
      <c r="A92" s="4" t="s">
        <v>232</v>
      </c>
      <c r="B92" s="101" t="n">
        <v>3.35632911392405</v>
      </c>
      <c r="C92" s="101" t="n">
        <v>2.48591772151899</v>
      </c>
      <c r="D92" s="102" t="n">
        <v>6320</v>
      </c>
    </row>
    <row r="93">
      <c r="A93" s="49" t="s">
        <v>82</v>
      </c>
      <c r="B93" s="103" t="n">
        <v>5.8798735982673</v>
      </c>
      <c r="C93" s="103" t="n">
        <v>4.16002204033</v>
      </c>
      <c r="D93" s="104" t="n">
        <v>1362956</v>
      </c>
    </row>
    <row r="94" ht="25" customHeight="1">
      <c r="A94" s="2" t="s">
        <v>142</v>
      </c>
      <c r="B94" s="2"/>
      <c r="C94" s="2"/>
      <c r="D94" s="2"/>
    </row>
    <row r="96">
      <c r="A96" s="13" t="str">
        <f>=HYPERLINK("#'Obsah'!A1", "Späť na obsah dátovej prílohy")</f>
      </c>
      <c r="B96" s="14"/>
    </row>
  </sheetData>
  <mergeCells count="7">
    <mergeCell ref="A2:D2"/>
    <mergeCell ref="A4:D4"/>
    <mergeCell ref="A94:D94"/>
    <mergeCell ref="A6:A7"/>
    <mergeCell ref="B6:C6"/>
    <mergeCell ref="D6:D7"/>
    <mergeCell ref="A96:B96"/>
  </mergeCells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234</v>
      </c>
      <c r="B2" s="1"/>
      <c r="C2" s="1"/>
      <c r="D2" s="1"/>
      <c r="E2" s="1"/>
      <c r="F2" s="1"/>
      <c r="G2" s="1"/>
    </row>
    <row r="3">
      <c r="A3" s="106" t="s">
        <v>235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236</v>
      </c>
      <c r="C7" s="18" t="s">
        <v>237</v>
      </c>
      <c r="D7" s="18"/>
      <c r="E7" s="18"/>
      <c r="F7" s="18"/>
      <c r="G7" s="18"/>
    </row>
    <row r="8">
      <c r="A8" s="3"/>
      <c r="B8" s="3"/>
      <c r="C8" s="3" t="s">
        <v>238</v>
      </c>
      <c r="D8" s="3" t="s">
        <v>239</v>
      </c>
      <c r="E8" s="3" t="s">
        <v>240</v>
      </c>
      <c r="F8" s="3" t="s">
        <v>241</v>
      </c>
      <c r="G8" s="3" t="s">
        <v>242</v>
      </c>
    </row>
    <row r="9">
      <c r="A9" s="110" t="s">
        <v>243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08" t="n">
        <v>13693</v>
      </c>
      <c r="C10" s="108" t="n">
        <v>10519</v>
      </c>
      <c r="D10" s="108" t="n">
        <v>2383</v>
      </c>
      <c r="E10" s="108" t="n">
        <v>248</v>
      </c>
      <c r="F10" s="108" t="n">
        <v>44</v>
      </c>
      <c r="G10" s="108" t="n">
        <v>499</v>
      </c>
    </row>
    <row r="11">
      <c r="A11" s="4" t="s">
        <v>12</v>
      </c>
      <c r="B11" s="108" t="n">
        <v>39592</v>
      </c>
      <c r="C11" s="108" t="n">
        <v>37789</v>
      </c>
      <c r="D11" s="108" t="n">
        <v>302</v>
      </c>
      <c r="E11" s="108" t="n">
        <v>9</v>
      </c>
      <c r="F11" s="108" t="n">
        <v>0</v>
      </c>
      <c r="G11" s="108" t="n">
        <v>1492</v>
      </c>
    </row>
    <row r="12">
      <c r="A12" s="4" t="s">
        <v>13</v>
      </c>
      <c r="B12" s="108" t="n">
        <v>2648</v>
      </c>
      <c r="C12" s="108" t="n">
        <v>1880</v>
      </c>
      <c r="D12" s="108" t="n">
        <v>491</v>
      </c>
      <c r="E12" s="108" t="n">
        <v>123</v>
      </c>
      <c r="F12" s="108" t="n">
        <v>90</v>
      </c>
      <c r="G12" s="108" t="n">
        <v>64</v>
      </c>
    </row>
    <row r="13">
      <c r="A13" s="4" t="s">
        <v>14</v>
      </c>
      <c r="B13" s="108" t="n">
        <v>12589</v>
      </c>
      <c r="C13" s="108" t="n">
        <v>8659</v>
      </c>
      <c r="D13" s="108" t="n">
        <v>2770</v>
      </c>
      <c r="E13" s="108" t="n">
        <v>641</v>
      </c>
      <c r="F13" s="108" t="n">
        <v>186</v>
      </c>
      <c r="G13" s="108" t="n">
        <v>333</v>
      </c>
    </row>
    <row r="14">
      <c r="A14" s="4" t="s">
        <v>15</v>
      </c>
      <c r="B14" s="108" t="n">
        <v>10581</v>
      </c>
      <c r="C14" s="108" t="n">
        <v>10118</v>
      </c>
      <c r="D14" s="108" t="n">
        <v>18</v>
      </c>
      <c r="E14" s="108" t="n">
        <v>0</v>
      </c>
      <c r="F14" s="108" t="n">
        <v>0</v>
      </c>
      <c r="G14" s="108" t="n">
        <v>445</v>
      </c>
    </row>
    <row r="15">
      <c r="A15" s="4" t="s">
        <v>16</v>
      </c>
      <c r="B15" s="108" t="n">
        <v>967</v>
      </c>
      <c r="C15" s="108" t="n">
        <v>137</v>
      </c>
      <c r="D15" s="108" t="n">
        <v>2</v>
      </c>
      <c r="E15" s="108" t="n">
        <v>0</v>
      </c>
      <c r="F15" s="108" t="n">
        <v>0</v>
      </c>
      <c r="G15" s="108" t="n">
        <v>828</v>
      </c>
    </row>
    <row r="16">
      <c r="A16" s="49" t="s">
        <v>244</v>
      </c>
      <c r="B16" s="111" t="n">
        <v>80070</v>
      </c>
      <c r="C16" s="111" t="n">
        <v>69102</v>
      </c>
      <c r="D16" s="111" t="n">
        <v>5966</v>
      </c>
      <c r="E16" s="111" t="n">
        <v>1021</v>
      </c>
      <c r="F16" s="111" t="n">
        <v>320</v>
      </c>
      <c r="G16" s="111" t="n">
        <v>3661</v>
      </c>
    </row>
    <row r="17">
      <c r="A17" s="110" t="s">
        <v>245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08" t="n">
        <v>65586</v>
      </c>
      <c r="C18" s="108" t="n">
        <v>24316</v>
      </c>
      <c r="D18" s="108" t="n">
        <v>19543</v>
      </c>
      <c r="E18" s="108" t="n">
        <v>9515</v>
      </c>
      <c r="F18" s="108" t="n">
        <v>9768</v>
      </c>
      <c r="G18" s="108" t="n">
        <v>2444</v>
      </c>
    </row>
    <row r="19">
      <c r="A19" s="4" t="s">
        <v>12</v>
      </c>
      <c r="B19" s="108" t="n">
        <v>39575</v>
      </c>
      <c r="C19" s="108" t="n">
        <v>37772</v>
      </c>
      <c r="D19" s="108" t="n">
        <v>302</v>
      </c>
      <c r="E19" s="108" t="n">
        <v>9</v>
      </c>
      <c r="F19" s="108" t="n">
        <v>0</v>
      </c>
      <c r="G19" s="108" t="n">
        <v>1492</v>
      </c>
    </row>
    <row r="20">
      <c r="A20" s="4" t="s">
        <v>13</v>
      </c>
      <c r="B20" s="108" t="n">
        <v>68111</v>
      </c>
      <c r="C20" s="108" t="n">
        <v>4307</v>
      </c>
      <c r="D20" s="108" t="n">
        <v>4534</v>
      </c>
      <c r="E20" s="108" t="n">
        <v>5506</v>
      </c>
      <c r="F20" s="108" t="n">
        <v>53286</v>
      </c>
      <c r="G20" s="108" t="n">
        <v>478</v>
      </c>
    </row>
    <row r="21">
      <c r="A21" s="4" t="s">
        <v>14</v>
      </c>
      <c r="B21" s="108" t="n">
        <v>185638</v>
      </c>
      <c r="C21" s="108" t="n">
        <v>23693</v>
      </c>
      <c r="D21" s="108" t="n">
        <v>35420</v>
      </c>
      <c r="E21" s="108" t="n">
        <v>43593</v>
      </c>
      <c r="F21" s="108" t="n">
        <v>76901</v>
      </c>
      <c r="G21" s="108" t="n">
        <v>6031</v>
      </c>
    </row>
    <row r="22">
      <c r="A22" s="4" t="s">
        <v>15</v>
      </c>
      <c r="B22" s="108" t="n">
        <v>10574</v>
      </c>
      <c r="C22" s="108" t="n">
        <v>10111</v>
      </c>
      <c r="D22" s="108" t="n">
        <v>18</v>
      </c>
      <c r="E22" s="108" t="n">
        <v>0</v>
      </c>
      <c r="F22" s="108" t="n">
        <v>0</v>
      </c>
      <c r="G22" s="108" t="n">
        <v>445</v>
      </c>
    </row>
    <row r="23">
      <c r="A23" s="4" t="s">
        <v>16</v>
      </c>
      <c r="B23" s="108" t="n">
        <v>966</v>
      </c>
      <c r="C23" s="108" t="n">
        <v>137</v>
      </c>
      <c r="D23" s="108" t="n">
        <v>2</v>
      </c>
      <c r="E23" s="108" t="n">
        <v>0</v>
      </c>
      <c r="F23" s="108" t="n">
        <v>0</v>
      </c>
      <c r="G23" s="108" t="n">
        <v>827</v>
      </c>
    </row>
    <row r="24">
      <c r="A24" s="49" t="s">
        <v>244</v>
      </c>
      <c r="B24" s="111" t="n">
        <v>370450</v>
      </c>
      <c r="C24" s="111" t="n">
        <v>100336</v>
      </c>
      <c r="D24" s="111" t="n">
        <v>59819</v>
      </c>
      <c r="E24" s="111" t="n">
        <v>58623</v>
      </c>
      <c r="F24" s="111" t="n">
        <v>139955</v>
      </c>
      <c r="G24" s="111" t="n">
        <v>11717</v>
      </c>
    </row>
    <row r="25">
      <c r="A25" s="110" t="s">
        <v>246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09" t="n">
        <v>18720905.66</v>
      </c>
      <c r="C26" s="109" t="n">
        <v>5926372.34</v>
      </c>
      <c r="D26" s="109" t="n">
        <v>5922361.73</v>
      </c>
      <c r="E26" s="109" t="n">
        <v>3205174.99</v>
      </c>
      <c r="F26" s="109" t="n">
        <v>2999084.6</v>
      </c>
      <c r="G26" s="109" t="n">
        <v>667912</v>
      </c>
    </row>
    <row r="27">
      <c r="A27" s="4" t="s">
        <v>12</v>
      </c>
      <c r="B27" s="109" t="n">
        <v>9921928.57</v>
      </c>
      <c r="C27" s="109" t="n">
        <v>9469018.57</v>
      </c>
      <c r="D27" s="109" t="n">
        <v>75540</v>
      </c>
      <c r="E27" s="109" t="n">
        <v>2010</v>
      </c>
      <c r="F27" s="109" t="n">
        <v>0</v>
      </c>
      <c r="G27" s="109" t="n">
        <v>375360</v>
      </c>
    </row>
    <row r="28">
      <c r="A28" s="4" t="s">
        <v>13</v>
      </c>
      <c r="B28" s="109" t="n">
        <v>18367703.09</v>
      </c>
      <c r="C28" s="109" t="n">
        <v>1243488.47</v>
      </c>
      <c r="D28" s="109" t="n">
        <v>1401920.72</v>
      </c>
      <c r="E28" s="109" t="n">
        <v>1372749.44</v>
      </c>
      <c r="F28" s="109" t="n">
        <v>14253308.5</v>
      </c>
      <c r="G28" s="109" t="n">
        <v>96235.96</v>
      </c>
    </row>
    <row r="29">
      <c r="A29" s="4" t="s">
        <v>14</v>
      </c>
      <c r="B29" s="109" t="n">
        <v>34770400.72</v>
      </c>
      <c r="C29" s="109" t="n">
        <v>4973148.66</v>
      </c>
      <c r="D29" s="109" t="n">
        <v>7303784.43</v>
      </c>
      <c r="E29" s="109" t="n">
        <v>8085933.14</v>
      </c>
      <c r="F29" s="109" t="n">
        <v>13545638.3</v>
      </c>
      <c r="G29" s="109" t="n">
        <v>861896.19</v>
      </c>
    </row>
    <row r="30">
      <c r="A30" s="4" t="s">
        <v>15</v>
      </c>
      <c r="B30" s="109" t="n">
        <v>1112130</v>
      </c>
      <c r="C30" s="109" t="n">
        <v>1063410</v>
      </c>
      <c r="D30" s="109" t="n">
        <v>1890</v>
      </c>
      <c r="E30" s="109" t="n">
        <v>0</v>
      </c>
      <c r="F30" s="109" t="n">
        <v>0</v>
      </c>
      <c r="G30" s="109" t="n">
        <v>46830</v>
      </c>
    </row>
    <row r="31">
      <c r="A31" s="4" t="s">
        <v>16</v>
      </c>
      <c r="B31" s="109" t="n">
        <v>101535</v>
      </c>
      <c r="C31" s="109" t="n">
        <v>14385</v>
      </c>
      <c r="D31" s="109" t="n">
        <v>210</v>
      </c>
      <c r="E31" s="109" t="n">
        <v>0</v>
      </c>
      <c r="F31" s="109" t="n">
        <v>0</v>
      </c>
      <c r="G31" s="109" t="n">
        <v>86940</v>
      </c>
    </row>
    <row r="32">
      <c r="A32" s="49" t="s">
        <v>244</v>
      </c>
      <c r="B32" s="112" t="n">
        <v>82994603.04</v>
      </c>
      <c r="C32" s="112" t="n">
        <v>22689823.04</v>
      </c>
      <c r="D32" s="112" t="n">
        <v>14705706.88</v>
      </c>
      <c r="E32" s="112" t="n">
        <v>12665867.57</v>
      </c>
      <c r="F32" s="112" t="n">
        <v>30798031.4</v>
      </c>
      <c r="G32" s="112" t="n">
        <v>2135174.15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247</v>
      </c>
      <c r="B2" s="1"/>
      <c r="C2" s="1"/>
      <c r="D2" s="1"/>
      <c r="E2" s="1"/>
      <c r="F2" s="1"/>
      <c r="G2" s="1"/>
    </row>
    <row r="3">
      <c r="A3" s="106" t="s">
        <v>235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236</v>
      </c>
      <c r="C7" s="18" t="s">
        <v>237</v>
      </c>
      <c r="D7" s="18"/>
      <c r="E7" s="18"/>
      <c r="F7" s="18"/>
      <c r="G7" s="18"/>
    </row>
    <row r="8">
      <c r="A8" s="3"/>
      <c r="B8" s="3"/>
      <c r="C8" s="3" t="s">
        <v>238</v>
      </c>
      <c r="D8" s="3" t="s">
        <v>239</v>
      </c>
      <c r="E8" s="3" t="s">
        <v>240</v>
      </c>
      <c r="F8" s="3" t="s">
        <v>241</v>
      </c>
      <c r="G8" s="3" t="s">
        <v>242</v>
      </c>
    </row>
    <row r="9">
      <c r="A9" s="110" t="s">
        <v>243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13" t="n">
        <v>11265</v>
      </c>
      <c r="C10" s="113" t="n">
        <v>8587</v>
      </c>
      <c r="D10" s="113" t="n">
        <v>1995</v>
      </c>
      <c r="E10" s="113" t="n">
        <v>249</v>
      </c>
      <c r="F10" s="113" t="n">
        <v>44</v>
      </c>
      <c r="G10" s="113" t="n">
        <v>390</v>
      </c>
    </row>
    <row r="11">
      <c r="A11" s="4" t="s">
        <v>12</v>
      </c>
      <c r="B11" s="113" t="n">
        <v>47536</v>
      </c>
      <c r="C11" s="113" t="n">
        <v>45513</v>
      </c>
      <c r="D11" s="113" t="n">
        <v>314</v>
      </c>
      <c r="E11" s="113" t="n">
        <v>10</v>
      </c>
      <c r="F11" s="113" t="n">
        <v>0</v>
      </c>
      <c r="G11" s="113" t="n">
        <v>1699</v>
      </c>
    </row>
    <row r="12">
      <c r="A12" s="4" t="s">
        <v>13</v>
      </c>
      <c r="B12" s="113" t="n">
        <v>4547</v>
      </c>
      <c r="C12" s="113" t="n">
        <v>3145</v>
      </c>
      <c r="D12" s="113" t="n">
        <v>921</v>
      </c>
      <c r="E12" s="113" t="n">
        <v>247</v>
      </c>
      <c r="F12" s="113" t="n">
        <v>136</v>
      </c>
      <c r="G12" s="113" t="n">
        <v>98</v>
      </c>
    </row>
    <row r="13">
      <c r="A13" s="4" t="s">
        <v>14</v>
      </c>
      <c r="B13" s="113" t="n">
        <v>17825</v>
      </c>
      <c r="C13" s="113" t="n">
        <v>12425</v>
      </c>
      <c r="D13" s="113" t="n">
        <v>3842</v>
      </c>
      <c r="E13" s="113" t="n">
        <v>898</v>
      </c>
      <c r="F13" s="113" t="n">
        <v>250</v>
      </c>
      <c r="G13" s="113" t="n">
        <v>410</v>
      </c>
    </row>
    <row r="14">
      <c r="A14" s="4" t="s">
        <v>15</v>
      </c>
      <c r="B14" s="113" t="n">
        <v>12276</v>
      </c>
      <c r="C14" s="113" t="n">
        <v>11746</v>
      </c>
      <c r="D14" s="113" t="n">
        <v>18</v>
      </c>
      <c r="E14" s="113" t="n">
        <v>0</v>
      </c>
      <c r="F14" s="113" t="n">
        <v>0</v>
      </c>
      <c r="G14" s="113" t="n">
        <v>512</v>
      </c>
    </row>
    <row r="15">
      <c r="A15" s="4" t="s">
        <v>16</v>
      </c>
      <c r="B15" s="113" t="n">
        <v>1128</v>
      </c>
      <c r="C15" s="113" t="n">
        <v>157</v>
      </c>
      <c r="D15" s="113" t="n">
        <v>2</v>
      </c>
      <c r="E15" s="113" t="n">
        <v>0</v>
      </c>
      <c r="F15" s="113" t="n">
        <v>0</v>
      </c>
      <c r="G15" s="113" t="n">
        <v>969</v>
      </c>
    </row>
    <row r="16">
      <c r="A16" s="49" t="s">
        <v>244</v>
      </c>
      <c r="B16" s="115" t="n">
        <v>94577</v>
      </c>
      <c r="C16" s="115" t="n">
        <v>81573</v>
      </c>
      <c r="D16" s="115" t="n">
        <v>7092</v>
      </c>
      <c r="E16" s="115" t="n">
        <v>1404</v>
      </c>
      <c r="F16" s="115" t="n">
        <v>430</v>
      </c>
      <c r="G16" s="115" t="n">
        <v>4078</v>
      </c>
    </row>
    <row r="17">
      <c r="A17" s="110" t="s">
        <v>245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13" t="n">
        <v>56511</v>
      </c>
      <c r="C18" s="113" t="n">
        <v>19250</v>
      </c>
      <c r="D18" s="113" t="n">
        <v>16082</v>
      </c>
      <c r="E18" s="113" t="n">
        <v>9233</v>
      </c>
      <c r="F18" s="113" t="n">
        <v>9985</v>
      </c>
      <c r="G18" s="113" t="n">
        <v>1961</v>
      </c>
    </row>
    <row r="19">
      <c r="A19" s="4" t="s">
        <v>12</v>
      </c>
      <c r="B19" s="113" t="n">
        <v>47453</v>
      </c>
      <c r="C19" s="113" t="n">
        <v>45432</v>
      </c>
      <c r="D19" s="113" t="n">
        <v>313</v>
      </c>
      <c r="E19" s="113" t="n">
        <v>10</v>
      </c>
      <c r="F19" s="113" t="n">
        <v>0</v>
      </c>
      <c r="G19" s="113" t="n">
        <v>1698</v>
      </c>
    </row>
    <row r="20">
      <c r="A20" s="4" t="s">
        <v>13</v>
      </c>
      <c r="B20" s="113" t="n">
        <v>102998</v>
      </c>
      <c r="C20" s="113" t="n">
        <v>7253</v>
      </c>
      <c r="D20" s="113" t="n">
        <v>8268</v>
      </c>
      <c r="E20" s="113" t="n">
        <v>11869</v>
      </c>
      <c r="F20" s="113" t="n">
        <v>74655</v>
      </c>
      <c r="G20" s="113" t="n">
        <v>953</v>
      </c>
    </row>
    <row r="21">
      <c r="A21" s="4" t="s">
        <v>14</v>
      </c>
      <c r="B21" s="113" t="n">
        <v>245170</v>
      </c>
      <c r="C21" s="113" t="n">
        <v>33020</v>
      </c>
      <c r="D21" s="113" t="n">
        <v>49086</v>
      </c>
      <c r="E21" s="113" t="n">
        <v>62236</v>
      </c>
      <c r="F21" s="113" t="n">
        <v>93960</v>
      </c>
      <c r="G21" s="113" t="n">
        <v>6868</v>
      </c>
    </row>
    <row r="22">
      <c r="A22" s="4" t="s">
        <v>15</v>
      </c>
      <c r="B22" s="113" t="n">
        <v>12266</v>
      </c>
      <c r="C22" s="113" t="n">
        <v>11736</v>
      </c>
      <c r="D22" s="113" t="n">
        <v>18</v>
      </c>
      <c r="E22" s="113" t="n">
        <v>0</v>
      </c>
      <c r="F22" s="113" t="n">
        <v>0</v>
      </c>
      <c r="G22" s="113" t="n">
        <v>512</v>
      </c>
    </row>
    <row r="23">
      <c r="A23" s="4" t="s">
        <v>16</v>
      </c>
      <c r="B23" s="113" t="n">
        <v>1127</v>
      </c>
      <c r="C23" s="113" t="n">
        <v>157</v>
      </c>
      <c r="D23" s="113" t="n">
        <v>2</v>
      </c>
      <c r="E23" s="113" t="n">
        <v>0</v>
      </c>
      <c r="F23" s="113" t="n">
        <v>0</v>
      </c>
      <c r="G23" s="113" t="n">
        <v>968</v>
      </c>
    </row>
    <row r="24">
      <c r="A24" s="49" t="s">
        <v>244</v>
      </c>
      <c r="B24" s="115" t="n">
        <v>465525</v>
      </c>
      <c r="C24" s="115" t="n">
        <v>116848</v>
      </c>
      <c r="D24" s="115" t="n">
        <v>73769</v>
      </c>
      <c r="E24" s="115" t="n">
        <v>83348</v>
      </c>
      <c r="F24" s="115" t="n">
        <v>178600</v>
      </c>
      <c r="G24" s="115" t="n">
        <v>12960</v>
      </c>
    </row>
    <row r="25">
      <c r="A25" s="110" t="s">
        <v>246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14" t="n">
        <v>28027678.03</v>
      </c>
      <c r="C26" s="114" t="n">
        <v>7577940.56</v>
      </c>
      <c r="D26" s="114" t="n">
        <v>8349192.07</v>
      </c>
      <c r="E26" s="114" t="n">
        <v>5582073.69</v>
      </c>
      <c r="F26" s="114" t="n">
        <v>5588600.52</v>
      </c>
      <c r="G26" s="114" t="n">
        <v>929871.19</v>
      </c>
    </row>
    <row r="27">
      <c r="A27" s="4" t="s">
        <v>12</v>
      </c>
      <c r="B27" s="114" t="n">
        <v>22362133.26</v>
      </c>
      <c r="C27" s="114" t="n">
        <v>21401371.85</v>
      </c>
      <c r="D27" s="114" t="n">
        <v>145691.41</v>
      </c>
      <c r="E27" s="114" t="n">
        <v>4320</v>
      </c>
      <c r="F27" s="114" t="n">
        <v>0</v>
      </c>
      <c r="G27" s="114" t="n">
        <v>810750</v>
      </c>
    </row>
    <row r="28">
      <c r="A28" s="4" t="s">
        <v>13</v>
      </c>
      <c r="B28" s="114" t="n">
        <v>44086520.02</v>
      </c>
      <c r="C28" s="114" t="n">
        <v>3204715</v>
      </c>
      <c r="D28" s="114" t="n">
        <v>3927120.87</v>
      </c>
      <c r="E28" s="114" t="n">
        <v>5204040.04</v>
      </c>
      <c r="F28" s="114" t="n">
        <v>31328180.67</v>
      </c>
      <c r="G28" s="114" t="n">
        <v>422463.44</v>
      </c>
    </row>
    <row r="29">
      <c r="A29" s="4" t="s">
        <v>14</v>
      </c>
      <c r="B29" s="114" t="n">
        <v>79671844.88</v>
      </c>
      <c r="C29" s="114" t="n">
        <v>10119981.94</v>
      </c>
      <c r="D29" s="114" t="n">
        <v>15547571.64</v>
      </c>
      <c r="E29" s="114" t="n">
        <v>18853195.47</v>
      </c>
      <c r="F29" s="114" t="n">
        <v>32682416.1</v>
      </c>
      <c r="G29" s="114" t="n">
        <v>2468679.73</v>
      </c>
    </row>
    <row r="30">
      <c r="A30" s="4" t="s">
        <v>15</v>
      </c>
      <c r="B30" s="114" t="n">
        <v>2580285</v>
      </c>
      <c r="C30" s="114" t="n">
        <v>2468550</v>
      </c>
      <c r="D30" s="114" t="n">
        <v>3780</v>
      </c>
      <c r="E30" s="114" t="n">
        <v>0</v>
      </c>
      <c r="F30" s="114" t="n">
        <v>0</v>
      </c>
      <c r="G30" s="114" t="n">
        <v>107955</v>
      </c>
    </row>
    <row r="31">
      <c r="A31" s="4" t="s">
        <v>16</v>
      </c>
      <c r="B31" s="114" t="n">
        <v>236985</v>
      </c>
      <c r="C31" s="114" t="n">
        <v>32970</v>
      </c>
      <c r="D31" s="114" t="n">
        <v>420</v>
      </c>
      <c r="E31" s="114" t="n">
        <v>0</v>
      </c>
      <c r="F31" s="114" t="n">
        <v>0</v>
      </c>
      <c r="G31" s="114" t="n">
        <v>203595</v>
      </c>
    </row>
    <row r="32">
      <c r="A32" s="49" t="s">
        <v>244</v>
      </c>
      <c r="B32" s="116" t="n">
        <v>176965446.19</v>
      </c>
      <c r="C32" s="116" t="n">
        <v>44805529.35</v>
      </c>
      <c r="D32" s="116" t="n">
        <v>27973775.99</v>
      </c>
      <c r="E32" s="116" t="n">
        <v>29643629.2</v>
      </c>
      <c r="F32" s="116" t="n">
        <v>69599197.29</v>
      </c>
      <c r="G32" s="116" t="n">
        <v>4943314.36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248</v>
      </c>
      <c r="B2" s="1"/>
      <c r="C2" s="1"/>
      <c r="D2" s="1"/>
      <c r="E2" s="1"/>
      <c r="F2" s="1"/>
      <c r="G2" s="1"/>
    </row>
    <row r="3">
      <c r="A3" s="106" t="s">
        <v>235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236</v>
      </c>
      <c r="C7" s="18" t="s">
        <v>237</v>
      </c>
      <c r="D7" s="18"/>
      <c r="E7" s="18"/>
      <c r="F7" s="18"/>
      <c r="G7" s="18"/>
    </row>
    <row r="8">
      <c r="A8" s="3"/>
      <c r="B8" s="3"/>
      <c r="C8" s="3" t="s">
        <v>238</v>
      </c>
      <c r="D8" s="3" t="s">
        <v>239</v>
      </c>
      <c r="E8" s="3" t="s">
        <v>240</v>
      </c>
      <c r="F8" s="3" t="s">
        <v>241</v>
      </c>
      <c r="G8" s="3" t="s">
        <v>242</v>
      </c>
    </row>
    <row r="9">
      <c r="A9" s="110" t="s">
        <v>243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17" t="n">
        <v>4050</v>
      </c>
      <c r="C10" s="117" t="n">
        <v>2878</v>
      </c>
      <c r="D10" s="117" t="n">
        <v>853</v>
      </c>
      <c r="E10" s="117" t="n">
        <v>141</v>
      </c>
      <c r="F10" s="117" t="n">
        <v>33</v>
      </c>
      <c r="G10" s="117" t="n">
        <v>145</v>
      </c>
    </row>
    <row r="11">
      <c r="A11" s="4" t="s">
        <v>12</v>
      </c>
      <c r="B11" s="117" t="n">
        <v>41502</v>
      </c>
      <c r="C11" s="117" t="n">
        <v>39795</v>
      </c>
      <c r="D11" s="117" t="n">
        <v>269</v>
      </c>
      <c r="E11" s="117" t="n">
        <v>11</v>
      </c>
      <c r="F11" s="117" t="n">
        <v>1</v>
      </c>
      <c r="G11" s="117" t="n">
        <v>1426</v>
      </c>
    </row>
    <row r="12">
      <c r="A12" s="4" t="s">
        <v>13</v>
      </c>
      <c r="B12" s="117" t="n">
        <v>4478</v>
      </c>
      <c r="C12" s="117" t="n">
        <v>2965</v>
      </c>
      <c r="D12" s="117" t="n">
        <v>973</v>
      </c>
      <c r="E12" s="117" t="n">
        <v>301</v>
      </c>
      <c r="F12" s="117" t="n">
        <v>162</v>
      </c>
      <c r="G12" s="117" t="n">
        <v>77</v>
      </c>
    </row>
    <row r="13">
      <c r="A13" s="4" t="s">
        <v>14</v>
      </c>
      <c r="B13" s="117" t="n">
        <v>17606</v>
      </c>
      <c r="C13" s="117" t="n">
        <v>12286</v>
      </c>
      <c r="D13" s="117" t="n">
        <v>3843</v>
      </c>
      <c r="E13" s="117" t="n">
        <v>876</v>
      </c>
      <c r="F13" s="117" t="n">
        <v>253</v>
      </c>
      <c r="G13" s="117" t="n">
        <v>348</v>
      </c>
    </row>
    <row r="14">
      <c r="A14" s="4" t="s">
        <v>15</v>
      </c>
      <c r="B14" s="117" t="n">
        <v>8652</v>
      </c>
      <c r="C14" s="117" t="n">
        <v>8299</v>
      </c>
      <c r="D14" s="117" t="n">
        <v>12</v>
      </c>
      <c r="E14" s="117" t="n">
        <v>0</v>
      </c>
      <c r="F14" s="117" t="n">
        <v>1</v>
      </c>
      <c r="G14" s="117" t="n">
        <v>340</v>
      </c>
    </row>
    <row r="15">
      <c r="A15" s="4" t="s">
        <v>16</v>
      </c>
      <c r="B15" s="117" t="n">
        <v>967</v>
      </c>
      <c r="C15" s="117" t="n">
        <v>113</v>
      </c>
      <c r="D15" s="117" t="n">
        <v>2</v>
      </c>
      <c r="E15" s="117" t="n">
        <v>0</v>
      </c>
      <c r="F15" s="117" t="n">
        <v>0</v>
      </c>
      <c r="G15" s="117" t="n">
        <v>852</v>
      </c>
    </row>
    <row r="16">
      <c r="A16" s="49" t="s">
        <v>244</v>
      </c>
      <c r="B16" s="119" t="n">
        <v>77255</v>
      </c>
      <c r="C16" s="119" t="n">
        <v>66336</v>
      </c>
      <c r="D16" s="119" t="n">
        <v>5952</v>
      </c>
      <c r="E16" s="119" t="n">
        <v>1329</v>
      </c>
      <c r="F16" s="119" t="n">
        <v>450</v>
      </c>
      <c r="G16" s="119" t="n">
        <v>3188</v>
      </c>
    </row>
    <row r="17">
      <c r="A17" s="110" t="s">
        <v>245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17" t="n">
        <v>24663</v>
      </c>
      <c r="C18" s="117" t="n">
        <v>6823</v>
      </c>
      <c r="D18" s="117" t="n">
        <v>6941</v>
      </c>
      <c r="E18" s="117" t="n">
        <v>5009</v>
      </c>
      <c r="F18" s="117" t="n">
        <v>4943</v>
      </c>
      <c r="G18" s="117" t="n">
        <v>947</v>
      </c>
    </row>
    <row r="19">
      <c r="A19" s="4" t="s">
        <v>12</v>
      </c>
      <c r="B19" s="117" t="n">
        <v>41432</v>
      </c>
      <c r="C19" s="117" t="n">
        <v>39725</v>
      </c>
      <c r="D19" s="117" t="n">
        <v>269</v>
      </c>
      <c r="E19" s="117" t="n">
        <v>11</v>
      </c>
      <c r="F19" s="117" t="n">
        <v>1</v>
      </c>
      <c r="G19" s="117" t="n">
        <v>1426</v>
      </c>
    </row>
    <row r="20">
      <c r="A20" s="4" t="s">
        <v>13</v>
      </c>
      <c r="B20" s="117" t="n">
        <v>109521</v>
      </c>
      <c r="C20" s="117" t="n">
        <v>6958</v>
      </c>
      <c r="D20" s="117" t="n">
        <v>9037</v>
      </c>
      <c r="E20" s="117" t="n">
        <v>15454</v>
      </c>
      <c r="F20" s="117" t="n">
        <v>77085</v>
      </c>
      <c r="G20" s="117" t="n">
        <v>987</v>
      </c>
    </row>
    <row r="21">
      <c r="A21" s="4" t="s">
        <v>14</v>
      </c>
      <c r="B21" s="117" t="n">
        <v>273723</v>
      </c>
      <c r="C21" s="117" t="n">
        <v>36718</v>
      </c>
      <c r="D21" s="117" t="n">
        <v>73160</v>
      </c>
      <c r="E21" s="117" t="n">
        <v>59141</v>
      </c>
      <c r="F21" s="117" t="n">
        <v>97978</v>
      </c>
      <c r="G21" s="117" t="n">
        <v>6726</v>
      </c>
    </row>
    <row r="22">
      <c r="A22" s="4" t="s">
        <v>15</v>
      </c>
      <c r="B22" s="117" t="n">
        <v>8648</v>
      </c>
      <c r="C22" s="117" t="n">
        <v>8295</v>
      </c>
      <c r="D22" s="117" t="n">
        <v>12</v>
      </c>
      <c r="E22" s="117" t="n">
        <v>0</v>
      </c>
      <c r="F22" s="117" t="n">
        <v>1</v>
      </c>
      <c r="G22" s="117" t="n">
        <v>340</v>
      </c>
    </row>
    <row r="23">
      <c r="A23" s="4" t="s">
        <v>16</v>
      </c>
      <c r="B23" s="117" t="n">
        <v>967</v>
      </c>
      <c r="C23" s="117" t="n">
        <v>113</v>
      </c>
      <c r="D23" s="117" t="n">
        <v>2</v>
      </c>
      <c r="E23" s="117" t="n">
        <v>0</v>
      </c>
      <c r="F23" s="117" t="n">
        <v>0</v>
      </c>
      <c r="G23" s="117" t="n">
        <v>852</v>
      </c>
    </row>
    <row r="24">
      <c r="A24" s="49" t="s">
        <v>244</v>
      </c>
      <c r="B24" s="119" t="n">
        <v>458954</v>
      </c>
      <c r="C24" s="119" t="n">
        <v>98632</v>
      </c>
      <c r="D24" s="119" t="n">
        <v>89421</v>
      </c>
      <c r="E24" s="119" t="n">
        <v>79615</v>
      </c>
      <c r="F24" s="119" t="n">
        <v>180008</v>
      </c>
      <c r="G24" s="119" t="n">
        <v>11278</v>
      </c>
    </row>
    <row r="25">
      <c r="A25" s="110" t="s">
        <v>246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18" t="n">
        <v>10343893.87</v>
      </c>
      <c r="C26" s="118" t="n">
        <v>2426164.41</v>
      </c>
      <c r="D26" s="118" t="n">
        <v>3148408.54</v>
      </c>
      <c r="E26" s="118" t="n">
        <v>2421205.88</v>
      </c>
      <c r="F26" s="118" t="n">
        <v>1980722.33</v>
      </c>
      <c r="G26" s="118" t="n">
        <v>367392.71</v>
      </c>
    </row>
    <row r="27">
      <c r="A27" s="4" t="s">
        <v>12</v>
      </c>
      <c r="B27" s="118" t="n">
        <v>18571411.85</v>
      </c>
      <c r="C27" s="118" t="n">
        <v>17826961.85</v>
      </c>
      <c r="D27" s="118" t="n">
        <v>102060</v>
      </c>
      <c r="E27" s="118" t="n">
        <v>4020</v>
      </c>
      <c r="F27" s="118" t="n">
        <v>540</v>
      </c>
      <c r="G27" s="118" t="n">
        <v>637830</v>
      </c>
    </row>
    <row r="28">
      <c r="A28" s="4" t="s">
        <v>13</v>
      </c>
      <c r="B28" s="118" t="n">
        <v>41467177.96</v>
      </c>
      <c r="C28" s="118" t="n">
        <v>2739289.33</v>
      </c>
      <c r="D28" s="118" t="n">
        <v>3880686.62</v>
      </c>
      <c r="E28" s="118" t="n">
        <v>6127483.08</v>
      </c>
      <c r="F28" s="118" t="n">
        <v>28459414.82</v>
      </c>
      <c r="G28" s="118" t="n">
        <v>260304.11</v>
      </c>
    </row>
    <row r="29">
      <c r="A29" s="4" t="s">
        <v>14</v>
      </c>
      <c r="B29" s="118" t="n">
        <v>73594983.9</v>
      </c>
      <c r="C29" s="118" t="n">
        <v>9754156.28</v>
      </c>
      <c r="D29" s="118" t="n">
        <v>15233370.35</v>
      </c>
      <c r="E29" s="118" t="n">
        <v>17414648.54</v>
      </c>
      <c r="F29" s="118" t="n">
        <v>28902259.55</v>
      </c>
      <c r="G29" s="118" t="n">
        <v>2290549.18</v>
      </c>
    </row>
    <row r="30">
      <c r="A30" s="4" t="s">
        <v>15</v>
      </c>
      <c r="B30" s="118" t="n">
        <v>1817794.05</v>
      </c>
      <c r="C30" s="118" t="n">
        <v>1743664.05</v>
      </c>
      <c r="D30" s="118" t="n">
        <v>2520</v>
      </c>
      <c r="E30" s="118" t="n">
        <v>0</v>
      </c>
      <c r="F30" s="118" t="n">
        <v>210</v>
      </c>
      <c r="G30" s="118" t="n">
        <v>71400</v>
      </c>
    </row>
    <row r="31">
      <c r="A31" s="4" t="s">
        <v>16</v>
      </c>
      <c r="B31" s="118" t="n">
        <v>203025</v>
      </c>
      <c r="C31" s="118" t="n">
        <v>23730</v>
      </c>
      <c r="D31" s="118" t="n">
        <v>420</v>
      </c>
      <c r="E31" s="118" t="n">
        <v>0</v>
      </c>
      <c r="F31" s="118" t="n">
        <v>0</v>
      </c>
      <c r="G31" s="118" t="n">
        <v>178875</v>
      </c>
    </row>
    <row r="32">
      <c r="A32" s="49" t="s">
        <v>244</v>
      </c>
      <c r="B32" s="120" t="n">
        <v>145998286.63</v>
      </c>
      <c r="C32" s="120" t="n">
        <v>34513965.92</v>
      </c>
      <c r="D32" s="120" t="n">
        <v>22367465.51</v>
      </c>
      <c r="E32" s="120" t="n">
        <v>25967357.5</v>
      </c>
      <c r="F32" s="120" t="n">
        <v>59343146.7</v>
      </c>
      <c r="G32" s="120" t="n">
        <v>3806351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249</v>
      </c>
      <c r="B2" s="1"/>
      <c r="C2" s="1"/>
      <c r="D2" s="1"/>
      <c r="E2" s="1"/>
      <c r="F2" s="1"/>
      <c r="G2" s="1"/>
    </row>
    <row r="3">
      <c r="A3" s="106" t="s">
        <v>235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236</v>
      </c>
      <c r="C7" s="18" t="s">
        <v>237</v>
      </c>
      <c r="D7" s="18"/>
      <c r="E7" s="18"/>
      <c r="F7" s="18"/>
      <c r="G7" s="18"/>
    </row>
    <row r="8">
      <c r="A8" s="3"/>
      <c r="B8" s="3"/>
      <c r="C8" s="3" t="s">
        <v>238</v>
      </c>
      <c r="D8" s="3" t="s">
        <v>239</v>
      </c>
      <c r="E8" s="3" t="s">
        <v>240</v>
      </c>
      <c r="F8" s="3" t="s">
        <v>241</v>
      </c>
      <c r="G8" s="3" t="s">
        <v>242</v>
      </c>
    </row>
    <row r="9">
      <c r="A9" s="110" t="s">
        <v>243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1" t="n">
        <v>349</v>
      </c>
      <c r="C10" s="121" t="n">
        <v>246</v>
      </c>
      <c r="D10" s="121" t="n">
        <v>67</v>
      </c>
      <c r="E10" s="121" t="n">
        <v>18</v>
      </c>
      <c r="F10" s="121" t="n">
        <v>3</v>
      </c>
      <c r="G10" s="121" t="n">
        <v>15</v>
      </c>
    </row>
    <row r="11">
      <c r="A11" s="4" t="s">
        <v>12</v>
      </c>
      <c r="B11" s="121" t="n">
        <v>30013</v>
      </c>
      <c r="C11" s="121" t="n">
        <v>28844</v>
      </c>
      <c r="D11" s="121" t="n">
        <v>152</v>
      </c>
      <c r="E11" s="121" t="n">
        <v>6</v>
      </c>
      <c r="F11" s="121" t="n">
        <v>1</v>
      </c>
      <c r="G11" s="121" t="n">
        <v>1010</v>
      </c>
    </row>
    <row r="12">
      <c r="A12" s="4" t="s">
        <v>13</v>
      </c>
      <c r="B12" s="121" t="n">
        <v>3245</v>
      </c>
      <c r="C12" s="121" t="n">
        <v>2078</v>
      </c>
      <c r="D12" s="121" t="n">
        <v>729</v>
      </c>
      <c r="E12" s="121" t="n">
        <v>242</v>
      </c>
      <c r="F12" s="121" t="n">
        <v>148</v>
      </c>
      <c r="G12" s="121" t="n">
        <v>48</v>
      </c>
    </row>
    <row r="13">
      <c r="A13" s="4" t="s">
        <v>14</v>
      </c>
      <c r="B13" s="121" t="n">
        <v>12208</v>
      </c>
      <c r="C13" s="121" t="n">
        <v>8538</v>
      </c>
      <c r="D13" s="121" t="n">
        <v>2690</v>
      </c>
      <c r="E13" s="121" t="n">
        <v>591</v>
      </c>
      <c r="F13" s="121" t="n">
        <v>162</v>
      </c>
      <c r="G13" s="121" t="n">
        <v>227</v>
      </c>
    </row>
    <row r="14">
      <c r="A14" s="4" t="s">
        <v>15</v>
      </c>
      <c r="B14" s="121" t="n">
        <v>5980</v>
      </c>
      <c r="C14" s="121" t="n">
        <v>5741</v>
      </c>
      <c r="D14" s="121" t="n">
        <v>13</v>
      </c>
      <c r="E14" s="121" t="n">
        <v>0</v>
      </c>
      <c r="F14" s="121" t="n">
        <v>1</v>
      </c>
      <c r="G14" s="121" t="n">
        <v>225</v>
      </c>
    </row>
    <row r="15">
      <c r="A15" s="4" t="s">
        <v>16</v>
      </c>
      <c r="B15" s="121" t="n">
        <v>681</v>
      </c>
      <c r="C15" s="121" t="n">
        <v>71</v>
      </c>
      <c r="D15" s="121" t="n">
        <v>2</v>
      </c>
      <c r="E15" s="121" t="n">
        <v>0</v>
      </c>
      <c r="F15" s="121" t="n">
        <v>0</v>
      </c>
      <c r="G15" s="121" t="n">
        <v>608</v>
      </c>
    </row>
    <row r="16">
      <c r="A16" s="49" t="s">
        <v>244</v>
      </c>
      <c r="B16" s="123" t="n">
        <v>52476</v>
      </c>
      <c r="C16" s="123" t="n">
        <v>45518</v>
      </c>
      <c r="D16" s="123" t="n">
        <v>3653</v>
      </c>
      <c r="E16" s="123" t="n">
        <v>857</v>
      </c>
      <c r="F16" s="123" t="n">
        <v>315</v>
      </c>
      <c r="G16" s="123" t="n">
        <v>2133</v>
      </c>
    </row>
    <row r="17">
      <c r="A17" s="110" t="s">
        <v>245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1" t="n">
        <v>2106</v>
      </c>
      <c r="C18" s="121" t="n">
        <v>554</v>
      </c>
      <c r="D18" s="121" t="n">
        <v>422</v>
      </c>
      <c r="E18" s="121" t="n">
        <v>427</v>
      </c>
      <c r="F18" s="121" t="n">
        <v>263</v>
      </c>
      <c r="G18" s="121" t="n">
        <v>440</v>
      </c>
    </row>
    <row r="19">
      <c r="A19" s="4" t="s">
        <v>12</v>
      </c>
      <c r="B19" s="121" t="n">
        <v>29939</v>
      </c>
      <c r="C19" s="121" t="n">
        <v>28774</v>
      </c>
      <c r="D19" s="121" t="n">
        <v>152</v>
      </c>
      <c r="E19" s="121" t="n">
        <v>6</v>
      </c>
      <c r="F19" s="121" t="n">
        <v>1</v>
      </c>
      <c r="G19" s="121" t="n">
        <v>1006</v>
      </c>
    </row>
    <row r="20">
      <c r="A20" s="4" t="s">
        <v>13</v>
      </c>
      <c r="B20" s="121" t="n">
        <v>79924</v>
      </c>
      <c r="C20" s="121" t="n">
        <v>5199</v>
      </c>
      <c r="D20" s="121" t="n">
        <v>7119</v>
      </c>
      <c r="E20" s="121" t="n">
        <v>11826</v>
      </c>
      <c r="F20" s="121" t="n">
        <v>54892</v>
      </c>
      <c r="G20" s="121" t="n">
        <v>888</v>
      </c>
    </row>
    <row r="21">
      <c r="A21" s="4" t="s">
        <v>14</v>
      </c>
      <c r="B21" s="121" t="n">
        <v>159543</v>
      </c>
      <c r="C21" s="121" t="n">
        <v>22858</v>
      </c>
      <c r="D21" s="121" t="n">
        <v>34923</v>
      </c>
      <c r="E21" s="121" t="n">
        <v>40104</v>
      </c>
      <c r="F21" s="121" t="n">
        <v>59029</v>
      </c>
      <c r="G21" s="121" t="n">
        <v>2629</v>
      </c>
    </row>
    <row r="22">
      <c r="A22" s="4" t="s">
        <v>15</v>
      </c>
      <c r="B22" s="121" t="n">
        <v>5977</v>
      </c>
      <c r="C22" s="121" t="n">
        <v>5738</v>
      </c>
      <c r="D22" s="121" t="n">
        <v>13</v>
      </c>
      <c r="E22" s="121" t="n">
        <v>0</v>
      </c>
      <c r="F22" s="121" t="n">
        <v>1</v>
      </c>
      <c r="G22" s="121" t="n">
        <v>225</v>
      </c>
    </row>
    <row r="23">
      <c r="A23" s="4" t="s">
        <v>16</v>
      </c>
      <c r="B23" s="121" t="n">
        <v>681</v>
      </c>
      <c r="C23" s="121" t="n">
        <v>71</v>
      </c>
      <c r="D23" s="121" t="n">
        <v>2</v>
      </c>
      <c r="E23" s="121" t="n">
        <v>0</v>
      </c>
      <c r="F23" s="121" t="n">
        <v>0</v>
      </c>
      <c r="G23" s="121" t="n">
        <v>608</v>
      </c>
    </row>
    <row r="24">
      <c r="A24" s="49" t="s">
        <v>244</v>
      </c>
      <c r="B24" s="123" t="n">
        <v>278170</v>
      </c>
      <c r="C24" s="123" t="n">
        <v>63194</v>
      </c>
      <c r="D24" s="123" t="n">
        <v>42631</v>
      </c>
      <c r="E24" s="123" t="n">
        <v>52363</v>
      </c>
      <c r="F24" s="123" t="n">
        <v>114186</v>
      </c>
      <c r="G24" s="123" t="n">
        <v>5796</v>
      </c>
    </row>
    <row r="25">
      <c r="A25" s="110" t="s">
        <v>246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22" t="n">
        <v>808773.32</v>
      </c>
      <c r="C26" s="122" t="n">
        <v>219945.11</v>
      </c>
      <c r="D26" s="122" t="n">
        <v>161889.15</v>
      </c>
      <c r="E26" s="122" t="n">
        <v>263178.07</v>
      </c>
      <c r="F26" s="122" t="n">
        <v>63501.09</v>
      </c>
      <c r="G26" s="122" t="n">
        <v>100259.9</v>
      </c>
    </row>
    <row r="27">
      <c r="A27" s="4" t="s">
        <v>12</v>
      </c>
      <c r="B27" s="122" t="n">
        <v>13102834.17</v>
      </c>
      <c r="C27" s="122" t="n">
        <v>12606634.17</v>
      </c>
      <c r="D27" s="122" t="n">
        <v>49320</v>
      </c>
      <c r="E27" s="122" t="n">
        <v>2280</v>
      </c>
      <c r="F27" s="122" t="n">
        <v>420</v>
      </c>
      <c r="G27" s="122" t="n">
        <v>444180</v>
      </c>
    </row>
    <row r="28">
      <c r="A28" s="4" t="s">
        <v>13</v>
      </c>
      <c r="B28" s="122" t="n">
        <v>24679237.95</v>
      </c>
      <c r="C28" s="122" t="n">
        <v>2275674.12</v>
      </c>
      <c r="D28" s="122" t="n">
        <v>3108937.43</v>
      </c>
      <c r="E28" s="122" t="n">
        <v>4121249.71</v>
      </c>
      <c r="F28" s="122" t="n">
        <v>14910654.43</v>
      </c>
      <c r="G28" s="122" t="n">
        <v>262722.26</v>
      </c>
    </row>
    <row r="29">
      <c r="A29" s="4" t="s">
        <v>14</v>
      </c>
      <c r="B29" s="122" t="n">
        <v>40904594.87</v>
      </c>
      <c r="C29" s="122" t="n">
        <v>6507596.82</v>
      </c>
      <c r="D29" s="122" t="n">
        <v>10047693.62</v>
      </c>
      <c r="E29" s="122" t="n">
        <v>10319636.64</v>
      </c>
      <c r="F29" s="122" t="n">
        <v>13323890.21</v>
      </c>
      <c r="G29" s="122" t="n">
        <v>705777.58</v>
      </c>
    </row>
    <row r="30">
      <c r="A30" s="4" t="s">
        <v>15</v>
      </c>
      <c r="B30" s="122" t="n">
        <v>1256910</v>
      </c>
      <c r="C30" s="122" t="n">
        <v>1206390</v>
      </c>
      <c r="D30" s="122" t="n">
        <v>2730</v>
      </c>
      <c r="E30" s="122" t="n">
        <v>0</v>
      </c>
      <c r="F30" s="122" t="n">
        <v>210</v>
      </c>
      <c r="G30" s="122" t="n">
        <v>47580</v>
      </c>
    </row>
    <row r="31">
      <c r="A31" s="4" t="s">
        <v>16</v>
      </c>
      <c r="B31" s="122" t="n">
        <v>143010</v>
      </c>
      <c r="C31" s="122" t="n">
        <v>14910</v>
      </c>
      <c r="D31" s="122" t="n">
        <v>420</v>
      </c>
      <c r="E31" s="122" t="n">
        <v>0</v>
      </c>
      <c r="F31" s="122" t="n">
        <v>0</v>
      </c>
      <c r="G31" s="122" t="n">
        <v>127680</v>
      </c>
    </row>
    <row r="32">
      <c r="A32" s="49" t="s">
        <v>244</v>
      </c>
      <c r="B32" s="124" t="n">
        <v>80895360.31</v>
      </c>
      <c r="C32" s="124" t="n">
        <v>22831150.22</v>
      </c>
      <c r="D32" s="124" t="n">
        <v>13370990.2</v>
      </c>
      <c r="E32" s="124" t="n">
        <v>14706344.42</v>
      </c>
      <c r="F32" s="124" t="n">
        <v>28298675.73</v>
      </c>
      <c r="G32" s="124" t="n">
        <v>1688199.74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250</v>
      </c>
      <c r="B2" s="1"/>
      <c r="C2" s="1"/>
      <c r="D2" s="1"/>
      <c r="E2" s="1"/>
      <c r="F2" s="1"/>
      <c r="G2" s="1"/>
    </row>
    <row r="3">
      <c r="A3" s="106" t="s">
        <v>235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236</v>
      </c>
      <c r="C7" s="18" t="s">
        <v>237</v>
      </c>
      <c r="D7" s="18"/>
      <c r="E7" s="18"/>
      <c r="F7" s="18"/>
      <c r="G7" s="18"/>
    </row>
    <row r="8">
      <c r="A8" s="3"/>
      <c r="B8" s="3"/>
      <c r="C8" s="3" t="s">
        <v>238</v>
      </c>
      <c r="D8" s="3" t="s">
        <v>239</v>
      </c>
      <c r="E8" s="3" t="s">
        <v>240</v>
      </c>
      <c r="F8" s="3" t="s">
        <v>241</v>
      </c>
      <c r="G8" s="3" t="s">
        <v>242</v>
      </c>
    </row>
    <row r="9">
      <c r="A9" s="110" t="s">
        <v>243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5" t="n">
        <v>78</v>
      </c>
      <c r="C10" s="125" t="n">
        <v>65</v>
      </c>
      <c r="D10" s="125" t="n">
        <v>4</v>
      </c>
      <c r="E10" s="125" t="n">
        <v>6</v>
      </c>
      <c r="F10" s="125" t="n">
        <v>0</v>
      </c>
      <c r="G10" s="125" t="n">
        <v>3</v>
      </c>
    </row>
    <row r="11">
      <c r="A11" s="4" t="s">
        <v>12</v>
      </c>
      <c r="B11" s="125" t="n">
        <v>23859</v>
      </c>
      <c r="C11" s="125" t="n">
        <v>22971</v>
      </c>
      <c r="D11" s="125" t="n">
        <v>102</v>
      </c>
      <c r="E11" s="125" t="n">
        <v>5</v>
      </c>
      <c r="F11" s="125" t="n">
        <v>1</v>
      </c>
      <c r="G11" s="125" t="n">
        <v>780</v>
      </c>
    </row>
    <row r="12">
      <c r="A12" s="4" t="s">
        <v>13</v>
      </c>
      <c r="B12" s="125" t="n">
        <v>2702</v>
      </c>
      <c r="C12" s="125" t="n">
        <v>1771</v>
      </c>
      <c r="D12" s="125" t="n">
        <v>580</v>
      </c>
      <c r="E12" s="125" t="n">
        <v>187</v>
      </c>
      <c r="F12" s="125" t="n">
        <v>126</v>
      </c>
      <c r="G12" s="125" t="n">
        <v>38</v>
      </c>
    </row>
    <row r="13">
      <c r="A13" s="4" t="s">
        <v>14</v>
      </c>
      <c r="B13" s="125" t="n">
        <v>9753</v>
      </c>
      <c r="C13" s="125" t="n">
        <v>6902</v>
      </c>
      <c r="D13" s="125" t="n">
        <v>2070</v>
      </c>
      <c r="E13" s="125" t="n">
        <v>478</v>
      </c>
      <c r="F13" s="125" t="n">
        <v>131</v>
      </c>
      <c r="G13" s="125" t="n">
        <v>172</v>
      </c>
    </row>
    <row r="14">
      <c r="A14" s="4" t="s">
        <v>15</v>
      </c>
      <c r="B14" s="125" t="n">
        <v>4864</v>
      </c>
      <c r="C14" s="125" t="n">
        <v>4688</v>
      </c>
      <c r="D14" s="125" t="n">
        <v>10</v>
      </c>
      <c r="E14" s="125" t="n">
        <v>0</v>
      </c>
      <c r="F14" s="125" t="n">
        <v>1</v>
      </c>
      <c r="G14" s="125" t="n">
        <v>165</v>
      </c>
    </row>
    <row r="15">
      <c r="A15" s="4" t="s">
        <v>16</v>
      </c>
      <c r="B15" s="125" t="n">
        <v>558</v>
      </c>
      <c r="C15" s="125" t="n">
        <v>55</v>
      </c>
      <c r="D15" s="125" t="n">
        <v>2</v>
      </c>
      <c r="E15" s="125" t="n">
        <v>0</v>
      </c>
      <c r="F15" s="125" t="n">
        <v>0</v>
      </c>
      <c r="G15" s="125" t="n">
        <v>501</v>
      </c>
    </row>
    <row r="16">
      <c r="A16" s="49" t="s">
        <v>244</v>
      </c>
      <c r="B16" s="127" t="n">
        <v>41814</v>
      </c>
      <c r="C16" s="127" t="n">
        <v>36452</v>
      </c>
      <c r="D16" s="127" t="n">
        <v>2768</v>
      </c>
      <c r="E16" s="127" t="n">
        <v>676</v>
      </c>
      <c r="F16" s="127" t="n">
        <v>259</v>
      </c>
      <c r="G16" s="127" t="n">
        <v>1659</v>
      </c>
    </row>
    <row r="17">
      <c r="A17" s="110" t="s">
        <v>245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5" t="n">
        <v>472</v>
      </c>
      <c r="C18" s="125" t="n">
        <v>165</v>
      </c>
      <c r="D18" s="125" t="n">
        <v>19</v>
      </c>
      <c r="E18" s="125" t="n">
        <v>282</v>
      </c>
      <c r="F18" s="125" t="n">
        <v>0</v>
      </c>
      <c r="G18" s="125" t="n">
        <v>6</v>
      </c>
    </row>
    <row r="19">
      <c r="A19" s="4" t="s">
        <v>12</v>
      </c>
      <c r="B19" s="125" t="n">
        <v>23814</v>
      </c>
      <c r="C19" s="125" t="n">
        <v>22927</v>
      </c>
      <c r="D19" s="125" t="n">
        <v>102</v>
      </c>
      <c r="E19" s="125" t="n">
        <v>5</v>
      </c>
      <c r="F19" s="125" t="n">
        <v>1</v>
      </c>
      <c r="G19" s="125" t="n">
        <v>779</v>
      </c>
    </row>
    <row r="20">
      <c r="A20" s="4" t="s">
        <v>13</v>
      </c>
      <c r="B20" s="125" t="n">
        <v>73634</v>
      </c>
      <c r="C20" s="125" t="n">
        <v>4302</v>
      </c>
      <c r="D20" s="125" t="n">
        <v>5603</v>
      </c>
      <c r="E20" s="125" t="n">
        <v>8266</v>
      </c>
      <c r="F20" s="125" t="n">
        <v>55061</v>
      </c>
      <c r="G20" s="125" t="n">
        <v>402</v>
      </c>
    </row>
    <row r="21">
      <c r="A21" s="4" t="s">
        <v>14</v>
      </c>
      <c r="B21" s="125" t="n">
        <v>121815</v>
      </c>
      <c r="C21" s="125" t="n">
        <v>18234</v>
      </c>
      <c r="D21" s="125" t="n">
        <v>26731</v>
      </c>
      <c r="E21" s="125" t="n">
        <v>31742</v>
      </c>
      <c r="F21" s="125" t="n">
        <v>43197</v>
      </c>
      <c r="G21" s="125" t="n">
        <v>1911</v>
      </c>
    </row>
    <row r="22">
      <c r="A22" s="4" t="s">
        <v>15</v>
      </c>
      <c r="B22" s="125" t="n">
        <v>4854</v>
      </c>
      <c r="C22" s="125" t="n">
        <v>4679</v>
      </c>
      <c r="D22" s="125" t="n">
        <v>10</v>
      </c>
      <c r="E22" s="125" t="n">
        <v>0</v>
      </c>
      <c r="F22" s="125" t="n">
        <v>1</v>
      </c>
      <c r="G22" s="125" t="n">
        <v>164</v>
      </c>
    </row>
    <row r="23">
      <c r="A23" s="4" t="s">
        <v>16</v>
      </c>
      <c r="B23" s="125" t="n">
        <v>558</v>
      </c>
      <c r="C23" s="125" t="n">
        <v>55</v>
      </c>
      <c r="D23" s="125" t="n">
        <v>2</v>
      </c>
      <c r="E23" s="125" t="n">
        <v>0</v>
      </c>
      <c r="F23" s="125" t="n">
        <v>0</v>
      </c>
      <c r="G23" s="125" t="n">
        <v>501</v>
      </c>
    </row>
    <row r="24">
      <c r="A24" s="49" t="s">
        <v>244</v>
      </c>
      <c r="B24" s="127" t="n">
        <v>225147</v>
      </c>
      <c r="C24" s="127" t="n">
        <v>50362</v>
      </c>
      <c r="D24" s="127" t="n">
        <v>32467</v>
      </c>
      <c r="E24" s="127" t="n">
        <v>40295</v>
      </c>
      <c r="F24" s="127" t="n">
        <v>98260</v>
      </c>
      <c r="G24" s="127" t="n">
        <v>3763</v>
      </c>
    </row>
    <row r="25">
      <c r="A25" s="110" t="s">
        <v>246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26" t="n">
        <v>291817.64</v>
      </c>
      <c r="C26" s="126" t="n">
        <v>77915.36</v>
      </c>
      <c r="D26" s="126" t="n">
        <v>11181.33</v>
      </c>
      <c r="E26" s="126" t="n">
        <v>199911.17</v>
      </c>
      <c r="F26" s="126" t="n">
        <v>0</v>
      </c>
      <c r="G26" s="126" t="n">
        <v>2809.78</v>
      </c>
    </row>
    <row r="27">
      <c r="A27" s="4" t="s">
        <v>12</v>
      </c>
      <c r="B27" s="126" t="n">
        <v>10427881.98</v>
      </c>
      <c r="C27" s="126" t="n">
        <v>10048801.98</v>
      </c>
      <c r="D27" s="126" t="n">
        <v>33240</v>
      </c>
      <c r="E27" s="126" t="n">
        <v>1740</v>
      </c>
      <c r="F27" s="126" t="n">
        <v>540</v>
      </c>
      <c r="G27" s="126" t="n">
        <v>343560</v>
      </c>
    </row>
    <row r="28">
      <c r="A28" s="4" t="s">
        <v>13</v>
      </c>
      <c r="B28" s="126" t="n">
        <v>20116961.79</v>
      </c>
      <c r="C28" s="126" t="n">
        <v>2008404.55</v>
      </c>
      <c r="D28" s="126" t="n">
        <v>2464685.24</v>
      </c>
      <c r="E28" s="126" t="n">
        <v>2784487.01</v>
      </c>
      <c r="F28" s="126" t="n">
        <v>12747422.92</v>
      </c>
      <c r="G28" s="126" t="n">
        <v>111962.07</v>
      </c>
    </row>
    <row r="29">
      <c r="A29" s="4" t="s">
        <v>14</v>
      </c>
      <c r="B29" s="126" t="n">
        <v>31421523.89</v>
      </c>
      <c r="C29" s="126" t="n">
        <v>5196059.43</v>
      </c>
      <c r="D29" s="126" t="n">
        <v>7672423.64</v>
      </c>
      <c r="E29" s="126" t="n">
        <v>8177803.86</v>
      </c>
      <c r="F29" s="126" t="n">
        <v>9878456.62</v>
      </c>
      <c r="G29" s="126" t="n">
        <v>496780.34</v>
      </c>
    </row>
    <row r="30">
      <c r="A30" s="4" t="s">
        <v>15</v>
      </c>
      <c r="B30" s="126" t="n">
        <v>1021545</v>
      </c>
      <c r="C30" s="126" t="n">
        <v>984375</v>
      </c>
      <c r="D30" s="126" t="n">
        <v>2100</v>
      </c>
      <c r="E30" s="126" t="n">
        <v>0</v>
      </c>
      <c r="F30" s="126" t="n">
        <v>210</v>
      </c>
      <c r="G30" s="126" t="n">
        <v>34860</v>
      </c>
    </row>
    <row r="31">
      <c r="A31" s="4" t="s">
        <v>16</v>
      </c>
      <c r="B31" s="126" t="n">
        <v>116760</v>
      </c>
      <c r="C31" s="126" t="n">
        <v>11550</v>
      </c>
      <c r="D31" s="126" t="n">
        <v>420</v>
      </c>
      <c r="E31" s="126" t="n">
        <v>0</v>
      </c>
      <c r="F31" s="126" t="n">
        <v>0</v>
      </c>
      <c r="G31" s="126" t="n">
        <v>104790</v>
      </c>
    </row>
    <row r="32">
      <c r="A32" s="49" t="s">
        <v>244</v>
      </c>
      <c r="B32" s="128" t="n">
        <v>63396490.3</v>
      </c>
      <c r="C32" s="128" t="n">
        <v>18327106.32</v>
      </c>
      <c r="D32" s="128" t="n">
        <v>10184050.21</v>
      </c>
      <c r="E32" s="128" t="n">
        <v>11163942.04</v>
      </c>
      <c r="F32" s="128" t="n">
        <v>22626629.54</v>
      </c>
      <c r="G32" s="128" t="n">
        <v>1094762.19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251</v>
      </c>
      <c r="B2" s="1"/>
      <c r="C2" s="1"/>
      <c r="D2" s="1"/>
      <c r="E2" s="1"/>
      <c r="F2" s="1"/>
      <c r="G2" s="1"/>
    </row>
    <row r="3">
      <c r="A3" s="106" t="s">
        <v>235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236</v>
      </c>
      <c r="C7" s="18" t="s">
        <v>237</v>
      </c>
      <c r="D7" s="18"/>
      <c r="E7" s="18"/>
      <c r="F7" s="18"/>
      <c r="G7" s="18"/>
    </row>
    <row r="8">
      <c r="A8" s="3"/>
      <c r="B8" s="3"/>
      <c r="C8" s="3" t="s">
        <v>238</v>
      </c>
      <c r="D8" s="3" t="s">
        <v>239</v>
      </c>
      <c r="E8" s="3" t="s">
        <v>240</v>
      </c>
      <c r="F8" s="3" t="s">
        <v>241</v>
      </c>
      <c r="G8" s="3" t="s">
        <v>242</v>
      </c>
    </row>
    <row r="9">
      <c r="A9" s="110" t="s">
        <v>243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9" t="n">
        <v>53</v>
      </c>
      <c r="C10" s="129" t="n">
        <v>45</v>
      </c>
      <c r="D10" s="129" t="n">
        <v>5</v>
      </c>
      <c r="E10" s="129" t="n">
        <v>0</v>
      </c>
      <c r="F10" s="129" t="n">
        <v>0</v>
      </c>
      <c r="G10" s="129" t="n">
        <v>3</v>
      </c>
    </row>
    <row r="11">
      <c r="A11" s="4" t="s">
        <v>12</v>
      </c>
      <c r="B11" s="129" t="n">
        <v>22659</v>
      </c>
      <c r="C11" s="129" t="n">
        <v>21802</v>
      </c>
      <c r="D11" s="129" t="n">
        <v>98</v>
      </c>
      <c r="E11" s="129" t="n">
        <v>3</v>
      </c>
      <c r="F11" s="129" t="n">
        <v>1</v>
      </c>
      <c r="G11" s="129" t="n">
        <v>755</v>
      </c>
    </row>
    <row r="12">
      <c r="A12" s="4" t="s">
        <v>13</v>
      </c>
      <c r="B12" s="129" t="n">
        <v>2561</v>
      </c>
      <c r="C12" s="129" t="n">
        <v>1738</v>
      </c>
      <c r="D12" s="129" t="n">
        <v>525</v>
      </c>
      <c r="E12" s="129" t="n">
        <v>157</v>
      </c>
      <c r="F12" s="129" t="n">
        <v>106</v>
      </c>
      <c r="G12" s="129" t="n">
        <v>35</v>
      </c>
    </row>
    <row r="13">
      <c r="A13" s="4" t="s">
        <v>14</v>
      </c>
      <c r="B13" s="129" t="n">
        <v>10365</v>
      </c>
      <c r="C13" s="129" t="n">
        <v>7336</v>
      </c>
      <c r="D13" s="129" t="n">
        <v>2230</v>
      </c>
      <c r="E13" s="129" t="n">
        <v>491</v>
      </c>
      <c r="F13" s="129" t="n">
        <v>125</v>
      </c>
      <c r="G13" s="129" t="n">
        <v>183</v>
      </c>
    </row>
    <row r="14">
      <c r="A14" s="4" t="s">
        <v>15</v>
      </c>
      <c r="B14" s="129" t="n">
        <v>4404</v>
      </c>
      <c r="C14" s="129" t="n">
        <v>4246</v>
      </c>
      <c r="D14" s="129" t="n">
        <v>11</v>
      </c>
      <c r="E14" s="129" t="n">
        <v>0</v>
      </c>
      <c r="F14" s="129" t="n">
        <v>0</v>
      </c>
      <c r="G14" s="129" t="n">
        <v>147</v>
      </c>
    </row>
    <row r="15">
      <c r="A15" s="4" t="s">
        <v>16</v>
      </c>
      <c r="B15" s="129" t="n">
        <v>522</v>
      </c>
      <c r="C15" s="129" t="n">
        <v>52</v>
      </c>
      <c r="D15" s="129" t="n">
        <v>2</v>
      </c>
      <c r="E15" s="129" t="n">
        <v>0</v>
      </c>
      <c r="F15" s="129" t="n">
        <v>0</v>
      </c>
      <c r="G15" s="129" t="n">
        <v>468</v>
      </c>
    </row>
    <row r="16">
      <c r="A16" s="49" t="s">
        <v>244</v>
      </c>
      <c r="B16" s="131" t="n">
        <v>40564</v>
      </c>
      <c r="C16" s="131" t="n">
        <v>35219</v>
      </c>
      <c r="D16" s="131" t="n">
        <v>2871</v>
      </c>
      <c r="E16" s="131" t="n">
        <v>651</v>
      </c>
      <c r="F16" s="131" t="n">
        <v>232</v>
      </c>
      <c r="G16" s="131" t="n">
        <v>1591</v>
      </c>
    </row>
    <row r="17">
      <c r="A17" s="110" t="s">
        <v>245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9" t="n">
        <v>135</v>
      </c>
      <c r="C18" s="129" t="n">
        <v>112</v>
      </c>
      <c r="D18" s="129" t="n">
        <v>17</v>
      </c>
      <c r="E18" s="129" t="n">
        <v>0</v>
      </c>
      <c r="F18" s="129" t="n">
        <v>0</v>
      </c>
      <c r="G18" s="129" t="n">
        <v>6</v>
      </c>
    </row>
    <row r="19">
      <c r="A19" s="4" t="s">
        <v>12</v>
      </c>
      <c r="B19" s="129" t="n">
        <v>22619</v>
      </c>
      <c r="C19" s="129" t="n">
        <v>21762</v>
      </c>
      <c r="D19" s="129" t="n">
        <v>98</v>
      </c>
      <c r="E19" s="129" t="n">
        <v>3</v>
      </c>
      <c r="F19" s="129" t="n">
        <v>1</v>
      </c>
      <c r="G19" s="129" t="n">
        <v>755</v>
      </c>
    </row>
    <row r="20">
      <c r="A20" s="4" t="s">
        <v>13</v>
      </c>
      <c r="B20" s="129" t="n">
        <v>52822</v>
      </c>
      <c r="C20" s="129" t="n">
        <v>4331</v>
      </c>
      <c r="D20" s="129" t="n">
        <v>4777</v>
      </c>
      <c r="E20" s="129" t="n">
        <v>6501</v>
      </c>
      <c r="F20" s="129" t="n">
        <v>36954</v>
      </c>
      <c r="G20" s="129" t="n">
        <v>259</v>
      </c>
    </row>
    <row r="21">
      <c r="A21" s="4" t="s">
        <v>14</v>
      </c>
      <c r="B21" s="129" t="n">
        <v>120722</v>
      </c>
      <c r="C21" s="129" t="n">
        <v>19294</v>
      </c>
      <c r="D21" s="129" t="n">
        <v>27422</v>
      </c>
      <c r="E21" s="129" t="n">
        <v>31131</v>
      </c>
      <c r="F21" s="129" t="n">
        <v>40994</v>
      </c>
      <c r="G21" s="129" t="n">
        <v>1881</v>
      </c>
    </row>
    <row r="22">
      <c r="A22" s="4" t="s">
        <v>15</v>
      </c>
      <c r="B22" s="129" t="n">
        <v>4394</v>
      </c>
      <c r="C22" s="129" t="n">
        <v>4236</v>
      </c>
      <c r="D22" s="129" t="n">
        <v>11</v>
      </c>
      <c r="E22" s="129" t="n">
        <v>0</v>
      </c>
      <c r="F22" s="129" t="n">
        <v>0</v>
      </c>
      <c r="G22" s="129" t="n">
        <v>147</v>
      </c>
    </row>
    <row r="23">
      <c r="A23" s="4" t="s">
        <v>16</v>
      </c>
      <c r="B23" s="129" t="n">
        <v>522</v>
      </c>
      <c r="C23" s="129" t="n">
        <v>52</v>
      </c>
      <c r="D23" s="129" t="n">
        <v>2</v>
      </c>
      <c r="E23" s="129" t="n">
        <v>0</v>
      </c>
      <c r="F23" s="129" t="n">
        <v>0</v>
      </c>
      <c r="G23" s="129" t="n">
        <v>468</v>
      </c>
    </row>
    <row r="24">
      <c r="A24" s="49" t="s">
        <v>244</v>
      </c>
      <c r="B24" s="131" t="n">
        <v>201214</v>
      </c>
      <c r="C24" s="131" t="n">
        <v>49787</v>
      </c>
      <c r="D24" s="131" t="n">
        <v>32327</v>
      </c>
      <c r="E24" s="131" t="n">
        <v>37635</v>
      </c>
      <c r="F24" s="131" t="n">
        <v>77949</v>
      </c>
      <c r="G24" s="131" t="n">
        <v>3516</v>
      </c>
    </row>
    <row r="25">
      <c r="A25" s="110" t="s">
        <v>246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0" t="n">
        <v>61734.02</v>
      </c>
      <c r="C26" s="130" t="n">
        <v>49803.17</v>
      </c>
      <c r="D26" s="130" t="n">
        <v>8779.4</v>
      </c>
      <c r="E26" s="130" t="n">
        <v>0</v>
      </c>
      <c r="F26" s="130" t="n">
        <v>0</v>
      </c>
      <c r="G26" s="130" t="n">
        <v>3151.45</v>
      </c>
    </row>
    <row r="27">
      <c r="A27" s="4" t="s">
        <v>12</v>
      </c>
      <c r="B27" s="130" t="n">
        <v>9893080</v>
      </c>
      <c r="C27" s="130" t="n">
        <v>9525100</v>
      </c>
      <c r="D27" s="130" t="n">
        <v>33120</v>
      </c>
      <c r="E27" s="130" t="n">
        <v>1020</v>
      </c>
      <c r="F27" s="130" t="n">
        <v>420</v>
      </c>
      <c r="G27" s="130" t="n">
        <v>333420</v>
      </c>
    </row>
    <row r="28">
      <c r="A28" s="4" t="s">
        <v>13</v>
      </c>
      <c r="B28" s="130" t="n">
        <v>14496078.81</v>
      </c>
      <c r="C28" s="130" t="n">
        <v>1816028.64</v>
      </c>
      <c r="D28" s="130" t="n">
        <v>1927850.26</v>
      </c>
      <c r="E28" s="130" t="n">
        <v>1918138.27</v>
      </c>
      <c r="F28" s="130" t="n">
        <v>8752810.15</v>
      </c>
      <c r="G28" s="130" t="n">
        <v>81251.49</v>
      </c>
    </row>
    <row r="29">
      <c r="A29" s="4" t="s">
        <v>14</v>
      </c>
      <c r="B29" s="130" t="n">
        <v>31427592.05</v>
      </c>
      <c r="C29" s="130" t="n">
        <v>5386669.46</v>
      </c>
      <c r="D29" s="130" t="n">
        <v>7785058.23</v>
      </c>
      <c r="E29" s="130" t="n">
        <v>8160891.8</v>
      </c>
      <c r="F29" s="130" t="n">
        <v>9615131.4</v>
      </c>
      <c r="G29" s="130" t="n">
        <v>479841.16</v>
      </c>
    </row>
    <row r="30">
      <c r="A30" s="4" t="s">
        <v>15</v>
      </c>
      <c r="B30" s="130" t="n">
        <v>927255</v>
      </c>
      <c r="C30" s="130" t="n">
        <v>894075</v>
      </c>
      <c r="D30" s="130" t="n">
        <v>2310</v>
      </c>
      <c r="E30" s="130" t="n">
        <v>0</v>
      </c>
      <c r="F30" s="130" t="n">
        <v>0</v>
      </c>
      <c r="G30" s="130" t="n">
        <v>30870</v>
      </c>
    </row>
    <row r="31">
      <c r="A31" s="4" t="s">
        <v>16</v>
      </c>
      <c r="B31" s="130" t="n">
        <v>109620</v>
      </c>
      <c r="C31" s="130" t="n">
        <v>10920</v>
      </c>
      <c r="D31" s="130" t="n">
        <v>420</v>
      </c>
      <c r="E31" s="130" t="n">
        <v>0</v>
      </c>
      <c r="F31" s="130" t="n">
        <v>0</v>
      </c>
      <c r="G31" s="130" t="n">
        <v>98280</v>
      </c>
    </row>
    <row r="32">
      <c r="A32" s="49" t="s">
        <v>244</v>
      </c>
      <c r="B32" s="132" t="n">
        <v>56915359.88</v>
      </c>
      <c r="C32" s="132" t="n">
        <v>17682596.27</v>
      </c>
      <c r="D32" s="132" t="n">
        <v>9757537.89</v>
      </c>
      <c r="E32" s="132" t="n">
        <v>10080050.07</v>
      </c>
      <c r="F32" s="132" t="n">
        <v>18368361.55</v>
      </c>
      <c r="G32" s="132" t="n">
        <v>1026814.1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252</v>
      </c>
      <c r="B2" s="1"/>
      <c r="C2" s="1"/>
      <c r="D2" s="1"/>
      <c r="E2" s="1"/>
      <c r="F2" s="1"/>
      <c r="G2" s="1"/>
    </row>
    <row r="3">
      <c r="A3" s="106" t="s">
        <v>235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236</v>
      </c>
      <c r="C7" s="18" t="s">
        <v>237</v>
      </c>
      <c r="D7" s="18"/>
      <c r="E7" s="18"/>
      <c r="F7" s="18"/>
      <c r="G7" s="18"/>
    </row>
    <row r="8">
      <c r="A8" s="3"/>
      <c r="B8" s="3"/>
      <c r="C8" s="3" t="s">
        <v>238</v>
      </c>
      <c r="D8" s="3" t="s">
        <v>239</v>
      </c>
      <c r="E8" s="3" t="s">
        <v>240</v>
      </c>
      <c r="F8" s="3" t="s">
        <v>241</v>
      </c>
      <c r="G8" s="3" t="s">
        <v>242</v>
      </c>
    </row>
    <row r="9">
      <c r="A9" s="110" t="s">
        <v>243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33" t="n">
        <v>71</v>
      </c>
      <c r="C10" s="133" t="n">
        <v>58</v>
      </c>
      <c r="D10" s="133" t="n">
        <v>9</v>
      </c>
      <c r="E10" s="133" t="n">
        <v>1</v>
      </c>
      <c r="F10" s="133" t="n">
        <v>0</v>
      </c>
      <c r="G10" s="133" t="n">
        <v>3</v>
      </c>
    </row>
    <row r="11">
      <c r="A11" s="4" t="s">
        <v>12</v>
      </c>
      <c r="B11" s="133" t="n">
        <v>24123</v>
      </c>
      <c r="C11" s="133" t="n">
        <v>23225</v>
      </c>
      <c r="D11" s="133" t="n">
        <v>116</v>
      </c>
      <c r="E11" s="133" t="n">
        <v>4</v>
      </c>
      <c r="F11" s="133" t="n">
        <v>1</v>
      </c>
      <c r="G11" s="133" t="n">
        <v>777</v>
      </c>
    </row>
    <row r="12">
      <c r="A12" s="4" t="s">
        <v>13</v>
      </c>
      <c r="B12" s="133" t="n">
        <v>2619</v>
      </c>
      <c r="C12" s="133" t="n">
        <v>1826</v>
      </c>
      <c r="D12" s="133" t="n">
        <v>539</v>
      </c>
      <c r="E12" s="133" t="n">
        <v>136</v>
      </c>
      <c r="F12" s="133" t="n">
        <v>86</v>
      </c>
      <c r="G12" s="133" t="n">
        <v>32</v>
      </c>
    </row>
    <row r="13">
      <c r="A13" s="4" t="s">
        <v>14</v>
      </c>
      <c r="B13" s="133" t="n">
        <v>10909</v>
      </c>
      <c r="C13" s="133" t="n">
        <v>7778</v>
      </c>
      <c r="D13" s="133" t="n">
        <v>2377</v>
      </c>
      <c r="E13" s="133" t="n">
        <v>463</v>
      </c>
      <c r="F13" s="133" t="n">
        <v>99</v>
      </c>
      <c r="G13" s="133" t="n">
        <v>192</v>
      </c>
    </row>
    <row r="14">
      <c r="A14" s="4" t="s">
        <v>15</v>
      </c>
      <c r="B14" s="133" t="n">
        <v>4667</v>
      </c>
      <c r="C14" s="133" t="n">
        <v>4510</v>
      </c>
      <c r="D14" s="133" t="n">
        <v>11</v>
      </c>
      <c r="E14" s="133" t="n">
        <v>0</v>
      </c>
      <c r="F14" s="133" t="n">
        <v>0</v>
      </c>
      <c r="G14" s="133" t="n">
        <v>146</v>
      </c>
    </row>
    <row r="15">
      <c r="A15" s="4" t="s">
        <v>16</v>
      </c>
      <c r="B15" s="133" t="n">
        <v>583</v>
      </c>
      <c r="C15" s="133" t="n">
        <v>55</v>
      </c>
      <c r="D15" s="133" t="n">
        <v>3</v>
      </c>
      <c r="E15" s="133" t="n">
        <v>0</v>
      </c>
      <c r="F15" s="133" t="n">
        <v>0</v>
      </c>
      <c r="G15" s="133" t="n">
        <v>525</v>
      </c>
    </row>
    <row r="16">
      <c r="A16" s="49" t="s">
        <v>244</v>
      </c>
      <c r="B16" s="135" t="n">
        <v>42972</v>
      </c>
      <c r="C16" s="135" t="n">
        <v>37452</v>
      </c>
      <c r="D16" s="135" t="n">
        <v>3055</v>
      </c>
      <c r="E16" s="135" t="n">
        <v>604</v>
      </c>
      <c r="F16" s="135" t="n">
        <v>186</v>
      </c>
      <c r="G16" s="135" t="n">
        <v>1675</v>
      </c>
    </row>
    <row r="17">
      <c r="A17" s="110" t="s">
        <v>245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33" t="n">
        <v>206</v>
      </c>
      <c r="C18" s="133" t="n">
        <v>141</v>
      </c>
      <c r="D18" s="133" t="n">
        <v>52</v>
      </c>
      <c r="E18" s="133" t="n">
        <v>7</v>
      </c>
      <c r="F18" s="133" t="n">
        <v>0</v>
      </c>
      <c r="G18" s="133" t="n">
        <v>6</v>
      </c>
    </row>
    <row r="19">
      <c r="A19" s="4" t="s">
        <v>12</v>
      </c>
      <c r="B19" s="133" t="n">
        <v>24090</v>
      </c>
      <c r="C19" s="133" t="n">
        <v>23173</v>
      </c>
      <c r="D19" s="133" t="n">
        <v>133</v>
      </c>
      <c r="E19" s="133" t="n">
        <v>4</v>
      </c>
      <c r="F19" s="133" t="n">
        <v>1</v>
      </c>
      <c r="G19" s="133" t="n">
        <v>779</v>
      </c>
    </row>
    <row r="20">
      <c r="A20" s="4" t="s">
        <v>13</v>
      </c>
      <c r="B20" s="133" t="n">
        <v>43813</v>
      </c>
      <c r="C20" s="133" t="n">
        <v>4443</v>
      </c>
      <c r="D20" s="133" t="n">
        <v>4755</v>
      </c>
      <c r="E20" s="133" t="n">
        <v>5108</v>
      </c>
      <c r="F20" s="133" t="n">
        <v>29162</v>
      </c>
      <c r="G20" s="133" t="n">
        <v>345</v>
      </c>
    </row>
    <row r="21">
      <c r="A21" s="4" t="s">
        <v>14</v>
      </c>
      <c r="B21" s="133" t="n">
        <v>112931</v>
      </c>
      <c r="C21" s="133" t="n">
        <v>20932</v>
      </c>
      <c r="D21" s="133" t="n">
        <v>30636</v>
      </c>
      <c r="E21" s="133" t="n">
        <v>28679</v>
      </c>
      <c r="F21" s="133" t="n">
        <v>31384</v>
      </c>
      <c r="G21" s="133" t="n">
        <v>1300</v>
      </c>
    </row>
    <row r="22">
      <c r="A22" s="4" t="s">
        <v>15</v>
      </c>
      <c r="B22" s="133" t="n">
        <v>4658</v>
      </c>
      <c r="C22" s="133" t="n">
        <v>4501</v>
      </c>
      <c r="D22" s="133" t="n">
        <v>11</v>
      </c>
      <c r="E22" s="133" t="n">
        <v>0</v>
      </c>
      <c r="F22" s="133" t="n">
        <v>0</v>
      </c>
      <c r="G22" s="133" t="n">
        <v>146</v>
      </c>
    </row>
    <row r="23">
      <c r="A23" s="4" t="s">
        <v>16</v>
      </c>
      <c r="B23" s="133" t="n">
        <v>583</v>
      </c>
      <c r="C23" s="133" t="n">
        <v>55</v>
      </c>
      <c r="D23" s="133" t="n">
        <v>3</v>
      </c>
      <c r="E23" s="133" t="n">
        <v>0</v>
      </c>
      <c r="F23" s="133" t="n">
        <v>0</v>
      </c>
      <c r="G23" s="133" t="n">
        <v>525</v>
      </c>
    </row>
    <row r="24">
      <c r="A24" s="49" t="s">
        <v>244</v>
      </c>
      <c r="B24" s="135" t="n">
        <v>186281</v>
      </c>
      <c r="C24" s="135" t="n">
        <v>53245</v>
      </c>
      <c r="D24" s="135" t="n">
        <v>35590</v>
      </c>
      <c r="E24" s="135" t="n">
        <v>33798</v>
      </c>
      <c r="F24" s="135" t="n">
        <v>60547</v>
      </c>
      <c r="G24" s="135" t="n">
        <v>3101</v>
      </c>
    </row>
    <row r="25">
      <c r="A25" s="110" t="s">
        <v>246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4" t="n">
        <v>78648.77</v>
      </c>
      <c r="C26" s="134" t="n">
        <v>54712.21</v>
      </c>
      <c r="D26" s="134" t="n">
        <v>16089.63</v>
      </c>
      <c r="E26" s="134" t="n">
        <v>6158.48</v>
      </c>
      <c r="F26" s="134" t="n">
        <v>0</v>
      </c>
      <c r="G26" s="134" t="n">
        <v>1688.45</v>
      </c>
    </row>
    <row r="27">
      <c r="A27" s="4" t="s">
        <v>12</v>
      </c>
      <c r="B27" s="134" t="n">
        <v>10375527.65</v>
      </c>
      <c r="C27" s="134" t="n">
        <v>9990561.2</v>
      </c>
      <c r="D27" s="134" t="n">
        <v>42306.45</v>
      </c>
      <c r="E27" s="134" t="n">
        <v>1080</v>
      </c>
      <c r="F27" s="134" t="n">
        <v>420</v>
      </c>
      <c r="G27" s="134" t="n">
        <v>341160</v>
      </c>
    </row>
    <row r="28">
      <c r="A28" s="4" t="s">
        <v>13</v>
      </c>
      <c r="B28" s="134" t="n">
        <v>10315687.99</v>
      </c>
      <c r="C28" s="134" t="n">
        <v>1815493.91</v>
      </c>
      <c r="D28" s="134" t="n">
        <v>1954791.85</v>
      </c>
      <c r="E28" s="134" t="n">
        <v>1420103.6</v>
      </c>
      <c r="F28" s="134" t="n">
        <v>5063997.2</v>
      </c>
      <c r="G28" s="134" t="n">
        <v>61301.43</v>
      </c>
    </row>
    <row r="29">
      <c r="A29" s="4" t="s">
        <v>14</v>
      </c>
      <c r="B29" s="134" t="n">
        <v>28608903.96</v>
      </c>
      <c r="C29" s="134" t="n">
        <v>5597199.34</v>
      </c>
      <c r="D29" s="134" t="n">
        <v>8118623.4</v>
      </c>
      <c r="E29" s="134" t="n">
        <v>7412118.88</v>
      </c>
      <c r="F29" s="134" t="n">
        <v>7099237.79</v>
      </c>
      <c r="G29" s="134" t="n">
        <v>381724.55</v>
      </c>
    </row>
    <row r="30">
      <c r="A30" s="4" t="s">
        <v>15</v>
      </c>
      <c r="B30" s="134" t="n">
        <v>980175</v>
      </c>
      <c r="C30" s="134" t="n">
        <v>947205</v>
      </c>
      <c r="D30" s="134" t="n">
        <v>2310</v>
      </c>
      <c r="E30" s="134" t="n">
        <v>0</v>
      </c>
      <c r="F30" s="134" t="n">
        <v>0</v>
      </c>
      <c r="G30" s="134" t="n">
        <v>30660</v>
      </c>
    </row>
    <row r="31">
      <c r="A31" s="4" t="s">
        <v>16</v>
      </c>
      <c r="B31" s="134" t="n">
        <v>122430</v>
      </c>
      <c r="C31" s="134" t="n">
        <v>11550</v>
      </c>
      <c r="D31" s="134" t="n">
        <v>630</v>
      </c>
      <c r="E31" s="134" t="n">
        <v>0</v>
      </c>
      <c r="F31" s="134" t="n">
        <v>0</v>
      </c>
      <c r="G31" s="134" t="n">
        <v>110250</v>
      </c>
    </row>
    <row r="32">
      <c r="A32" s="49" t="s">
        <v>244</v>
      </c>
      <c r="B32" s="136" t="n">
        <v>50481373.37</v>
      </c>
      <c r="C32" s="136" t="n">
        <v>18416721.66</v>
      </c>
      <c r="D32" s="136" t="n">
        <v>10134751.33</v>
      </c>
      <c r="E32" s="136" t="n">
        <v>8839460.96</v>
      </c>
      <c r="F32" s="136" t="n">
        <v>12163654.99</v>
      </c>
      <c r="G32" s="136" t="n">
        <v>926784.43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253</v>
      </c>
      <c r="B2" s="1"/>
      <c r="C2" s="1"/>
      <c r="D2" s="1"/>
      <c r="E2" s="1"/>
      <c r="F2" s="1"/>
      <c r="G2" s="1"/>
    </row>
    <row r="3">
      <c r="A3" s="106" t="s">
        <v>235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236</v>
      </c>
      <c r="C7" s="18" t="s">
        <v>237</v>
      </c>
      <c r="D7" s="18"/>
      <c r="E7" s="18"/>
      <c r="F7" s="18"/>
      <c r="G7" s="18"/>
    </row>
    <row r="8">
      <c r="A8" s="3"/>
      <c r="B8" s="3"/>
      <c r="C8" s="3" t="s">
        <v>238</v>
      </c>
      <c r="D8" s="3" t="s">
        <v>239</v>
      </c>
      <c r="E8" s="3" t="s">
        <v>240</v>
      </c>
      <c r="F8" s="3" t="s">
        <v>241</v>
      </c>
      <c r="G8" s="3" t="s">
        <v>242</v>
      </c>
    </row>
    <row r="9">
      <c r="A9" s="110" t="s">
        <v>243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37" t="n">
        <v>1016</v>
      </c>
      <c r="C10" s="137" t="n">
        <v>787</v>
      </c>
      <c r="D10" s="137" t="n">
        <v>177</v>
      </c>
      <c r="E10" s="137" t="n">
        <v>16</v>
      </c>
      <c r="F10" s="137" t="n">
        <v>0</v>
      </c>
      <c r="G10" s="137" t="n">
        <v>36</v>
      </c>
    </row>
    <row r="11">
      <c r="A11" s="4" t="s">
        <v>12</v>
      </c>
      <c r="B11" s="137" t="n">
        <v>39867</v>
      </c>
      <c r="C11" s="137" t="n">
        <v>38203</v>
      </c>
      <c r="D11" s="137" t="n">
        <v>307</v>
      </c>
      <c r="E11" s="137" t="n">
        <v>9</v>
      </c>
      <c r="F11" s="137" t="n">
        <v>1</v>
      </c>
      <c r="G11" s="137" t="n">
        <v>1347</v>
      </c>
    </row>
    <row r="12">
      <c r="A12" s="4" t="s">
        <v>13</v>
      </c>
      <c r="B12" s="137" t="n">
        <v>4850</v>
      </c>
      <c r="C12" s="137" t="n">
        <v>3399</v>
      </c>
      <c r="D12" s="137" t="n">
        <v>1041</v>
      </c>
      <c r="E12" s="137" t="n">
        <v>191</v>
      </c>
      <c r="F12" s="137" t="n">
        <v>111</v>
      </c>
      <c r="G12" s="137" t="n">
        <v>108</v>
      </c>
    </row>
    <row r="13">
      <c r="A13" s="4" t="s">
        <v>14</v>
      </c>
      <c r="B13" s="137" t="n">
        <v>17504</v>
      </c>
      <c r="C13" s="137" t="n">
        <v>12824</v>
      </c>
      <c r="D13" s="137" t="n">
        <v>3535</v>
      </c>
      <c r="E13" s="137" t="n">
        <v>614</v>
      </c>
      <c r="F13" s="137" t="n">
        <v>125</v>
      </c>
      <c r="G13" s="137" t="n">
        <v>406</v>
      </c>
    </row>
    <row r="14">
      <c r="A14" s="4" t="s">
        <v>15</v>
      </c>
      <c r="B14" s="137" t="n">
        <v>8134</v>
      </c>
      <c r="C14" s="137" t="n">
        <v>7799</v>
      </c>
      <c r="D14" s="137" t="n">
        <v>13</v>
      </c>
      <c r="E14" s="137" t="n">
        <v>0</v>
      </c>
      <c r="F14" s="137" t="n">
        <v>0</v>
      </c>
      <c r="G14" s="137" t="n">
        <v>322</v>
      </c>
    </row>
    <row r="15">
      <c r="A15" s="4" t="s">
        <v>16</v>
      </c>
      <c r="B15" s="137" t="n">
        <v>885</v>
      </c>
      <c r="C15" s="137" t="n">
        <v>114</v>
      </c>
      <c r="D15" s="137" t="n">
        <v>2</v>
      </c>
      <c r="E15" s="137" t="n">
        <v>0</v>
      </c>
      <c r="F15" s="137" t="n">
        <v>0</v>
      </c>
      <c r="G15" s="137" t="n">
        <v>769</v>
      </c>
    </row>
    <row r="16">
      <c r="A16" s="49" t="s">
        <v>244</v>
      </c>
      <c r="B16" s="139" t="n">
        <v>72256</v>
      </c>
      <c r="C16" s="139" t="n">
        <v>63126</v>
      </c>
      <c r="D16" s="139" t="n">
        <v>5075</v>
      </c>
      <c r="E16" s="139" t="n">
        <v>830</v>
      </c>
      <c r="F16" s="139" t="n">
        <v>237</v>
      </c>
      <c r="G16" s="139" t="n">
        <v>2988</v>
      </c>
    </row>
    <row r="17">
      <c r="A17" s="110" t="s">
        <v>245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37" t="n">
        <v>3695</v>
      </c>
      <c r="C18" s="137" t="n">
        <v>1776</v>
      </c>
      <c r="D18" s="137" t="n">
        <v>1404</v>
      </c>
      <c r="E18" s="137" t="n">
        <v>434</v>
      </c>
      <c r="F18" s="137" t="n">
        <v>0</v>
      </c>
      <c r="G18" s="137" t="n">
        <v>81</v>
      </c>
    </row>
    <row r="19">
      <c r="A19" s="4" t="s">
        <v>12</v>
      </c>
      <c r="B19" s="137" t="n">
        <v>39771</v>
      </c>
      <c r="C19" s="137" t="n">
        <v>38099</v>
      </c>
      <c r="D19" s="137" t="n">
        <v>307</v>
      </c>
      <c r="E19" s="137" t="n">
        <v>11</v>
      </c>
      <c r="F19" s="137" t="n">
        <v>1</v>
      </c>
      <c r="G19" s="137" t="n">
        <v>1353</v>
      </c>
    </row>
    <row r="20">
      <c r="A20" s="4" t="s">
        <v>13</v>
      </c>
      <c r="B20" s="137" t="n">
        <v>44269</v>
      </c>
      <c r="C20" s="137" t="n">
        <v>8209</v>
      </c>
      <c r="D20" s="137" t="n">
        <v>9173</v>
      </c>
      <c r="E20" s="137" t="n">
        <v>6445</v>
      </c>
      <c r="F20" s="137" t="n">
        <v>20002</v>
      </c>
      <c r="G20" s="137" t="n">
        <v>440</v>
      </c>
    </row>
    <row r="21">
      <c r="A21" s="4" t="s">
        <v>14</v>
      </c>
      <c r="B21" s="137" t="n">
        <v>155499</v>
      </c>
      <c r="C21" s="137" t="n">
        <v>33741</v>
      </c>
      <c r="D21" s="137" t="n">
        <v>43613</v>
      </c>
      <c r="E21" s="137" t="n">
        <v>39744</v>
      </c>
      <c r="F21" s="137" t="n">
        <v>34873</v>
      </c>
      <c r="G21" s="137" t="n">
        <v>3528</v>
      </c>
    </row>
    <row r="22">
      <c r="A22" s="4" t="s">
        <v>15</v>
      </c>
      <c r="B22" s="137" t="n">
        <v>8117</v>
      </c>
      <c r="C22" s="137" t="n">
        <v>7784</v>
      </c>
      <c r="D22" s="137" t="n">
        <v>13</v>
      </c>
      <c r="E22" s="137" t="n">
        <v>0</v>
      </c>
      <c r="F22" s="137" t="n">
        <v>0</v>
      </c>
      <c r="G22" s="137" t="n">
        <v>320</v>
      </c>
    </row>
    <row r="23">
      <c r="A23" s="4" t="s">
        <v>16</v>
      </c>
      <c r="B23" s="137" t="n">
        <v>884</v>
      </c>
      <c r="C23" s="137" t="n">
        <v>114</v>
      </c>
      <c r="D23" s="137" t="n">
        <v>2</v>
      </c>
      <c r="E23" s="137" t="n">
        <v>0</v>
      </c>
      <c r="F23" s="137" t="n">
        <v>0</v>
      </c>
      <c r="G23" s="137" t="n">
        <v>768</v>
      </c>
    </row>
    <row r="24">
      <c r="A24" s="49" t="s">
        <v>244</v>
      </c>
      <c r="B24" s="139" t="n">
        <v>252235</v>
      </c>
      <c r="C24" s="139" t="n">
        <v>89723</v>
      </c>
      <c r="D24" s="139" t="n">
        <v>54512</v>
      </c>
      <c r="E24" s="139" t="n">
        <v>46634</v>
      </c>
      <c r="F24" s="139" t="n">
        <v>54876</v>
      </c>
      <c r="G24" s="139" t="n">
        <v>6490</v>
      </c>
    </row>
    <row r="25">
      <c r="A25" s="110" t="s">
        <v>246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8" t="n">
        <v>1337310.45</v>
      </c>
      <c r="C26" s="138" t="n">
        <v>636919.57</v>
      </c>
      <c r="D26" s="138" t="n">
        <v>550704.43</v>
      </c>
      <c r="E26" s="138" t="n">
        <v>125826.47</v>
      </c>
      <c r="F26" s="138" t="n">
        <v>0</v>
      </c>
      <c r="G26" s="138" t="n">
        <v>23859.98</v>
      </c>
    </row>
    <row r="27">
      <c r="A27" s="4" t="s">
        <v>12</v>
      </c>
      <c r="B27" s="138" t="n">
        <v>24849167.48</v>
      </c>
      <c r="C27" s="138" t="n">
        <v>23852948.45</v>
      </c>
      <c r="D27" s="138" t="n">
        <v>156379.06</v>
      </c>
      <c r="E27" s="138" t="n">
        <v>4230</v>
      </c>
      <c r="F27" s="138" t="n">
        <v>702</v>
      </c>
      <c r="G27" s="138" t="n">
        <v>834907.97</v>
      </c>
    </row>
    <row r="28">
      <c r="A28" s="4" t="s">
        <v>13</v>
      </c>
      <c r="B28" s="138" t="n">
        <v>14906960.53</v>
      </c>
      <c r="C28" s="138" t="n">
        <v>3750105.31</v>
      </c>
      <c r="D28" s="138" t="n">
        <v>4409439.34</v>
      </c>
      <c r="E28" s="138" t="n">
        <v>2946946.81</v>
      </c>
      <c r="F28" s="138" t="n">
        <v>3623396.52</v>
      </c>
      <c r="G28" s="138" t="n">
        <v>177072.55</v>
      </c>
    </row>
    <row r="29">
      <c r="A29" s="4" t="s">
        <v>14</v>
      </c>
      <c r="B29" s="138" t="n">
        <v>63075480.64</v>
      </c>
      <c r="C29" s="138" t="n">
        <v>14263323.6</v>
      </c>
      <c r="D29" s="138" t="n">
        <v>19154991.68</v>
      </c>
      <c r="E29" s="138" t="n">
        <v>15799943.12</v>
      </c>
      <c r="F29" s="138" t="n">
        <v>12573009.68</v>
      </c>
      <c r="G29" s="138" t="n">
        <v>1284212.56</v>
      </c>
    </row>
    <row r="30">
      <c r="A30" s="4" t="s">
        <v>15</v>
      </c>
      <c r="B30" s="138" t="n">
        <v>2454946.36</v>
      </c>
      <c r="C30" s="138" t="n">
        <v>2352543.56</v>
      </c>
      <c r="D30" s="138" t="n">
        <v>3618</v>
      </c>
      <c r="E30" s="138" t="n">
        <v>0</v>
      </c>
      <c r="F30" s="138" t="n">
        <v>0</v>
      </c>
      <c r="G30" s="138" t="n">
        <v>98784.8</v>
      </c>
    </row>
    <row r="31">
      <c r="A31" s="4" t="s">
        <v>16</v>
      </c>
      <c r="B31" s="138" t="n">
        <v>269580.38</v>
      </c>
      <c r="C31" s="138" t="n">
        <v>34263.84</v>
      </c>
      <c r="D31" s="138" t="n">
        <v>454.64</v>
      </c>
      <c r="E31" s="138" t="n">
        <v>0</v>
      </c>
      <c r="F31" s="138" t="n">
        <v>0</v>
      </c>
      <c r="G31" s="138" t="n">
        <v>234861.9</v>
      </c>
    </row>
    <row r="32">
      <c r="A32" s="49" t="s">
        <v>244</v>
      </c>
      <c r="B32" s="140" t="n">
        <v>106893445.84</v>
      </c>
      <c r="C32" s="140" t="n">
        <v>44890104.33</v>
      </c>
      <c r="D32" s="140" t="n">
        <v>24275587.15</v>
      </c>
      <c r="E32" s="140" t="n">
        <v>18876946.4</v>
      </c>
      <c r="F32" s="140" t="n">
        <v>16197108.2</v>
      </c>
      <c r="G32" s="140" t="n">
        <v>2653699.76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254</v>
      </c>
      <c r="B2" s="1"/>
      <c r="C2" s="1"/>
      <c r="D2" s="1"/>
      <c r="E2" s="1"/>
      <c r="F2" s="1"/>
      <c r="G2" s="1"/>
    </row>
    <row r="3">
      <c r="A3" s="106" t="s">
        <v>235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236</v>
      </c>
      <c r="C7" s="18" t="s">
        <v>237</v>
      </c>
      <c r="D7" s="18"/>
      <c r="E7" s="18"/>
      <c r="F7" s="18"/>
      <c r="G7" s="18"/>
    </row>
    <row r="8">
      <c r="A8" s="3"/>
      <c r="B8" s="3"/>
      <c r="C8" s="3" t="s">
        <v>238</v>
      </c>
      <c r="D8" s="3" t="s">
        <v>239</v>
      </c>
      <c r="E8" s="3" t="s">
        <v>240</v>
      </c>
      <c r="F8" s="3" t="s">
        <v>241</v>
      </c>
      <c r="G8" s="3" t="s">
        <v>242</v>
      </c>
    </row>
    <row r="9">
      <c r="A9" s="110" t="s">
        <v>243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1" t="n">
        <v>1030</v>
      </c>
      <c r="C10" s="141" t="n">
        <v>796</v>
      </c>
      <c r="D10" s="141" t="n">
        <v>185</v>
      </c>
      <c r="E10" s="141" t="n">
        <v>17</v>
      </c>
      <c r="F10" s="141" t="n">
        <v>4</v>
      </c>
      <c r="G10" s="141" t="n">
        <v>28</v>
      </c>
    </row>
    <row r="11">
      <c r="A11" s="4" t="s">
        <v>12</v>
      </c>
      <c r="B11" s="141" t="n">
        <v>45708</v>
      </c>
      <c r="C11" s="141" t="n">
        <v>43793</v>
      </c>
      <c r="D11" s="141" t="n">
        <v>327</v>
      </c>
      <c r="E11" s="141" t="n">
        <v>11</v>
      </c>
      <c r="F11" s="141" t="n">
        <v>2</v>
      </c>
      <c r="G11" s="141" t="n">
        <v>1575</v>
      </c>
    </row>
    <row r="12">
      <c r="A12" s="4" t="s">
        <v>13</v>
      </c>
      <c r="B12" s="141" t="n">
        <v>5137</v>
      </c>
      <c r="C12" s="141" t="n">
        <v>3593</v>
      </c>
      <c r="D12" s="141" t="n">
        <v>1114</v>
      </c>
      <c r="E12" s="141" t="n">
        <v>206</v>
      </c>
      <c r="F12" s="141" t="n">
        <v>98</v>
      </c>
      <c r="G12" s="141" t="n">
        <v>126</v>
      </c>
    </row>
    <row r="13">
      <c r="A13" s="4" t="s">
        <v>14</v>
      </c>
      <c r="B13" s="141" t="n">
        <v>18597</v>
      </c>
      <c r="C13" s="141" t="n">
        <v>13819</v>
      </c>
      <c r="D13" s="141" t="n">
        <v>3616</v>
      </c>
      <c r="E13" s="141" t="n">
        <v>580</v>
      </c>
      <c r="F13" s="141" t="n">
        <v>125</v>
      </c>
      <c r="G13" s="141" t="n">
        <v>457</v>
      </c>
    </row>
    <row r="14">
      <c r="A14" s="4" t="s">
        <v>15</v>
      </c>
      <c r="B14" s="141" t="n">
        <v>10826</v>
      </c>
      <c r="C14" s="141" t="n">
        <v>10373</v>
      </c>
      <c r="D14" s="141" t="n">
        <v>14</v>
      </c>
      <c r="E14" s="141" t="n">
        <v>0</v>
      </c>
      <c r="F14" s="141" t="n">
        <v>0</v>
      </c>
      <c r="G14" s="141" t="n">
        <v>439</v>
      </c>
    </row>
    <row r="15">
      <c r="A15" s="4" t="s">
        <v>16</v>
      </c>
      <c r="B15" s="141" t="n">
        <v>1116</v>
      </c>
      <c r="C15" s="141" t="n">
        <v>133</v>
      </c>
      <c r="D15" s="141" t="n">
        <v>2</v>
      </c>
      <c r="E15" s="141" t="n">
        <v>0</v>
      </c>
      <c r="F15" s="141" t="n">
        <v>0</v>
      </c>
      <c r="G15" s="141" t="n">
        <v>981</v>
      </c>
    </row>
    <row r="16">
      <c r="A16" s="49" t="s">
        <v>244</v>
      </c>
      <c r="B16" s="143" t="n">
        <v>82414</v>
      </c>
      <c r="C16" s="143" t="n">
        <v>72507</v>
      </c>
      <c r="D16" s="143" t="n">
        <v>5258</v>
      </c>
      <c r="E16" s="143" t="n">
        <v>814</v>
      </c>
      <c r="F16" s="143" t="n">
        <v>229</v>
      </c>
      <c r="G16" s="143" t="n">
        <v>3606</v>
      </c>
    </row>
    <row r="17">
      <c r="A17" s="110" t="s">
        <v>245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1" t="n">
        <v>3617</v>
      </c>
      <c r="C18" s="141" t="n">
        <v>1723</v>
      </c>
      <c r="D18" s="141" t="n">
        <v>1417</v>
      </c>
      <c r="E18" s="141" t="n">
        <v>359</v>
      </c>
      <c r="F18" s="141" t="n">
        <v>68</v>
      </c>
      <c r="G18" s="141" t="n">
        <v>50</v>
      </c>
    </row>
    <row r="19">
      <c r="A19" s="4" t="s">
        <v>12</v>
      </c>
      <c r="B19" s="141" t="n">
        <v>45578</v>
      </c>
      <c r="C19" s="141" t="n">
        <v>43665</v>
      </c>
      <c r="D19" s="141" t="n">
        <v>327</v>
      </c>
      <c r="E19" s="141" t="n">
        <v>11</v>
      </c>
      <c r="F19" s="141" t="n">
        <v>2</v>
      </c>
      <c r="G19" s="141" t="n">
        <v>1573</v>
      </c>
    </row>
    <row r="20">
      <c r="A20" s="4" t="s">
        <v>13</v>
      </c>
      <c r="B20" s="141" t="n">
        <v>38870</v>
      </c>
      <c r="C20" s="141" t="n">
        <v>8547</v>
      </c>
      <c r="D20" s="141" t="n">
        <v>9755</v>
      </c>
      <c r="E20" s="141" t="n">
        <v>6726</v>
      </c>
      <c r="F20" s="141" t="n">
        <v>12874</v>
      </c>
      <c r="G20" s="141" t="n">
        <v>968</v>
      </c>
    </row>
    <row r="21">
      <c r="A21" s="4" t="s">
        <v>14</v>
      </c>
      <c r="B21" s="141" t="n">
        <v>144202</v>
      </c>
      <c r="C21" s="141" t="n">
        <v>35232</v>
      </c>
      <c r="D21" s="141" t="n">
        <v>41298</v>
      </c>
      <c r="E21" s="141" t="n">
        <v>35365</v>
      </c>
      <c r="F21" s="141" t="n">
        <v>29327</v>
      </c>
      <c r="G21" s="141" t="n">
        <v>2980</v>
      </c>
    </row>
    <row r="22">
      <c r="A22" s="4" t="s">
        <v>15</v>
      </c>
      <c r="B22" s="141" t="n">
        <v>10814</v>
      </c>
      <c r="C22" s="141" t="n">
        <v>10361</v>
      </c>
      <c r="D22" s="141" t="n">
        <v>14</v>
      </c>
      <c r="E22" s="141" t="n">
        <v>0</v>
      </c>
      <c r="F22" s="141" t="n">
        <v>0</v>
      </c>
      <c r="G22" s="141" t="n">
        <v>439</v>
      </c>
    </row>
    <row r="23">
      <c r="A23" s="4" t="s">
        <v>16</v>
      </c>
      <c r="B23" s="141" t="n">
        <v>1116</v>
      </c>
      <c r="C23" s="141" t="n">
        <v>133</v>
      </c>
      <c r="D23" s="141" t="n">
        <v>2</v>
      </c>
      <c r="E23" s="141" t="n">
        <v>0</v>
      </c>
      <c r="F23" s="141" t="n">
        <v>0</v>
      </c>
      <c r="G23" s="141" t="n">
        <v>981</v>
      </c>
    </row>
    <row r="24">
      <c r="A24" s="49" t="s">
        <v>244</v>
      </c>
      <c r="B24" s="143" t="n">
        <v>244197</v>
      </c>
      <c r="C24" s="143" t="n">
        <v>99661</v>
      </c>
      <c r="D24" s="143" t="n">
        <v>52813</v>
      </c>
      <c r="E24" s="143" t="n">
        <v>42461</v>
      </c>
      <c r="F24" s="143" t="n">
        <v>42271</v>
      </c>
      <c r="G24" s="143" t="n">
        <v>6991</v>
      </c>
    </row>
    <row r="25">
      <c r="A25" s="110" t="s">
        <v>246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42" t="n">
        <v>1879979.82</v>
      </c>
      <c r="C26" s="142" t="n">
        <v>826027.31</v>
      </c>
      <c r="D26" s="142" t="n">
        <v>808319.68</v>
      </c>
      <c r="E26" s="142" t="n">
        <v>176980.63</v>
      </c>
      <c r="F26" s="142" t="n">
        <v>39549.87</v>
      </c>
      <c r="G26" s="142" t="n">
        <v>29102.33</v>
      </c>
    </row>
    <row r="27">
      <c r="A27" s="4" t="s">
        <v>12</v>
      </c>
      <c r="B27" s="142" t="n">
        <v>30218352.33</v>
      </c>
      <c r="C27" s="142" t="n">
        <v>28979009.9</v>
      </c>
      <c r="D27" s="142" t="n">
        <v>192240.46</v>
      </c>
      <c r="E27" s="142" t="n">
        <v>6354.42</v>
      </c>
      <c r="F27" s="142" t="n">
        <v>1080</v>
      </c>
      <c r="G27" s="142" t="n">
        <v>1039667.55</v>
      </c>
    </row>
    <row r="28">
      <c r="A28" s="4" t="s">
        <v>13</v>
      </c>
      <c r="B28" s="142" t="n">
        <v>15495301.93</v>
      </c>
      <c r="C28" s="142" t="n">
        <v>4202348.33</v>
      </c>
      <c r="D28" s="142" t="n">
        <v>5361566.79</v>
      </c>
      <c r="E28" s="142" t="n">
        <v>3663613.83</v>
      </c>
      <c r="F28" s="142" t="n">
        <v>1946212.29</v>
      </c>
      <c r="G28" s="142" t="n">
        <v>321560.69</v>
      </c>
    </row>
    <row r="29">
      <c r="A29" s="4" t="s">
        <v>14</v>
      </c>
      <c r="B29" s="142" t="n">
        <v>61198296.24</v>
      </c>
      <c r="C29" s="142" t="n">
        <v>15444693.2</v>
      </c>
      <c r="D29" s="142" t="n">
        <v>18634545.97</v>
      </c>
      <c r="E29" s="142" t="n">
        <v>14403511.4</v>
      </c>
      <c r="F29" s="142" t="n">
        <v>11467821.21</v>
      </c>
      <c r="G29" s="142" t="n">
        <v>1247724.46</v>
      </c>
    </row>
    <row r="30">
      <c r="A30" s="4" t="s">
        <v>15</v>
      </c>
      <c r="B30" s="142" t="n">
        <v>3294152.08</v>
      </c>
      <c r="C30" s="142" t="n">
        <v>3156328.97</v>
      </c>
      <c r="D30" s="142" t="n">
        <v>4235</v>
      </c>
      <c r="E30" s="142" t="n">
        <v>0</v>
      </c>
      <c r="F30" s="142" t="n">
        <v>0</v>
      </c>
      <c r="G30" s="142" t="n">
        <v>133588.11</v>
      </c>
    </row>
    <row r="31">
      <c r="A31" s="4" t="s">
        <v>16</v>
      </c>
      <c r="B31" s="142" t="n">
        <v>340649</v>
      </c>
      <c r="C31" s="142" t="n">
        <v>40926.96</v>
      </c>
      <c r="D31" s="142" t="n">
        <v>454.98</v>
      </c>
      <c r="E31" s="142" t="n">
        <v>0</v>
      </c>
      <c r="F31" s="142" t="n">
        <v>0</v>
      </c>
      <c r="G31" s="142" t="n">
        <v>299267.06</v>
      </c>
    </row>
    <row r="32">
      <c r="A32" s="49" t="s">
        <v>244</v>
      </c>
      <c r="B32" s="144" t="n">
        <v>112426731.4</v>
      </c>
      <c r="C32" s="144" t="n">
        <v>52649334.67</v>
      </c>
      <c r="D32" s="144" t="n">
        <v>25001362.88</v>
      </c>
      <c r="E32" s="144" t="n">
        <v>18250460.28</v>
      </c>
      <c r="F32" s="144" t="n">
        <v>13454663.37</v>
      </c>
      <c r="G32" s="144" t="n">
        <v>3070910.2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5.71" hidden="0" customWidth="1"/>
    <col min="2" max="2" width="22.71" hidden="0" customWidth="1"/>
    <col min="3" max="3" width="22.71" hidden="0" customWidth="1"/>
    <col min="4" max="4" width="22.71" hidden="0" customWidth="1"/>
    <col min="5" max="5" width="22.71" hidden="0" customWidth="1"/>
    <col min="6" max="6" width="22.71" hidden="0" customWidth="1"/>
  </cols>
  <sheetData>
    <row r="2">
      <c r="A2" s="1" t="s">
        <v>1</v>
      </c>
      <c r="B2" s="1"/>
      <c r="C2" s="1"/>
      <c r="D2" s="1"/>
      <c r="E2" s="1"/>
      <c r="F2" s="1"/>
    </row>
    <row r="4" ht="25" customHeight="1">
      <c r="A4" s="2" t="s">
        <v>2</v>
      </c>
      <c r="B4" s="2"/>
      <c r="C4" s="2"/>
      <c r="D4" s="2"/>
      <c r="E4" s="2"/>
      <c r="F4" s="2"/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</row>
    <row r="7">
      <c r="A7" s="9" t="s">
        <v>10</v>
      </c>
      <c r="B7" s="7" t="n">
        <v>80070</v>
      </c>
      <c r="C7" s="7" t="n">
        <v>370450</v>
      </c>
      <c r="D7" s="8" t="n">
        <v>82994603.04</v>
      </c>
      <c r="E7" s="8" t="n">
        <v>224.037260197058</v>
      </c>
      <c r="F7" s="8" t="n">
        <v>83023517.658</v>
      </c>
    </row>
    <row r="8">
      <c r="A8" s="4" t="s">
        <v>11</v>
      </c>
      <c r="B8" s="5" t="n">
        <v>13693</v>
      </c>
      <c r="C8" s="5" t="n">
        <v>65586</v>
      </c>
      <c r="D8" s="6" t="n">
        <v>18720905.66</v>
      </c>
      <c r="E8" s="6" t="n">
        <v>285.440576647455</v>
      </c>
      <c r="F8" s="6"/>
    </row>
    <row r="9">
      <c r="A9" s="4" t="s">
        <v>12</v>
      </c>
      <c r="B9" s="5" t="n">
        <v>39575</v>
      </c>
      <c r="C9" s="5" t="n">
        <v>39575</v>
      </c>
      <c r="D9" s="6" t="n">
        <v>9921928.57</v>
      </c>
      <c r="E9" s="6" t="n">
        <v>250.712029564119</v>
      </c>
      <c r="F9" s="6"/>
    </row>
    <row r="10">
      <c r="A10" s="4" t="s">
        <v>13</v>
      </c>
      <c r="B10" s="5" t="n">
        <v>2648</v>
      </c>
      <c r="C10" s="5" t="n">
        <v>68111</v>
      </c>
      <c r="D10" s="6" t="n">
        <v>18367703.09</v>
      </c>
      <c r="E10" s="6" t="n">
        <v>269.673079091483</v>
      </c>
      <c r="F10" s="6"/>
    </row>
    <row r="11">
      <c r="A11" s="4" t="s">
        <v>14</v>
      </c>
      <c r="B11" s="5" t="n">
        <v>12589</v>
      </c>
      <c r="C11" s="5" t="n">
        <v>185638</v>
      </c>
      <c r="D11" s="6" t="n">
        <v>34770400.72</v>
      </c>
      <c r="E11" s="6" t="n">
        <v>187.302172615521</v>
      </c>
      <c r="F11" s="6"/>
    </row>
    <row r="12">
      <c r="A12" s="4" t="s">
        <v>15</v>
      </c>
      <c r="B12" s="5" t="n">
        <v>10574</v>
      </c>
      <c r="C12" s="5" t="n">
        <v>10574</v>
      </c>
      <c r="D12" s="6" t="n">
        <v>1112130</v>
      </c>
      <c r="E12" s="6" t="n">
        <v>105.175903158691</v>
      </c>
      <c r="F12" s="6"/>
    </row>
    <row r="13">
      <c r="A13" s="10" t="s">
        <v>16</v>
      </c>
      <c r="B13" s="11" t="n">
        <v>966</v>
      </c>
      <c r="C13" s="11" t="n">
        <v>966</v>
      </c>
      <c r="D13" s="12" t="n">
        <v>101535</v>
      </c>
      <c r="E13" s="12" t="n">
        <v>105.108695652174</v>
      </c>
      <c r="F13" s="12"/>
    </row>
    <row r="14">
      <c r="A14" s="9" t="s">
        <v>17</v>
      </c>
      <c r="B14" s="7" t="n">
        <v>94577</v>
      </c>
      <c r="C14" s="7" t="n">
        <v>465525</v>
      </c>
      <c r="D14" s="8" t="n">
        <v>176965446.19</v>
      </c>
      <c r="E14" s="8" t="n">
        <v>380.141659824929</v>
      </c>
      <c r="F14" s="8" t="n">
        <v>177033607.789</v>
      </c>
    </row>
    <row r="15">
      <c r="A15" s="4" t="s">
        <v>11</v>
      </c>
      <c r="B15" s="5" t="n">
        <v>11265</v>
      </c>
      <c r="C15" s="5" t="n">
        <v>56511</v>
      </c>
      <c r="D15" s="6" t="n">
        <v>28027678.03</v>
      </c>
      <c r="E15" s="6" t="n">
        <v>495.968537629842</v>
      </c>
      <c r="F15" s="6"/>
    </row>
    <row r="16">
      <c r="A16" s="4" t="s">
        <v>12</v>
      </c>
      <c r="B16" s="5" t="n">
        <v>47453</v>
      </c>
      <c r="C16" s="5" t="n">
        <v>47453</v>
      </c>
      <c r="D16" s="6" t="n">
        <v>22362133.26</v>
      </c>
      <c r="E16" s="6" t="n">
        <v>471.248040376794</v>
      </c>
      <c r="F16" s="6"/>
    </row>
    <row r="17">
      <c r="A17" s="4" t="s">
        <v>13</v>
      </c>
      <c r="B17" s="5" t="n">
        <v>4547</v>
      </c>
      <c r="C17" s="5" t="n">
        <v>102998</v>
      </c>
      <c r="D17" s="6" t="n">
        <v>44086520.02</v>
      </c>
      <c r="E17" s="6" t="n">
        <v>428.032777529661</v>
      </c>
      <c r="F17" s="6"/>
    </row>
    <row r="18">
      <c r="A18" s="4" t="s">
        <v>14</v>
      </c>
      <c r="B18" s="5" t="n">
        <v>17825</v>
      </c>
      <c r="C18" s="5" t="n">
        <v>245170</v>
      </c>
      <c r="D18" s="6" t="n">
        <v>79671844.88</v>
      </c>
      <c r="E18" s="6" t="n">
        <v>324.965717175837</v>
      </c>
      <c r="F18" s="6"/>
    </row>
    <row r="19">
      <c r="A19" s="4" t="s">
        <v>15</v>
      </c>
      <c r="B19" s="5" t="n">
        <v>12266</v>
      </c>
      <c r="C19" s="5" t="n">
        <v>12266</v>
      </c>
      <c r="D19" s="6" t="n">
        <v>2580285</v>
      </c>
      <c r="E19" s="6" t="n">
        <v>210.36075330181</v>
      </c>
      <c r="F19" s="6"/>
    </row>
    <row r="20">
      <c r="A20" s="10" t="s">
        <v>16</v>
      </c>
      <c r="B20" s="11" t="n">
        <v>1127</v>
      </c>
      <c r="C20" s="11" t="n">
        <v>1127</v>
      </c>
      <c r="D20" s="12" t="n">
        <v>236985</v>
      </c>
      <c r="E20" s="12" t="n">
        <v>210.27950310559</v>
      </c>
      <c r="F20" s="12"/>
    </row>
    <row r="21">
      <c r="A21" s="9" t="s">
        <v>18</v>
      </c>
      <c r="B21" s="7" t="n">
        <v>77255</v>
      </c>
      <c r="C21" s="7" t="n">
        <v>458954</v>
      </c>
      <c r="D21" s="8" t="n">
        <v>145998286.63</v>
      </c>
      <c r="E21" s="8" t="n">
        <v>318.110936237619</v>
      </c>
      <c r="F21" s="8" t="n">
        <v>146075700.276</v>
      </c>
    </row>
    <row r="22">
      <c r="A22" s="4" t="s">
        <v>11</v>
      </c>
      <c r="B22" s="5" t="n">
        <v>4050</v>
      </c>
      <c r="C22" s="5" t="n">
        <v>24663</v>
      </c>
      <c r="D22" s="6" t="n">
        <v>10343893.87</v>
      </c>
      <c r="E22" s="6" t="n">
        <v>419.409393423347</v>
      </c>
      <c r="F22" s="6"/>
    </row>
    <row r="23">
      <c r="A23" s="4" t="s">
        <v>12</v>
      </c>
      <c r="B23" s="5" t="n">
        <v>41432</v>
      </c>
      <c r="C23" s="5" t="n">
        <v>41432</v>
      </c>
      <c r="D23" s="6" t="n">
        <v>18571411.85</v>
      </c>
      <c r="E23" s="6" t="n">
        <v>448.238362859625</v>
      </c>
      <c r="F23" s="6"/>
    </row>
    <row r="24">
      <c r="A24" s="4" t="s">
        <v>13</v>
      </c>
      <c r="B24" s="5" t="n">
        <v>4478</v>
      </c>
      <c r="C24" s="5" t="n">
        <v>109521</v>
      </c>
      <c r="D24" s="6" t="n">
        <v>41467177.96</v>
      </c>
      <c r="E24" s="6" t="n">
        <v>378.623076487614</v>
      </c>
      <c r="F24" s="6"/>
    </row>
    <row r="25">
      <c r="A25" s="4" t="s">
        <v>14</v>
      </c>
      <c r="B25" s="5" t="n">
        <v>17606</v>
      </c>
      <c r="C25" s="5" t="n">
        <v>273723</v>
      </c>
      <c r="D25" s="6" t="n">
        <v>73594983.9</v>
      </c>
      <c r="E25" s="6" t="n">
        <v>268.866642189367</v>
      </c>
      <c r="F25" s="6"/>
    </row>
    <row r="26">
      <c r="A26" s="4" t="s">
        <v>15</v>
      </c>
      <c r="B26" s="5" t="n">
        <v>8648</v>
      </c>
      <c r="C26" s="5" t="n">
        <v>8648</v>
      </c>
      <c r="D26" s="6" t="n">
        <v>1817794.05</v>
      </c>
      <c r="E26" s="6" t="n">
        <v>210.198201896392</v>
      </c>
      <c r="F26" s="6"/>
    </row>
    <row r="27">
      <c r="A27" s="10" t="s">
        <v>16</v>
      </c>
      <c r="B27" s="11" t="n">
        <v>967</v>
      </c>
      <c r="C27" s="11" t="n">
        <v>967</v>
      </c>
      <c r="D27" s="12" t="n">
        <v>203025</v>
      </c>
      <c r="E27" s="12" t="n">
        <v>209.953464322647</v>
      </c>
      <c r="F27" s="12"/>
    </row>
    <row r="28">
      <c r="A28" s="9" t="s">
        <v>19</v>
      </c>
      <c r="B28" s="7" t="n">
        <v>52476</v>
      </c>
      <c r="C28" s="7" t="n">
        <v>278170</v>
      </c>
      <c r="D28" s="8" t="n">
        <v>80895360.31</v>
      </c>
      <c r="E28" s="8" t="n">
        <v>290.812669626487</v>
      </c>
      <c r="F28" s="8" t="n">
        <v>80926597.69</v>
      </c>
    </row>
    <row r="29">
      <c r="A29" s="4" t="s">
        <v>11</v>
      </c>
      <c r="B29" s="5" t="n">
        <v>349</v>
      </c>
      <c r="C29" s="5" t="n">
        <v>2106</v>
      </c>
      <c r="D29" s="6" t="n">
        <v>808773.32</v>
      </c>
      <c r="E29" s="6" t="n">
        <v>384.032915479582</v>
      </c>
      <c r="F29" s="6"/>
    </row>
    <row r="30">
      <c r="A30" s="4" t="s">
        <v>12</v>
      </c>
      <c r="B30" s="5" t="n">
        <v>29939</v>
      </c>
      <c r="C30" s="5" t="n">
        <v>29939</v>
      </c>
      <c r="D30" s="6" t="n">
        <v>13102834.17</v>
      </c>
      <c r="E30" s="6" t="n">
        <v>437.651029426501</v>
      </c>
      <c r="F30" s="6"/>
    </row>
    <row r="31">
      <c r="A31" s="4" t="s">
        <v>13</v>
      </c>
      <c r="B31" s="5" t="n">
        <v>3245</v>
      </c>
      <c r="C31" s="5" t="n">
        <v>79924</v>
      </c>
      <c r="D31" s="6" t="n">
        <v>24679237.95</v>
      </c>
      <c r="E31" s="6" t="n">
        <v>308.783819003053</v>
      </c>
      <c r="F31" s="6"/>
    </row>
    <row r="32">
      <c r="A32" s="4" t="s">
        <v>14</v>
      </c>
      <c r="B32" s="5" t="n">
        <v>12208</v>
      </c>
      <c r="C32" s="5" t="n">
        <v>159543</v>
      </c>
      <c r="D32" s="6" t="n">
        <v>40904594.87</v>
      </c>
      <c r="E32" s="6" t="n">
        <v>256.386020508578</v>
      </c>
      <c r="F32" s="6"/>
    </row>
    <row r="33">
      <c r="A33" s="4" t="s">
        <v>15</v>
      </c>
      <c r="B33" s="5" t="n">
        <v>5977</v>
      </c>
      <c r="C33" s="5" t="n">
        <v>5977</v>
      </c>
      <c r="D33" s="6" t="n">
        <v>1256910</v>
      </c>
      <c r="E33" s="6" t="n">
        <v>210.291115944454</v>
      </c>
      <c r="F33" s="6"/>
    </row>
    <row r="34">
      <c r="A34" s="10" t="s">
        <v>16</v>
      </c>
      <c r="B34" s="11" t="n">
        <v>681</v>
      </c>
      <c r="C34" s="11" t="n">
        <v>681</v>
      </c>
      <c r="D34" s="12" t="n">
        <v>143010</v>
      </c>
      <c r="E34" s="12" t="n">
        <v>210</v>
      </c>
      <c r="F34" s="12"/>
    </row>
    <row r="35">
      <c r="A35" s="9" t="s">
        <v>20</v>
      </c>
      <c r="B35" s="7" t="n">
        <v>41814</v>
      </c>
      <c r="C35" s="7" t="n">
        <v>225147</v>
      </c>
      <c r="D35" s="8" t="n">
        <v>63396490.3</v>
      </c>
      <c r="E35" s="8" t="n">
        <v>281.578214677522</v>
      </c>
      <c r="F35" s="8" t="n">
        <v>63403573.85</v>
      </c>
    </row>
    <row r="36">
      <c r="A36" s="4" t="s">
        <v>11</v>
      </c>
      <c r="B36" s="5" t="n">
        <v>78</v>
      </c>
      <c r="C36" s="5" t="n">
        <v>472</v>
      </c>
      <c r="D36" s="6" t="n">
        <v>291817.64</v>
      </c>
      <c r="E36" s="6" t="n">
        <v>618.257711864407</v>
      </c>
      <c r="F36" s="6"/>
    </row>
    <row r="37">
      <c r="A37" s="4" t="s">
        <v>12</v>
      </c>
      <c r="B37" s="5" t="n">
        <v>23814</v>
      </c>
      <c r="C37" s="5" t="n">
        <v>23814</v>
      </c>
      <c r="D37" s="6" t="n">
        <v>10427881.98</v>
      </c>
      <c r="E37" s="6" t="n">
        <v>437.888720080625</v>
      </c>
      <c r="F37" s="6"/>
    </row>
    <row r="38">
      <c r="A38" s="4" t="s">
        <v>13</v>
      </c>
      <c r="B38" s="5" t="n">
        <v>2702</v>
      </c>
      <c r="C38" s="5" t="n">
        <v>73634</v>
      </c>
      <c r="D38" s="6" t="n">
        <v>20116961.79</v>
      </c>
      <c r="E38" s="6" t="n">
        <v>273.202077708667</v>
      </c>
      <c r="F38" s="6"/>
    </row>
    <row r="39">
      <c r="A39" s="4" t="s">
        <v>14</v>
      </c>
      <c r="B39" s="5" t="n">
        <v>9753</v>
      </c>
      <c r="C39" s="5" t="n">
        <v>121815</v>
      </c>
      <c r="D39" s="6" t="n">
        <v>31421523.89</v>
      </c>
      <c r="E39" s="6" t="n">
        <v>257.944620038583</v>
      </c>
      <c r="F39" s="6"/>
    </row>
    <row r="40">
      <c r="A40" s="4" t="s">
        <v>15</v>
      </c>
      <c r="B40" s="5" t="n">
        <v>4854</v>
      </c>
      <c r="C40" s="5" t="n">
        <v>4854</v>
      </c>
      <c r="D40" s="6" t="n">
        <v>1021545</v>
      </c>
      <c r="E40" s="6" t="n">
        <v>210.454264524104</v>
      </c>
      <c r="F40" s="6"/>
    </row>
    <row r="41">
      <c r="A41" s="10" t="s">
        <v>16</v>
      </c>
      <c r="B41" s="11" t="n">
        <v>558</v>
      </c>
      <c r="C41" s="11" t="n">
        <v>558</v>
      </c>
      <c r="D41" s="12" t="n">
        <v>116760</v>
      </c>
      <c r="E41" s="12" t="n">
        <v>209.247311827957</v>
      </c>
      <c r="F41" s="12"/>
    </row>
    <row r="42">
      <c r="A42" s="9" t="s">
        <v>21</v>
      </c>
      <c r="B42" s="7" t="n">
        <v>40564</v>
      </c>
      <c r="C42" s="7" t="n">
        <v>201214</v>
      </c>
      <c r="D42" s="8" t="n">
        <v>56915359.88</v>
      </c>
      <c r="E42" s="8" t="n">
        <v>282.859840170167</v>
      </c>
      <c r="F42" s="8" t="n">
        <v>56925867.88</v>
      </c>
    </row>
    <row r="43">
      <c r="A43" s="4" t="s">
        <v>11</v>
      </c>
      <c r="B43" s="5" t="n">
        <v>53</v>
      </c>
      <c r="C43" s="5" t="n">
        <v>135</v>
      </c>
      <c r="D43" s="6" t="n">
        <v>61734.02</v>
      </c>
      <c r="E43" s="6" t="n">
        <v>457.289037037037</v>
      </c>
      <c r="F43" s="6"/>
    </row>
    <row r="44">
      <c r="A44" s="4" t="s">
        <v>12</v>
      </c>
      <c r="B44" s="5" t="n">
        <v>22619</v>
      </c>
      <c r="C44" s="5" t="n">
        <v>22619</v>
      </c>
      <c r="D44" s="6" t="n">
        <v>9893080</v>
      </c>
      <c r="E44" s="6" t="n">
        <v>437.379194482515</v>
      </c>
      <c r="F44" s="6"/>
    </row>
    <row r="45">
      <c r="A45" s="4" t="s">
        <v>13</v>
      </c>
      <c r="B45" s="5" t="n">
        <v>2561</v>
      </c>
      <c r="C45" s="5" t="n">
        <v>52822</v>
      </c>
      <c r="D45" s="6" t="n">
        <v>14496078.81</v>
      </c>
      <c r="E45" s="6" t="n">
        <v>274.432600242323</v>
      </c>
      <c r="F45" s="6"/>
    </row>
    <row r="46">
      <c r="A46" s="4" t="s">
        <v>14</v>
      </c>
      <c r="B46" s="5" t="n">
        <v>10365</v>
      </c>
      <c r="C46" s="5" t="n">
        <v>120722</v>
      </c>
      <c r="D46" s="6" t="n">
        <v>31427592.05</v>
      </c>
      <c r="E46" s="6" t="n">
        <v>260.330279899273</v>
      </c>
      <c r="F46" s="6"/>
    </row>
    <row r="47">
      <c r="A47" s="4" t="s">
        <v>15</v>
      </c>
      <c r="B47" s="5" t="n">
        <v>4394</v>
      </c>
      <c r="C47" s="5" t="n">
        <v>4394</v>
      </c>
      <c r="D47" s="6" t="n">
        <v>927255</v>
      </c>
      <c r="E47" s="6" t="n">
        <v>211.027537551206</v>
      </c>
      <c r="F47" s="6"/>
    </row>
    <row r="48">
      <c r="A48" s="10" t="s">
        <v>16</v>
      </c>
      <c r="B48" s="11" t="n">
        <v>522</v>
      </c>
      <c r="C48" s="11" t="n">
        <v>522</v>
      </c>
      <c r="D48" s="12" t="n">
        <v>109620</v>
      </c>
      <c r="E48" s="12" t="n">
        <v>210</v>
      </c>
      <c r="F48" s="12"/>
    </row>
    <row r="49">
      <c r="A49" s="9" t="s">
        <v>22</v>
      </c>
      <c r="B49" s="7" t="n">
        <v>42972</v>
      </c>
      <c r="C49" s="7" t="n">
        <v>186281</v>
      </c>
      <c r="D49" s="8" t="n">
        <v>50481373.37</v>
      </c>
      <c r="E49" s="8" t="n">
        <v>270.995825500185</v>
      </c>
      <c r="F49" s="8" t="n">
        <v>50491066.604</v>
      </c>
    </row>
    <row r="50">
      <c r="A50" s="4" t="s">
        <v>11</v>
      </c>
      <c r="B50" s="5" t="n">
        <v>71</v>
      </c>
      <c r="C50" s="5" t="n">
        <v>206</v>
      </c>
      <c r="D50" s="6" t="n">
        <v>78648.77</v>
      </c>
      <c r="E50" s="6" t="n">
        <v>381.790145631068</v>
      </c>
      <c r="F50" s="6"/>
    </row>
    <row r="51">
      <c r="A51" s="4" t="s">
        <v>12</v>
      </c>
      <c r="B51" s="5" t="n">
        <v>24090</v>
      </c>
      <c r="C51" s="5" t="n">
        <v>24090</v>
      </c>
      <c r="D51" s="6" t="n">
        <v>10375527.65</v>
      </c>
      <c r="E51" s="6" t="n">
        <v>430.698532586135</v>
      </c>
      <c r="F51" s="6"/>
    </row>
    <row r="52">
      <c r="A52" s="4" t="s">
        <v>13</v>
      </c>
      <c r="B52" s="5" t="n">
        <v>2619</v>
      </c>
      <c r="C52" s="5" t="n">
        <v>43813</v>
      </c>
      <c r="D52" s="6" t="n">
        <v>10315687.99</v>
      </c>
      <c r="E52" s="6" t="n">
        <v>235.448108780499</v>
      </c>
      <c r="F52" s="6"/>
    </row>
    <row r="53">
      <c r="A53" s="4" t="s">
        <v>14</v>
      </c>
      <c r="B53" s="5" t="n">
        <v>10909</v>
      </c>
      <c r="C53" s="5" t="n">
        <v>112931</v>
      </c>
      <c r="D53" s="6" t="n">
        <v>28608903.96</v>
      </c>
      <c r="E53" s="6" t="n">
        <v>253.330829975826</v>
      </c>
      <c r="F53" s="6"/>
    </row>
    <row r="54">
      <c r="A54" s="4" t="s">
        <v>15</v>
      </c>
      <c r="B54" s="5" t="n">
        <v>4658</v>
      </c>
      <c r="C54" s="5" t="n">
        <v>4658</v>
      </c>
      <c r="D54" s="6" t="n">
        <v>980175</v>
      </c>
      <c r="E54" s="6" t="n">
        <v>210.428295405754</v>
      </c>
      <c r="F54" s="6"/>
    </row>
    <row r="55">
      <c r="A55" s="10" t="s">
        <v>16</v>
      </c>
      <c r="B55" s="11" t="n">
        <v>583</v>
      </c>
      <c r="C55" s="11" t="n">
        <v>583</v>
      </c>
      <c r="D55" s="12" t="n">
        <v>122430</v>
      </c>
      <c r="E55" s="12" t="n">
        <v>210</v>
      </c>
      <c r="F55" s="12"/>
    </row>
    <row r="56">
      <c r="A56" s="9" t="s">
        <v>23</v>
      </c>
      <c r="B56" s="7" t="n">
        <v>72256</v>
      </c>
      <c r="C56" s="7" t="n">
        <v>252235</v>
      </c>
      <c r="D56" s="8" t="n">
        <v>106893445.84</v>
      </c>
      <c r="E56" s="8" t="n">
        <v>423.78514417111</v>
      </c>
      <c r="F56" s="8" t="n">
        <v>106943242.91</v>
      </c>
    </row>
    <row r="57">
      <c r="A57" s="4" t="s">
        <v>11</v>
      </c>
      <c r="B57" s="5" t="n">
        <v>1016</v>
      </c>
      <c r="C57" s="5" t="n">
        <v>3695</v>
      </c>
      <c r="D57" s="6" t="n">
        <v>1337310.45</v>
      </c>
      <c r="E57" s="6" t="n">
        <v>361.924343707713</v>
      </c>
      <c r="F57" s="6"/>
    </row>
    <row r="58">
      <c r="A58" s="4" t="s">
        <v>12</v>
      </c>
      <c r="B58" s="5" t="n">
        <v>39771</v>
      </c>
      <c r="C58" s="5" t="n">
        <v>39771</v>
      </c>
      <c r="D58" s="6" t="n">
        <v>24849167.48</v>
      </c>
      <c r="E58" s="6" t="n">
        <v>624.806202509366</v>
      </c>
      <c r="F58" s="6"/>
    </row>
    <row r="59">
      <c r="A59" s="4" t="s">
        <v>13</v>
      </c>
      <c r="B59" s="5" t="n">
        <v>4850</v>
      </c>
      <c r="C59" s="5" t="n">
        <v>44269</v>
      </c>
      <c r="D59" s="6" t="n">
        <v>14906960.53</v>
      </c>
      <c r="E59" s="6" t="n">
        <v>336.735876798663</v>
      </c>
      <c r="F59" s="6"/>
    </row>
    <row r="60">
      <c r="A60" s="4" t="s">
        <v>14</v>
      </c>
      <c r="B60" s="5" t="n">
        <v>17504</v>
      </c>
      <c r="C60" s="5" t="n">
        <v>155499</v>
      </c>
      <c r="D60" s="6" t="n">
        <v>63075480.64</v>
      </c>
      <c r="E60" s="6" t="n">
        <v>405.632709149255</v>
      </c>
      <c r="F60" s="6"/>
    </row>
    <row r="61">
      <c r="A61" s="4" t="s">
        <v>15</v>
      </c>
      <c r="B61" s="5" t="n">
        <v>8117</v>
      </c>
      <c r="C61" s="5" t="n">
        <v>8117</v>
      </c>
      <c r="D61" s="6" t="n">
        <v>2454946.36</v>
      </c>
      <c r="E61" s="6" t="n">
        <v>302.445036343477</v>
      </c>
      <c r="F61" s="6"/>
    </row>
    <row r="62">
      <c r="A62" s="10" t="s">
        <v>16</v>
      </c>
      <c r="B62" s="11" t="n">
        <v>884</v>
      </c>
      <c r="C62" s="11" t="n">
        <v>884</v>
      </c>
      <c r="D62" s="12" t="n">
        <v>269580.38</v>
      </c>
      <c r="E62" s="12" t="n">
        <v>304.955180995475</v>
      </c>
      <c r="F62" s="12"/>
    </row>
    <row r="63">
      <c r="A63" s="9" t="s">
        <v>24</v>
      </c>
      <c r="B63" s="7" t="n">
        <v>82414</v>
      </c>
      <c r="C63" s="7" t="n">
        <v>244197</v>
      </c>
      <c r="D63" s="8" t="n">
        <v>112426731.4</v>
      </c>
      <c r="E63" s="8" t="n">
        <v>460.393581411729</v>
      </c>
      <c r="F63" s="8" t="n">
        <v>113201211.0649</v>
      </c>
    </row>
    <row r="64">
      <c r="A64" s="4" t="s">
        <v>11</v>
      </c>
      <c r="B64" s="5" t="n">
        <v>1030</v>
      </c>
      <c r="C64" s="5" t="n">
        <v>3617</v>
      </c>
      <c r="D64" s="6" t="n">
        <v>1879979.82</v>
      </c>
      <c r="E64" s="6" t="n">
        <v>519.762184130495</v>
      </c>
      <c r="F64" s="6"/>
    </row>
    <row r="65">
      <c r="A65" s="4" t="s">
        <v>12</v>
      </c>
      <c r="B65" s="5" t="n">
        <v>45578</v>
      </c>
      <c r="C65" s="5" t="n">
        <v>45578</v>
      </c>
      <c r="D65" s="6" t="n">
        <v>30218352.33</v>
      </c>
      <c r="E65" s="6" t="n">
        <v>663.003035016894</v>
      </c>
      <c r="F65" s="6"/>
    </row>
    <row r="66">
      <c r="A66" s="4" t="s">
        <v>13</v>
      </c>
      <c r="B66" s="5" t="n">
        <v>5137</v>
      </c>
      <c r="C66" s="5" t="n">
        <v>38870</v>
      </c>
      <c r="D66" s="6" t="n">
        <v>15495301.93</v>
      </c>
      <c r="E66" s="6" t="n">
        <v>398.644248263442</v>
      </c>
      <c r="F66" s="6"/>
    </row>
    <row r="67">
      <c r="A67" s="4" t="s">
        <v>14</v>
      </c>
      <c r="B67" s="5" t="n">
        <v>18597</v>
      </c>
      <c r="C67" s="5" t="n">
        <v>144202</v>
      </c>
      <c r="D67" s="6" t="n">
        <v>61198296.24</v>
      </c>
      <c r="E67" s="6" t="n">
        <v>424.39283948905</v>
      </c>
      <c r="F67" s="6"/>
    </row>
    <row r="68">
      <c r="A68" s="4" t="s">
        <v>15</v>
      </c>
      <c r="B68" s="5" t="n">
        <v>10814</v>
      </c>
      <c r="C68" s="5" t="n">
        <v>10814</v>
      </c>
      <c r="D68" s="6" t="n">
        <v>3294152.08</v>
      </c>
      <c r="E68" s="6" t="n">
        <v>304.619204734603</v>
      </c>
      <c r="F68" s="6"/>
    </row>
    <row r="69">
      <c r="A69" s="10" t="s">
        <v>16</v>
      </c>
      <c r="B69" s="11" t="n">
        <v>1116</v>
      </c>
      <c r="C69" s="11" t="n">
        <v>1116</v>
      </c>
      <c r="D69" s="12" t="n">
        <v>340649</v>
      </c>
      <c r="E69" s="12" t="n">
        <v>305.241039426523</v>
      </c>
      <c r="F69" s="12"/>
    </row>
    <row r="70">
      <c r="A70" s="9" t="s">
        <v>25</v>
      </c>
      <c r="B70" s="7" t="n">
        <v>83546</v>
      </c>
      <c r="C70" s="7" t="n">
        <v>262230</v>
      </c>
      <c r="D70" s="8" t="n">
        <v>120439126.02</v>
      </c>
      <c r="E70" s="8" t="n">
        <v>459.288128818213</v>
      </c>
      <c r="F70" s="8" t="n">
        <v>121083551.1797</v>
      </c>
    </row>
    <row r="71">
      <c r="A71" s="4" t="s">
        <v>11</v>
      </c>
      <c r="B71" s="5" t="n">
        <v>2012</v>
      </c>
      <c r="C71" s="5" t="n">
        <v>10665</v>
      </c>
      <c r="D71" s="6" t="n">
        <v>3492351.83</v>
      </c>
      <c r="E71" s="6" t="n">
        <v>327.459149554618</v>
      </c>
      <c r="F71" s="6"/>
    </row>
    <row r="72">
      <c r="A72" s="4" t="s">
        <v>12</v>
      </c>
      <c r="B72" s="5" t="n">
        <v>46767</v>
      </c>
      <c r="C72" s="5" t="n">
        <v>46767</v>
      </c>
      <c r="D72" s="6" t="n">
        <v>31188204.18</v>
      </c>
      <c r="E72" s="6" t="n">
        <v>666.884858554109</v>
      </c>
      <c r="F72" s="6"/>
    </row>
    <row r="73">
      <c r="A73" s="4" t="s">
        <v>13</v>
      </c>
      <c r="B73" s="5" t="n">
        <v>5905</v>
      </c>
      <c r="C73" s="5" t="n">
        <v>41774</v>
      </c>
      <c r="D73" s="6" t="n">
        <v>16838435.6</v>
      </c>
      <c r="E73" s="6" t="n">
        <v>403.084109733327</v>
      </c>
      <c r="F73" s="6"/>
    </row>
    <row r="74">
      <c r="A74" s="4" t="s">
        <v>14</v>
      </c>
      <c r="B74" s="5" t="n">
        <v>17787</v>
      </c>
      <c r="C74" s="5" t="n">
        <v>152073</v>
      </c>
      <c r="D74" s="6" t="n">
        <v>65573825.25</v>
      </c>
      <c r="E74" s="6" t="n">
        <v>431.199655757432</v>
      </c>
      <c r="F74" s="6"/>
    </row>
    <row r="75">
      <c r="A75" s="4" t="s">
        <v>15</v>
      </c>
      <c r="B75" s="5" t="n">
        <v>9868</v>
      </c>
      <c r="C75" s="5" t="n">
        <v>9868</v>
      </c>
      <c r="D75" s="6" t="n">
        <v>3015286.37</v>
      </c>
      <c r="E75" s="6" t="n">
        <v>305.562056141062</v>
      </c>
      <c r="F75" s="6"/>
    </row>
    <row r="76">
      <c r="A76" s="10" t="s">
        <v>16</v>
      </c>
      <c r="B76" s="11" t="n">
        <v>1083</v>
      </c>
      <c r="C76" s="11" t="n">
        <v>1083</v>
      </c>
      <c r="D76" s="12" t="n">
        <v>331022.79</v>
      </c>
      <c r="E76" s="12" t="n">
        <v>305.653545706371</v>
      </c>
      <c r="F76" s="12"/>
    </row>
    <row r="77">
      <c r="A77" s="9" t="s">
        <v>26</v>
      </c>
      <c r="B77" s="7" t="n">
        <v>117788</v>
      </c>
      <c r="C77" s="7" t="n">
        <v>360585</v>
      </c>
      <c r="D77" s="8" t="n">
        <v>188189747.18</v>
      </c>
      <c r="E77" s="8" t="n">
        <v>521.901208258802</v>
      </c>
      <c r="F77" s="8" t="n">
        <v>188435592.453</v>
      </c>
    </row>
    <row r="78">
      <c r="A78" s="4" t="s">
        <v>11</v>
      </c>
      <c r="B78" s="5" t="n">
        <v>3374</v>
      </c>
      <c r="C78" s="5" t="n">
        <v>19725</v>
      </c>
      <c r="D78" s="6" t="n">
        <v>11290948.82</v>
      </c>
      <c r="E78" s="6" t="n">
        <v>572.41819112801</v>
      </c>
      <c r="F78" s="6"/>
    </row>
    <row r="79">
      <c r="A79" s="4" t="s">
        <v>12</v>
      </c>
      <c r="B79" s="5" t="n">
        <v>65040</v>
      </c>
      <c r="C79" s="5" t="n">
        <v>65040</v>
      </c>
      <c r="D79" s="6" t="n">
        <v>47729767.03</v>
      </c>
      <c r="E79" s="6" t="n">
        <v>733.852506611316</v>
      </c>
      <c r="F79" s="6"/>
    </row>
    <row r="80">
      <c r="A80" s="4" t="s">
        <v>13</v>
      </c>
      <c r="B80" s="5" t="n">
        <v>7612</v>
      </c>
      <c r="C80" s="5" t="n">
        <v>48718</v>
      </c>
      <c r="D80" s="6" t="n">
        <v>22506651.76</v>
      </c>
      <c r="E80" s="6" t="n">
        <v>461.978155096679</v>
      </c>
      <c r="F80" s="6"/>
    </row>
    <row r="81">
      <c r="A81" s="4" t="s">
        <v>14</v>
      </c>
      <c r="B81" s="5" t="n">
        <v>24273</v>
      </c>
      <c r="C81" s="5" t="n">
        <v>209802</v>
      </c>
      <c r="D81" s="6" t="n">
        <v>101329159.28</v>
      </c>
      <c r="E81" s="6" t="n">
        <v>482.975182696066</v>
      </c>
      <c r="F81" s="6"/>
    </row>
    <row r="82">
      <c r="A82" s="4" t="s">
        <v>15</v>
      </c>
      <c r="B82" s="5" t="n">
        <v>15889</v>
      </c>
      <c r="C82" s="5" t="n">
        <v>15889</v>
      </c>
      <c r="D82" s="6" t="n">
        <v>4900099.84</v>
      </c>
      <c r="E82" s="6" t="n">
        <v>308.395735414438</v>
      </c>
      <c r="F82" s="6"/>
    </row>
    <row r="83">
      <c r="A83" s="10" t="s">
        <v>16</v>
      </c>
      <c r="B83" s="11" t="n">
        <v>1411</v>
      </c>
      <c r="C83" s="11" t="n">
        <v>1411</v>
      </c>
      <c r="D83" s="12" t="n">
        <v>433120.45</v>
      </c>
      <c r="E83" s="12" t="n">
        <v>306.959922041106</v>
      </c>
      <c r="F83" s="12"/>
    </row>
    <row r="84">
      <c r="A84" s="9" t="s">
        <v>27</v>
      </c>
      <c r="B84" s="7" t="n">
        <v>120419</v>
      </c>
      <c r="C84" s="7" t="n">
        <v>346068</v>
      </c>
      <c r="D84" s="8" t="n">
        <v>212195930.92</v>
      </c>
      <c r="E84" s="8" t="n">
        <v>613.162531410012</v>
      </c>
      <c r="F84" s="8" t="n">
        <v>212276871.351</v>
      </c>
    </row>
    <row r="85">
      <c r="A85" s="4" t="s">
        <v>11</v>
      </c>
      <c r="B85" s="5" t="n">
        <v>3172</v>
      </c>
      <c r="C85" s="5" t="n">
        <v>20389</v>
      </c>
      <c r="D85" s="6" t="n">
        <v>14849776.49</v>
      </c>
      <c r="E85" s="6" t="n">
        <v>728.322943253715</v>
      </c>
      <c r="F85" s="6"/>
    </row>
    <row r="86">
      <c r="A86" s="4" t="s">
        <v>12</v>
      </c>
      <c r="B86" s="5" t="n">
        <v>70690</v>
      </c>
      <c r="C86" s="5" t="n">
        <v>70690</v>
      </c>
      <c r="D86" s="6" t="n">
        <v>56702696.28</v>
      </c>
      <c r="E86" s="6" t="n">
        <v>802.131790635168</v>
      </c>
      <c r="F86" s="6"/>
    </row>
    <row r="87">
      <c r="A87" s="4" t="s">
        <v>13</v>
      </c>
      <c r="B87" s="5" t="n">
        <v>8147</v>
      </c>
      <c r="C87" s="5" t="n">
        <v>49887</v>
      </c>
      <c r="D87" s="6" t="n">
        <v>30571713.92</v>
      </c>
      <c r="E87" s="6" t="n">
        <v>612.819249904785</v>
      </c>
      <c r="F87" s="6"/>
    </row>
    <row r="88">
      <c r="A88" s="4" t="s">
        <v>14</v>
      </c>
      <c r="B88" s="5" t="n">
        <v>23202</v>
      </c>
      <c r="C88" s="5" t="n">
        <v>190069</v>
      </c>
      <c r="D88" s="6" t="n">
        <v>104779016.04</v>
      </c>
      <c r="E88" s="6" t="n">
        <v>551.268308035503</v>
      </c>
      <c r="F88" s="6"/>
    </row>
    <row r="89">
      <c r="A89" s="4" t="s">
        <v>15</v>
      </c>
      <c r="B89" s="5" t="n">
        <v>13576</v>
      </c>
      <c r="C89" s="5" t="n">
        <v>13576</v>
      </c>
      <c r="D89" s="6" t="n">
        <v>4780291.81</v>
      </c>
      <c r="E89" s="6" t="n">
        <v>352.113421479081</v>
      </c>
      <c r="F89" s="6"/>
    </row>
    <row r="90">
      <c r="A90" s="10" t="s">
        <v>16</v>
      </c>
      <c r="B90" s="11" t="n">
        <v>1457</v>
      </c>
      <c r="C90" s="11" t="n">
        <v>1457</v>
      </c>
      <c r="D90" s="12" t="n">
        <v>512436.38</v>
      </c>
      <c r="E90" s="12" t="n">
        <v>351.706506520247</v>
      </c>
      <c r="F90" s="12"/>
    </row>
    <row r="91">
      <c r="A91" s="9" t="s">
        <v>28</v>
      </c>
      <c r="B91" s="7" t="n">
        <v>115340</v>
      </c>
      <c r="C91" s="7" t="n">
        <v>317410</v>
      </c>
      <c r="D91" s="8" t="n">
        <v>199300006.98</v>
      </c>
      <c r="E91" s="8" t="n">
        <v>627.894543272109</v>
      </c>
      <c r="F91" s="8" t="n">
        <v>199427344.99</v>
      </c>
    </row>
    <row r="92">
      <c r="A92" s="4" t="s">
        <v>11</v>
      </c>
      <c r="B92" s="5" t="n">
        <v>3190</v>
      </c>
      <c r="C92" s="5" t="n">
        <v>20520</v>
      </c>
      <c r="D92" s="6" t="n">
        <v>16401014.78</v>
      </c>
      <c r="E92" s="6" t="n">
        <v>799.269726120858</v>
      </c>
      <c r="F92" s="6"/>
    </row>
    <row r="93">
      <c r="A93" s="4" t="s">
        <v>12</v>
      </c>
      <c r="B93" s="5" t="n">
        <v>69335</v>
      </c>
      <c r="C93" s="5" t="n">
        <v>69335</v>
      </c>
      <c r="D93" s="6" t="n">
        <v>55645234.31</v>
      </c>
      <c r="E93" s="6" t="n">
        <v>802.55620263936</v>
      </c>
      <c r="F93" s="6"/>
    </row>
    <row r="94">
      <c r="A94" s="4" t="s">
        <v>13</v>
      </c>
      <c r="B94" s="5" t="n">
        <v>8429</v>
      </c>
      <c r="C94" s="5" t="n">
        <v>58826</v>
      </c>
      <c r="D94" s="6" t="n">
        <v>35390061.27</v>
      </c>
      <c r="E94" s="6" t="n">
        <v>601.605774147486</v>
      </c>
      <c r="F94" s="6"/>
    </row>
    <row r="95">
      <c r="A95" s="4" t="s">
        <v>14</v>
      </c>
      <c r="B95" s="5" t="n">
        <v>20367</v>
      </c>
      <c r="C95" s="5" t="n">
        <v>154803</v>
      </c>
      <c r="D95" s="6" t="n">
        <v>86967379.88</v>
      </c>
      <c r="E95" s="6" t="n">
        <v>561.793892108034</v>
      </c>
      <c r="F95" s="6"/>
    </row>
    <row r="96">
      <c r="A96" s="4" t="s">
        <v>15</v>
      </c>
      <c r="B96" s="5" t="n">
        <v>12484</v>
      </c>
      <c r="C96" s="5" t="n">
        <v>12484</v>
      </c>
      <c r="D96" s="6" t="n">
        <v>4390350.5</v>
      </c>
      <c r="E96" s="6" t="n">
        <v>351.678188080743</v>
      </c>
      <c r="F96" s="6"/>
    </row>
    <row r="97">
      <c r="A97" s="10" t="s">
        <v>16</v>
      </c>
      <c r="B97" s="11" t="n">
        <v>1442</v>
      </c>
      <c r="C97" s="11" t="n">
        <v>1442</v>
      </c>
      <c r="D97" s="12" t="n">
        <v>505966.24</v>
      </c>
      <c r="E97" s="12" t="n">
        <v>350.878113730929</v>
      </c>
      <c r="F97" s="12"/>
    </row>
    <row r="98">
      <c r="A98" s="9" t="s">
        <v>29</v>
      </c>
      <c r="B98" s="7" t="n">
        <v>109146</v>
      </c>
      <c r="C98" s="7" t="n">
        <v>315124</v>
      </c>
      <c r="D98" s="8" t="n">
        <v>180204576.68</v>
      </c>
      <c r="E98" s="8" t="n">
        <v>571.85291085414</v>
      </c>
      <c r="F98" s="8" t="n">
        <v>180217698.016</v>
      </c>
    </row>
    <row r="99">
      <c r="A99" s="4" t="s">
        <v>11</v>
      </c>
      <c r="B99" s="5" t="n">
        <v>2467</v>
      </c>
      <c r="C99" s="5" t="n">
        <v>15585</v>
      </c>
      <c r="D99" s="6" t="n">
        <v>7027841.31</v>
      </c>
      <c r="E99" s="6" t="n">
        <v>450.936240615977</v>
      </c>
      <c r="F99" s="6"/>
    </row>
    <row r="100">
      <c r="A100" s="4" t="s">
        <v>12</v>
      </c>
      <c r="B100" s="5" t="n">
        <v>66715</v>
      </c>
      <c r="C100" s="5" t="n">
        <v>66715</v>
      </c>
      <c r="D100" s="6" t="n">
        <v>52439731.64</v>
      </c>
      <c r="E100" s="6" t="n">
        <v>786.026105673387</v>
      </c>
      <c r="F100" s="6"/>
    </row>
    <row r="101">
      <c r="A101" s="4" t="s">
        <v>13</v>
      </c>
      <c r="B101" s="5" t="n">
        <v>7629</v>
      </c>
      <c r="C101" s="5" t="n">
        <v>63990</v>
      </c>
      <c r="D101" s="6" t="n">
        <v>28706304.11</v>
      </c>
      <c r="E101" s="6" t="n">
        <v>448.606096421316</v>
      </c>
      <c r="F101" s="6"/>
    </row>
    <row r="102">
      <c r="A102" s="4" t="s">
        <v>14</v>
      </c>
      <c r="B102" s="5" t="n">
        <v>20216</v>
      </c>
      <c r="C102" s="5" t="n">
        <v>156786</v>
      </c>
      <c r="D102" s="6" t="n">
        <v>87813906.5</v>
      </c>
      <c r="E102" s="6" t="n">
        <v>560.087676833391</v>
      </c>
      <c r="F102" s="6"/>
    </row>
    <row r="103">
      <c r="A103" s="4" t="s">
        <v>15</v>
      </c>
      <c r="B103" s="5" t="n">
        <v>10712</v>
      </c>
      <c r="C103" s="5" t="n">
        <v>10712</v>
      </c>
      <c r="D103" s="6" t="n">
        <v>3748860.87</v>
      </c>
      <c r="E103" s="6" t="n">
        <v>349.968341112771</v>
      </c>
      <c r="F103" s="6"/>
    </row>
    <row r="104">
      <c r="A104" s="10" t="s">
        <v>16</v>
      </c>
      <c r="B104" s="11" t="n">
        <v>1336</v>
      </c>
      <c r="C104" s="11" t="n">
        <v>1336</v>
      </c>
      <c r="D104" s="12" t="n">
        <v>467932.25</v>
      </c>
      <c r="E104" s="12" t="n">
        <v>350.24869011976</v>
      </c>
      <c r="F104" s="12"/>
    </row>
    <row r="105">
      <c r="A105" s="9" t="s">
        <v>30</v>
      </c>
      <c r="B105" s="7" t="n">
        <v>90423</v>
      </c>
      <c r="C105" s="7" t="n">
        <v>267495</v>
      </c>
      <c r="D105" s="8" t="n">
        <v>154415532.08</v>
      </c>
      <c r="E105" s="8" t="n">
        <v>577.26511553487</v>
      </c>
      <c r="F105" s="8" t="n">
        <v>154425926.733</v>
      </c>
    </row>
    <row r="106">
      <c r="A106" s="4" t="s">
        <v>11</v>
      </c>
      <c r="B106" s="5" t="n">
        <v>587</v>
      </c>
      <c r="C106" s="5" t="n">
        <v>2122</v>
      </c>
      <c r="D106" s="6" t="n">
        <v>1326431.13</v>
      </c>
      <c r="E106" s="6" t="n">
        <v>625.085358152686</v>
      </c>
      <c r="F106" s="6"/>
    </row>
    <row r="107">
      <c r="A107" s="4" t="s">
        <v>12</v>
      </c>
      <c r="B107" s="5" t="n">
        <v>58034</v>
      </c>
      <c r="C107" s="5" t="n">
        <v>58034</v>
      </c>
      <c r="D107" s="6" t="n">
        <v>44730799.56</v>
      </c>
      <c r="E107" s="6" t="n">
        <v>770.768852052245</v>
      </c>
      <c r="F107" s="6"/>
    </row>
    <row r="108">
      <c r="A108" s="4" t="s">
        <v>13</v>
      </c>
      <c r="B108" s="5" t="n">
        <v>5482</v>
      </c>
      <c r="C108" s="5" t="n">
        <v>60750</v>
      </c>
      <c r="D108" s="6" t="n">
        <v>31579045.52</v>
      </c>
      <c r="E108" s="6" t="n">
        <v>519.819679341564</v>
      </c>
      <c r="F108" s="6"/>
    </row>
    <row r="109">
      <c r="A109" s="4" t="s">
        <v>14</v>
      </c>
      <c r="B109" s="5" t="n">
        <v>16757</v>
      </c>
      <c r="C109" s="5" t="n">
        <v>137085</v>
      </c>
      <c r="D109" s="6" t="n">
        <v>73458246.2</v>
      </c>
      <c r="E109" s="6" t="n">
        <v>535.85911077069</v>
      </c>
      <c r="F109" s="6"/>
    </row>
    <row r="110">
      <c r="A110" s="4" t="s">
        <v>15</v>
      </c>
      <c r="B110" s="5" t="n">
        <v>8373</v>
      </c>
      <c r="C110" s="5" t="n">
        <v>8373</v>
      </c>
      <c r="D110" s="6" t="n">
        <v>2924401.48</v>
      </c>
      <c r="E110" s="6" t="n">
        <v>349.265672996536</v>
      </c>
      <c r="F110" s="6"/>
    </row>
    <row r="111">
      <c r="A111" s="10" t="s">
        <v>16</v>
      </c>
      <c r="B111" s="11" t="n">
        <v>1131</v>
      </c>
      <c r="C111" s="11" t="n">
        <v>1131</v>
      </c>
      <c r="D111" s="12" t="n">
        <v>396608.19</v>
      </c>
      <c r="E111" s="12" t="n">
        <v>350.670371352785</v>
      </c>
      <c r="F111" s="12"/>
    </row>
    <row r="112">
      <c r="A112" s="9" t="s">
        <v>31</v>
      </c>
      <c r="B112" s="7" t="n">
        <v>78422</v>
      </c>
      <c r="C112" s="7" t="n">
        <v>224462</v>
      </c>
      <c r="D112" s="8" t="n">
        <v>122412511.11</v>
      </c>
      <c r="E112" s="8" t="n">
        <v>545.359620381178</v>
      </c>
      <c r="F112" s="8" t="n">
        <v>122670827.52</v>
      </c>
    </row>
    <row r="113">
      <c r="A113" s="4" t="s">
        <v>11</v>
      </c>
      <c r="B113" s="5" t="n">
        <v>199</v>
      </c>
      <c r="C113" s="5" t="n">
        <v>904</v>
      </c>
      <c r="D113" s="6" t="n">
        <v>456750.32</v>
      </c>
      <c r="E113" s="6" t="n">
        <v>505.254778761062</v>
      </c>
      <c r="F113" s="6"/>
    </row>
    <row r="114">
      <c r="A114" s="4" t="s">
        <v>12</v>
      </c>
      <c r="B114" s="5" t="n">
        <v>51589</v>
      </c>
      <c r="C114" s="5" t="n">
        <v>51589</v>
      </c>
      <c r="D114" s="6" t="n">
        <v>39611722.77</v>
      </c>
      <c r="E114" s="6" t="n">
        <v>767.832731202388</v>
      </c>
      <c r="F114" s="6"/>
    </row>
    <row r="115">
      <c r="A115" s="4" t="s">
        <v>13</v>
      </c>
      <c r="B115" s="5" t="n">
        <v>4503</v>
      </c>
      <c r="C115" s="5" t="n">
        <v>55919</v>
      </c>
      <c r="D115" s="6" t="n">
        <v>22262731.73</v>
      </c>
      <c r="E115" s="6" t="n">
        <v>398.124639746777</v>
      </c>
      <c r="F115" s="6"/>
    </row>
    <row r="116">
      <c r="A116" s="4" t="s">
        <v>14</v>
      </c>
      <c r="B116" s="5" t="n">
        <v>13751</v>
      </c>
      <c r="C116" s="5" t="n">
        <v>107721</v>
      </c>
      <c r="D116" s="6" t="n">
        <v>57170289.54</v>
      </c>
      <c r="E116" s="6" t="n">
        <v>530.72557384354</v>
      </c>
      <c r="F116" s="6"/>
    </row>
    <row r="117">
      <c r="A117" s="4" t="s">
        <v>15</v>
      </c>
      <c r="B117" s="5" t="n">
        <v>7364</v>
      </c>
      <c r="C117" s="5" t="n">
        <v>7364</v>
      </c>
      <c r="D117" s="6" t="n">
        <v>2572755.62</v>
      </c>
      <c r="E117" s="6" t="n">
        <v>349.369312873438</v>
      </c>
      <c r="F117" s="6"/>
    </row>
    <row r="118">
      <c r="A118" s="10" t="s">
        <v>16</v>
      </c>
      <c r="B118" s="11" t="n">
        <v>965</v>
      </c>
      <c r="C118" s="11" t="n">
        <v>965</v>
      </c>
      <c r="D118" s="12" t="n">
        <v>338261.13</v>
      </c>
      <c r="E118" s="12" t="n">
        <v>350.529668393782</v>
      </c>
      <c r="F118" s="12"/>
    </row>
    <row r="119">
      <c r="A119" s="9" t="s">
        <v>32</v>
      </c>
      <c r="B119" s="7" t="n">
        <v>41619</v>
      </c>
      <c r="C119" s="7" t="n">
        <v>84113</v>
      </c>
      <c r="D119" s="8" t="n">
        <v>29928157.1</v>
      </c>
      <c r="E119" s="8" t="n">
        <v>355.808936787417</v>
      </c>
      <c r="F119" s="8" t="n">
        <v>29945260.3</v>
      </c>
    </row>
    <row r="120">
      <c r="A120" s="4" t="s">
        <v>11</v>
      </c>
      <c r="B120" s="5" t="n">
        <v>98</v>
      </c>
      <c r="C120" s="5" t="n">
        <v>890</v>
      </c>
      <c r="D120" s="6" t="n">
        <v>198999.79</v>
      </c>
      <c r="E120" s="6" t="n">
        <v>223.595269662921</v>
      </c>
      <c r="F120" s="6"/>
    </row>
    <row r="121">
      <c r="A121" s="4" t="s">
        <v>12</v>
      </c>
      <c r="B121" s="5" t="n">
        <v>31302</v>
      </c>
      <c r="C121" s="5" t="n">
        <v>31302</v>
      </c>
      <c r="D121" s="6" t="n">
        <v>14168705.24</v>
      </c>
      <c r="E121" s="6" t="n">
        <v>452.645365791323</v>
      </c>
      <c r="F121" s="6"/>
    </row>
    <row r="122">
      <c r="A122" s="4" t="s">
        <v>13</v>
      </c>
      <c r="B122" s="5" t="n">
        <v>3975</v>
      </c>
      <c r="C122" s="5" t="n">
        <v>45699</v>
      </c>
      <c r="D122" s="6" t="n">
        <v>14290284.8</v>
      </c>
      <c r="E122" s="6" t="n">
        <v>312.704540580757</v>
      </c>
      <c r="F122" s="6"/>
    </row>
    <row r="123">
      <c r="A123" s="4" t="s">
        <v>14</v>
      </c>
      <c r="B123" s="5" t="n">
        <v>0</v>
      </c>
      <c r="C123" s="5" t="n">
        <v>0</v>
      </c>
      <c r="D123" s="6" t="n">
        <v>0</v>
      </c>
      <c r="E123" s="6" t="n">
        <v>0</v>
      </c>
      <c r="F123" s="6"/>
    </row>
    <row r="124">
      <c r="A124" s="4" t="s">
        <v>15</v>
      </c>
      <c r="B124" s="5" t="n">
        <v>5518</v>
      </c>
      <c r="C124" s="5" t="n">
        <v>5518</v>
      </c>
      <c r="D124" s="6" t="n">
        <v>1126755.34</v>
      </c>
      <c r="E124" s="6" t="n">
        <v>204.196328379848</v>
      </c>
      <c r="F124" s="6"/>
    </row>
    <row r="125">
      <c r="A125" s="10" t="s">
        <v>16</v>
      </c>
      <c r="B125" s="11" t="n">
        <v>704</v>
      </c>
      <c r="C125" s="11" t="n">
        <v>704</v>
      </c>
      <c r="D125" s="12" t="n">
        <v>143411.93</v>
      </c>
      <c r="E125" s="12" t="n">
        <v>203.710127840909</v>
      </c>
      <c r="F125" s="12"/>
    </row>
    <row r="126">
      <c r="A126" s="9" t="s">
        <v>33</v>
      </c>
      <c r="B126" s="7" t="n">
        <v>0</v>
      </c>
      <c r="C126" s="7" t="n">
        <v>0</v>
      </c>
      <c r="D126" s="8" t="n">
        <v>0</v>
      </c>
      <c r="E126" s="8" t="n">
        <v>0</v>
      </c>
      <c r="F126" s="8" t="n">
        <v>0</v>
      </c>
    </row>
    <row r="127">
      <c r="A127" s="4" t="s">
        <v>11</v>
      </c>
      <c r="B127" s="5" t="n">
        <v>0</v>
      </c>
      <c r="C127" s="5" t="n">
        <v>0</v>
      </c>
      <c r="D127" s="6" t="n">
        <v>0</v>
      </c>
      <c r="E127" s="6" t="n">
        <v>0</v>
      </c>
      <c r="F127" s="6"/>
    </row>
    <row r="128">
      <c r="A128" s="4" t="s">
        <v>12</v>
      </c>
      <c r="B128" s="5" t="n">
        <v>0</v>
      </c>
      <c r="C128" s="5" t="n">
        <v>0</v>
      </c>
      <c r="D128" s="6" t="n">
        <v>0</v>
      </c>
      <c r="E128" s="6" t="n">
        <v>0</v>
      </c>
      <c r="F128" s="6"/>
    </row>
    <row r="129">
      <c r="A129" s="4" t="s">
        <v>13</v>
      </c>
      <c r="B129" s="5" t="n">
        <v>0</v>
      </c>
      <c r="C129" s="5" t="n">
        <v>0</v>
      </c>
      <c r="D129" s="6" t="n">
        <v>0</v>
      </c>
      <c r="E129" s="6" t="n">
        <v>0</v>
      </c>
      <c r="F129" s="6"/>
    </row>
    <row r="130">
      <c r="A130" s="4" t="s">
        <v>14</v>
      </c>
      <c r="B130" s="5" t="n">
        <v>0</v>
      </c>
      <c r="C130" s="5" t="n">
        <v>0</v>
      </c>
      <c r="D130" s="6" t="n">
        <v>0</v>
      </c>
      <c r="E130" s="6" t="n">
        <v>0</v>
      </c>
      <c r="F130" s="6"/>
    </row>
    <row r="131">
      <c r="A131" s="4" t="s">
        <v>15</v>
      </c>
      <c r="B131" s="5" t="n">
        <v>0</v>
      </c>
      <c r="C131" s="5" t="n">
        <v>0</v>
      </c>
      <c r="D131" s="6" t="n">
        <v>0</v>
      </c>
      <c r="E131" s="6" t="n">
        <v>0</v>
      </c>
      <c r="F131" s="6"/>
    </row>
    <row r="132">
      <c r="A132" s="10" t="s">
        <v>16</v>
      </c>
      <c r="B132" s="11" t="n">
        <v>0</v>
      </c>
      <c r="C132" s="11" t="n">
        <v>0</v>
      </c>
      <c r="D132" s="12" t="n">
        <v>0</v>
      </c>
      <c r="E132" s="12" t="n">
        <v>0</v>
      </c>
      <c r="F132" s="12"/>
    </row>
    <row r="133">
      <c r="A133" s="9" t="s">
        <v>34</v>
      </c>
      <c r="B133" s="7" t="n">
        <v>42403</v>
      </c>
      <c r="C133" s="7" t="n">
        <v>89517</v>
      </c>
      <c r="D133" s="8" t="n">
        <v>33031074.25</v>
      </c>
      <c r="E133" s="8" t="n">
        <v>368.992194220092</v>
      </c>
      <c r="F133" s="8" t="n">
        <v>33043587.21</v>
      </c>
    </row>
    <row r="134">
      <c r="A134" s="4" t="s">
        <v>11</v>
      </c>
      <c r="B134" s="5" t="n">
        <v>88</v>
      </c>
      <c r="C134" s="5" t="n">
        <v>262</v>
      </c>
      <c r="D134" s="6" t="n">
        <v>102483.11</v>
      </c>
      <c r="E134" s="6" t="n">
        <v>391.156908396947</v>
      </c>
      <c r="F134" s="6"/>
    </row>
    <row r="135">
      <c r="A135" s="4" t="s">
        <v>12</v>
      </c>
      <c r="B135" s="5" t="n">
        <v>32198</v>
      </c>
      <c r="C135" s="5" t="n">
        <v>32198</v>
      </c>
      <c r="D135" s="6" t="n">
        <v>14341718.7</v>
      </c>
      <c r="E135" s="6" t="n">
        <v>445.422656686751</v>
      </c>
      <c r="F135" s="6"/>
    </row>
    <row r="136">
      <c r="A136" s="4" t="s">
        <v>13</v>
      </c>
      <c r="B136" s="5" t="n">
        <v>4353</v>
      </c>
      <c r="C136" s="5" t="n">
        <v>51306</v>
      </c>
      <c r="D136" s="6" t="n">
        <v>17412296.59</v>
      </c>
      <c r="E136" s="6" t="n">
        <v>339.38129244143</v>
      </c>
      <c r="F136" s="6"/>
    </row>
    <row r="137">
      <c r="A137" s="4" t="s">
        <v>14</v>
      </c>
      <c r="B137" s="5" t="n">
        <v>0</v>
      </c>
      <c r="C137" s="5" t="n">
        <v>0</v>
      </c>
      <c r="D137" s="6" t="n">
        <v>0</v>
      </c>
      <c r="E137" s="6" t="n">
        <v>0</v>
      </c>
      <c r="F137" s="6"/>
    </row>
    <row r="138">
      <c r="A138" s="4" t="s">
        <v>15</v>
      </c>
      <c r="B138" s="5" t="n">
        <v>5105</v>
      </c>
      <c r="C138" s="5" t="n">
        <v>5105</v>
      </c>
      <c r="D138" s="6" t="n">
        <v>1043036.76</v>
      </c>
      <c r="E138" s="6" t="n">
        <v>204.316701273262</v>
      </c>
      <c r="F138" s="6"/>
    </row>
    <row r="139">
      <c r="A139" s="10" t="s">
        <v>16</v>
      </c>
      <c r="B139" s="11" t="n">
        <v>646</v>
      </c>
      <c r="C139" s="11" t="n">
        <v>646</v>
      </c>
      <c r="D139" s="12" t="n">
        <v>131539.09</v>
      </c>
      <c r="E139" s="12" t="n">
        <v>203.620882352941</v>
      </c>
      <c r="F139" s="12"/>
    </row>
    <row r="140">
      <c r="A140" s="9" t="s">
        <v>35</v>
      </c>
      <c r="B140" s="7" t="n">
        <v>39696</v>
      </c>
      <c r="C140" s="7" t="n">
        <v>85316</v>
      </c>
      <c r="D140" s="8" t="n">
        <v>30865983.62</v>
      </c>
      <c r="E140" s="8" t="n">
        <v>361.784232969197</v>
      </c>
      <c r="F140" s="8" t="n">
        <v>30917059.94</v>
      </c>
    </row>
    <row r="141">
      <c r="A141" s="4" t="s">
        <v>11</v>
      </c>
      <c r="B141" s="5" t="n">
        <v>113</v>
      </c>
      <c r="C141" s="5" t="n">
        <v>587</v>
      </c>
      <c r="D141" s="6" t="n">
        <v>212219.3</v>
      </c>
      <c r="E141" s="6" t="n">
        <v>361.53202725724</v>
      </c>
      <c r="F141" s="6"/>
    </row>
    <row r="142">
      <c r="A142" s="4" t="s">
        <v>12</v>
      </c>
      <c r="B142" s="5" t="n">
        <v>29724</v>
      </c>
      <c r="C142" s="5" t="n">
        <v>29724</v>
      </c>
      <c r="D142" s="6" t="n">
        <v>13505624.49</v>
      </c>
      <c r="E142" s="6" t="n">
        <v>454.36766552281</v>
      </c>
      <c r="F142" s="6"/>
    </row>
    <row r="143">
      <c r="A143" s="4" t="s">
        <v>13</v>
      </c>
      <c r="B143" s="5" t="n">
        <v>4615</v>
      </c>
      <c r="C143" s="5" t="n">
        <v>49767</v>
      </c>
      <c r="D143" s="6" t="n">
        <v>16078932.74</v>
      </c>
      <c r="E143" s="6" t="n">
        <v>323.084227299214</v>
      </c>
      <c r="F143" s="6"/>
    </row>
    <row r="144">
      <c r="A144" s="4" t="s">
        <v>14</v>
      </c>
      <c r="B144" s="5" t="n">
        <v>0</v>
      </c>
      <c r="C144" s="5" t="n">
        <v>0</v>
      </c>
      <c r="D144" s="6" t="n">
        <v>0</v>
      </c>
      <c r="E144" s="6" t="n">
        <v>0</v>
      </c>
      <c r="F144" s="6"/>
    </row>
    <row r="145">
      <c r="A145" s="4" t="s">
        <v>15</v>
      </c>
      <c r="B145" s="5" t="n">
        <v>4655</v>
      </c>
      <c r="C145" s="5" t="n">
        <v>4655</v>
      </c>
      <c r="D145" s="6" t="n">
        <v>950258.67</v>
      </c>
      <c r="E145" s="6" t="n">
        <v>204.137200859291</v>
      </c>
      <c r="F145" s="6"/>
    </row>
    <row r="146">
      <c r="A146" s="10" t="s">
        <v>16</v>
      </c>
      <c r="B146" s="11" t="n">
        <v>583</v>
      </c>
      <c r="C146" s="11" t="n">
        <v>583</v>
      </c>
      <c r="D146" s="12" t="n">
        <v>118948.42</v>
      </c>
      <c r="E146" s="12" t="n">
        <v>204.028164665523</v>
      </c>
      <c r="F146" s="12"/>
    </row>
    <row r="147" ht="25" customHeight="1">
      <c r="A147" s="2" t="s">
        <v>3</v>
      </c>
      <c r="B147" s="2"/>
      <c r="C147" s="2"/>
      <c r="D147" s="2"/>
      <c r="E147" s="2"/>
      <c r="F147" s="2"/>
    </row>
    <row r="149">
      <c r="A149" s="13" t="str">
        <f>=HYPERLINK("#'Obsah'!A1", "Späť na obsah dátovej prílohy")</f>
      </c>
      <c r="B149" s="14"/>
    </row>
  </sheetData>
  <mergeCells count="4">
    <mergeCell ref="A2:F2"/>
    <mergeCell ref="A4:F4"/>
    <mergeCell ref="A147:F147"/>
    <mergeCell ref="A149:B149"/>
  </mergeCells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255</v>
      </c>
      <c r="B2" s="1"/>
      <c r="C2" s="1"/>
      <c r="D2" s="1"/>
      <c r="E2" s="1"/>
      <c r="F2" s="1"/>
      <c r="G2" s="1"/>
    </row>
    <row r="3">
      <c r="A3" s="106" t="s">
        <v>235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236</v>
      </c>
      <c r="C7" s="18" t="s">
        <v>237</v>
      </c>
      <c r="D7" s="18"/>
      <c r="E7" s="18"/>
      <c r="F7" s="18"/>
      <c r="G7" s="18"/>
    </row>
    <row r="8">
      <c r="A8" s="3"/>
      <c r="B8" s="3"/>
      <c r="C8" s="3" t="s">
        <v>238</v>
      </c>
      <c r="D8" s="3" t="s">
        <v>239</v>
      </c>
      <c r="E8" s="3" t="s">
        <v>240</v>
      </c>
      <c r="F8" s="3" t="s">
        <v>241</v>
      </c>
      <c r="G8" s="3" t="s">
        <v>242</v>
      </c>
    </row>
    <row r="9">
      <c r="A9" s="110" t="s">
        <v>243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5" t="n">
        <v>2012</v>
      </c>
      <c r="C10" s="145" t="n">
        <v>1564</v>
      </c>
      <c r="D10" s="145" t="n">
        <v>326</v>
      </c>
      <c r="E10" s="145" t="n">
        <v>50</v>
      </c>
      <c r="F10" s="145" t="n">
        <v>13</v>
      </c>
      <c r="G10" s="145" t="n">
        <v>59</v>
      </c>
    </row>
    <row r="11">
      <c r="A11" s="4" t="s">
        <v>12</v>
      </c>
      <c r="B11" s="145" t="n">
        <v>46877</v>
      </c>
      <c r="C11" s="145" t="n">
        <v>44979</v>
      </c>
      <c r="D11" s="145" t="n">
        <v>325</v>
      </c>
      <c r="E11" s="145" t="n">
        <v>8</v>
      </c>
      <c r="F11" s="145" t="n">
        <v>2</v>
      </c>
      <c r="G11" s="145" t="n">
        <v>1563</v>
      </c>
    </row>
    <row r="12">
      <c r="A12" s="4" t="s">
        <v>13</v>
      </c>
      <c r="B12" s="145" t="n">
        <v>5905</v>
      </c>
      <c r="C12" s="145" t="n">
        <v>4171</v>
      </c>
      <c r="D12" s="145" t="n">
        <v>1260</v>
      </c>
      <c r="E12" s="145" t="n">
        <v>225</v>
      </c>
      <c r="F12" s="145" t="n">
        <v>101</v>
      </c>
      <c r="G12" s="145" t="n">
        <v>148</v>
      </c>
    </row>
    <row r="13">
      <c r="A13" s="4" t="s">
        <v>14</v>
      </c>
      <c r="B13" s="145" t="n">
        <v>17787</v>
      </c>
      <c r="C13" s="145" t="n">
        <v>13128</v>
      </c>
      <c r="D13" s="145" t="n">
        <v>3508</v>
      </c>
      <c r="E13" s="145" t="n">
        <v>586</v>
      </c>
      <c r="F13" s="145" t="n">
        <v>136</v>
      </c>
      <c r="G13" s="145" t="n">
        <v>429</v>
      </c>
    </row>
    <row r="14">
      <c r="A14" s="4" t="s">
        <v>15</v>
      </c>
      <c r="B14" s="145" t="n">
        <v>9882</v>
      </c>
      <c r="C14" s="145" t="n">
        <v>9467</v>
      </c>
      <c r="D14" s="145" t="n">
        <v>14</v>
      </c>
      <c r="E14" s="145" t="n">
        <v>0</v>
      </c>
      <c r="F14" s="145" t="n">
        <v>0</v>
      </c>
      <c r="G14" s="145" t="n">
        <v>401</v>
      </c>
    </row>
    <row r="15">
      <c r="A15" s="4" t="s">
        <v>16</v>
      </c>
      <c r="B15" s="145" t="n">
        <v>1083</v>
      </c>
      <c r="C15" s="145" t="n">
        <v>141</v>
      </c>
      <c r="D15" s="145" t="n">
        <v>2</v>
      </c>
      <c r="E15" s="145" t="n">
        <v>0</v>
      </c>
      <c r="F15" s="145" t="n">
        <v>0</v>
      </c>
      <c r="G15" s="145" t="n">
        <v>940</v>
      </c>
    </row>
    <row r="16">
      <c r="A16" s="49" t="s">
        <v>244</v>
      </c>
      <c r="B16" s="147" t="n">
        <v>83546</v>
      </c>
      <c r="C16" s="147" t="n">
        <v>73450</v>
      </c>
      <c r="D16" s="147" t="n">
        <v>5435</v>
      </c>
      <c r="E16" s="147" t="n">
        <v>869</v>
      </c>
      <c r="F16" s="147" t="n">
        <v>252</v>
      </c>
      <c r="G16" s="147" t="n">
        <v>3540</v>
      </c>
    </row>
    <row r="17">
      <c r="A17" s="110" t="s">
        <v>245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5" t="n">
        <v>10665</v>
      </c>
      <c r="C18" s="145" t="n">
        <v>3511</v>
      </c>
      <c r="D18" s="145" t="n">
        <v>2591</v>
      </c>
      <c r="E18" s="145" t="n">
        <v>1897</v>
      </c>
      <c r="F18" s="145" t="n">
        <v>2541</v>
      </c>
      <c r="G18" s="145" t="n">
        <v>125</v>
      </c>
    </row>
    <row r="19">
      <c r="A19" s="4" t="s">
        <v>12</v>
      </c>
      <c r="B19" s="145" t="n">
        <v>46767</v>
      </c>
      <c r="C19" s="145" t="n">
        <v>44876</v>
      </c>
      <c r="D19" s="145" t="n">
        <v>323</v>
      </c>
      <c r="E19" s="145" t="n">
        <v>8</v>
      </c>
      <c r="F19" s="145" t="n">
        <v>2</v>
      </c>
      <c r="G19" s="145" t="n">
        <v>1558</v>
      </c>
    </row>
    <row r="20">
      <c r="A20" s="4" t="s">
        <v>13</v>
      </c>
      <c r="B20" s="145" t="n">
        <v>41774</v>
      </c>
      <c r="C20" s="145" t="n">
        <v>10066</v>
      </c>
      <c r="D20" s="145" t="n">
        <v>11229</v>
      </c>
      <c r="E20" s="145" t="n">
        <v>8196</v>
      </c>
      <c r="F20" s="145" t="n">
        <v>11257</v>
      </c>
      <c r="G20" s="145" t="n">
        <v>1026</v>
      </c>
    </row>
    <row r="21">
      <c r="A21" s="4" t="s">
        <v>14</v>
      </c>
      <c r="B21" s="145" t="n">
        <v>152073</v>
      </c>
      <c r="C21" s="145" t="n">
        <v>33565</v>
      </c>
      <c r="D21" s="145" t="n">
        <v>39360</v>
      </c>
      <c r="E21" s="145" t="n">
        <v>35592</v>
      </c>
      <c r="F21" s="145" t="n">
        <v>40478</v>
      </c>
      <c r="G21" s="145" t="n">
        <v>3078</v>
      </c>
    </row>
    <row r="22">
      <c r="A22" s="4" t="s">
        <v>15</v>
      </c>
      <c r="B22" s="145" t="n">
        <v>9868</v>
      </c>
      <c r="C22" s="145" t="n">
        <v>9453</v>
      </c>
      <c r="D22" s="145" t="n">
        <v>14</v>
      </c>
      <c r="E22" s="145" t="n">
        <v>0</v>
      </c>
      <c r="F22" s="145" t="n">
        <v>0</v>
      </c>
      <c r="G22" s="145" t="n">
        <v>401</v>
      </c>
    </row>
    <row r="23">
      <c r="A23" s="4" t="s">
        <v>16</v>
      </c>
      <c r="B23" s="145" t="n">
        <v>1083</v>
      </c>
      <c r="C23" s="145" t="n">
        <v>141</v>
      </c>
      <c r="D23" s="145" t="n">
        <v>2</v>
      </c>
      <c r="E23" s="145" t="n">
        <v>0</v>
      </c>
      <c r="F23" s="145" t="n">
        <v>0</v>
      </c>
      <c r="G23" s="145" t="n">
        <v>940</v>
      </c>
    </row>
    <row r="24">
      <c r="A24" s="49" t="s">
        <v>244</v>
      </c>
      <c r="B24" s="147" t="n">
        <v>262230</v>
      </c>
      <c r="C24" s="147" t="n">
        <v>101612</v>
      </c>
      <c r="D24" s="147" t="n">
        <v>53519</v>
      </c>
      <c r="E24" s="147" t="n">
        <v>45693</v>
      </c>
      <c r="F24" s="147" t="n">
        <v>54278</v>
      </c>
      <c r="G24" s="147" t="n">
        <v>7128</v>
      </c>
    </row>
    <row r="25">
      <c r="A25" s="110" t="s">
        <v>246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46" t="n">
        <v>3492351.83</v>
      </c>
      <c r="C26" s="146" t="n">
        <v>1231173.05</v>
      </c>
      <c r="D26" s="146" t="n">
        <v>1154687.81</v>
      </c>
      <c r="E26" s="146" t="n">
        <v>615531.15</v>
      </c>
      <c r="F26" s="146" t="n">
        <v>445876.27</v>
      </c>
      <c r="G26" s="146" t="n">
        <v>45083.55</v>
      </c>
    </row>
    <row r="27">
      <c r="A27" s="4" t="s">
        <v>12</v>
      </c>
      <c r="B27" s="146" t="n">
        <v>31188204.18</v>
      </c>
      <c r="C27" s="146" t="n">
        <v>29957493.47</v>
      </c>
      <c r="D27" s="146" t="n">
        <v>192600.74</v>
      </c>
      <c r="E27" s="146" t="n">
        <v>4500</v>
      </c>
      <c r="F27" s="146" t="n">
        <v>1080</v>
      </c>
      <c r="G27" s="146" t="n">
        <v>1032529.97</v>
      </c>
    </row>
    <row r="28">
      <c r="A28" s="4" t="s">
        <v>13</v>
      </c>
      <c r="B28" s="146" t="n">
        <v>16838435.6</v>
      </c>
      <c r="C28" s="146" t="n">
        <v>4617355.03</v>
      </c>
      <c r="D28" s="146" t="n">
        <v>5633138.62</v>
      </c>
      <c r="E28" s="146" t="n">
        <v>3820845.27</v>
      </c>
      <c r="F28" s="146" t="n">
        <v>2412416.43</v>
      </c>
      <c r="G28" s="146" t="n">
        <v>354680.25</v>
      </c>
    </row>
    <row r="29">
      <c r="A29" s="4" t="s">
        <v>14</v>
      </c>
      <c r="B29" s="146" t="n">
        <v>65573825.25</v>
      </c>
      <c r="C29" s="146" t="n">
        <v>15047738.09</v>
      </c>
      <c r="D29" s="146" t="n">
        <v>18113123.46</v>
      </c>
      <c r="E29" s="146" t="n">
        <v>15087181.14</v>
      </c>
      <c r="F29" s="146" t="n">
        <v>16029732.51</v>
      </c>
      <c r="G29" s="146" t="n">
        <v>1296050.05</v>
      </c>
    </row>
    <row r="30">
      <c r="A30" s="4" t="s">
        <v>15</v>
      </c>
      <c r="B30" s="146" t="n">
        <v>3015286.37</v>
      </c>
      <c r="C30" s="146" t="n">
        <v>2889805.45</v>
      </c>
      <c r="D30" s="146" t="n">
        <v>4235</v>
      </c>
      <c r="E30" s="146" t="n">
        <v>0</v>
      </c>
      <c r="F30" s="146" t="n">
        <v>0</v>
      </c>
      <c r="G30" s="146" t="n">
        <v>121245.92</v>
      </c>
    </row>
    <row r="31">
      <c r="A31" s="4" t="s">
        <v>16</v>
      </c>
      <c r="B31" s="146" t="n">
        <v>331022.79</v>
      </c>
      <c r="C31" s="146" t="n">
        <v>43066.47</v>
      </c>
      <c r="D31" s="146" t="n">
        <v>630</v>
      </c>
      <c r="E31" s="146" t="n">
        <v>0</v>
      </c>
      <c r="F31" s="146" t="n">
        <v>0</v>
      </c>
      <c r="G31" s="146" t="n">
        <v>287326.32</v>
      </c>
    </row>
    <row r="32">
      <c r="A32" s="49" t="s">
        <v>244</v>
      </c>
      <c r="B32" s="148" t="n">
        <v>120439126.02</v>
      </c>
      <c r="C32" s="148" t="n">
        <v>53786631.56</v>
      </c>
      <c r="D32" s="148" t="n">
        <v>25098415.63</v>
      </c>
      <c r="E32" s="148" t="n">
        <v>19528057.56</v>
      </c>
      <c r="F32" s="148" t="n">
        <v>18889105.21</v>
      </c>
      <c r="G32" s="148" t="n">
        <v>3136916.06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256</v>
      </c>
      <c r="B2" s="1"/>
      <c r="C2" s="1"/>
      <c r="D2" s="1"/>
      <c r="E2" s="1"/>
      <c r="F2" s="1"/>
      <c r="G2" s="1"/>
    </row>
    <row r="3">
      <c r="A3" s="106" t="s">
        <v>235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236</v>
      </c>
      <c r="C7" s="18" t="s">
        <v>237</v>
      </c>
      <c r="D7" s="18"/>
      <c r="E7" s="18"/>
      <c r="F7" s="18"/>
      <c r="G7" s="18"/>
    </row>
    <row r="8">
      <c r="A8" s="3"/>
      <c r="B8" s="3"/>
      <c r="C8" s="3" t="s">
        <v>238</v>
      </c>
      <c r="D8" s="3" t="s">
        <v>239</v>
      </c>
      <c r="E8" s="3" t="s">
        <v>240</v>
      </c>
      <c r="F8" s="3" t="s">
        <v>241</v>
      </c>
      <c r="G8" s="3" t="s">
        <v>242</v>
      </c>
    </row>
    <row r="9">
      <c r="A9" s="110" t="s">
        <v>243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9" t="n">
        <v>3374</v>
      </c>
      <c r="C10" s="149" t="n">
        <v>2646</v>
      </c>
      <c r="D10" s="149" t="n">
        <v>530</v>
      </c>
      <c r="E10" s="149" t="n">
        <v>86</v>
      </c>
      <c r="F10" s="149" t="n">
        <v>22</v>
      </c>
      <c r="G10" s="149" t="n">
        <v>90</v>
      </c>
    </row>
    <row r="11">
      <c r="A11" s="4" t="s">
        <v>12</v>
      </c>
      <c r="B11" s="149" t="n">
        <v>65214</v>
      </c>
      <c r="C11" s="149" t="n">
        <v>62561</v>
      </c>
      <c r="D11" s="149" t="n">
        <v>452</v>
      </c>
      <c r="E11" s="149" t="n">
        <v>12</v>
      </c>
      <c r="F11" s="149" t="n">
        <v>2</v>
      </c>
      <c r="G11" s="149" t="n">
        <v>2187</v>
      </c>
    </row>
    <row r="12">
      <c r="A12" s="4" t="s">
        <v>13</v>
      </c>
      <c r="B12" s="149" t="n">
        <v>7612</v>
      </c>
      <c r="C12" s="149" t="n">
        <v>5491</v>
      </c>
      <c r="D12" s="149" t="n">
        <v>1563</v>
      </c>
      <c r="E12" s="149" t="n">
        <v>279</v>
      </c>
      <c r="F12" s="149" t="n">
        <v>97</v>
      </c>
      <c r="G12" s="149" t="n">
        <v>182</v>
      </c>
    </row>
    <row r="13">
      <c r="A13" s="4" t="s">
        <v>14</v>
      </c>
      <c r="B13" s="149" t="n">
        <v>24273</v>
      </c>
      <c r="C13" s="149" t="n">
        <v>17730</v>
      </c>
      <c r="D13" s="149" t="n">
        <v>4950</v>
      </c>
      <c r="E13" s="149" t="n">
        <v>824</v>
      </c>
      <c r="F13" s="149" t="n">
        <v>181</v>
      </c>
      <c r="G13" s="149" t="n">
        <v>588</v>
      </c>
    </row>
    <row r="14">
      <c r="A14" s="4" t="s">
        <v>15</v>
      </c>
      <c r="B14" s="149" t="n">
        <v>15904</v>
      </c>
      <c r="C14" s="149" t="n">
        <v>15246</v>
      </c>
      <c r="D14" s="149" t="n">
        <v>24</v>
      </c>
      <c r="E14" s="149" t="n">
        <v>0</v>
      </c>
      <c r="F14" s="149" t="n">
        <v>0</v>
      </c>
      <c r="G14" s="149" t="n">
        <v>634</v>
      </c>
    </row>
    <row r="15">
      <c r="A15" s="4" t="s">
        <v>16</v>
      </c>
      <c r="B15" s="149" t="n">
        <v>1411</v>
      </c>
      <c r="C15" s="149" t="n">
        <v>174</v>
      </c>
      <c r="D15" s="149" t="n">
        <v>3</v>
      </c>
      <c r="E15" s="149" t="n">
        <v>0</v>
      </c>
      <c r="F15" s="149" t="n">
        <v>0</v>
      </c>
      <c r="G15" s="149" t="n">
        <v>1234</v>
      </c>
    </row>
    <row r="16">
      <c r="A16" s="49" t="s">
        <v>244</v>
      </c>
      <c r="B16" s="151" t="n">
        <v>117788</v>
      </c>
      <c r="C16" s="151" t="n">
        <v>103848</v>
      </c>
      <c r="D16" s="151" t="n">
        <v>7522</v>
      </c>
      <c r="E16" s="151" t="n">
        <v>1201</v>
      </c>
      <c r="F16" s="151" t="n">
        <v>302</v>
      </c>
      <c r="G16" s="151" t="n">
        <v>4915</v>
      </c>
    </row>
    <row r="17">
      <c r="A17" s="110" t="s">
        <v>245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9" t="n">
        <v>19725</v>
      </c>
      <c r="C18" s="149" t="n">
        <v>6169</v>
      </c>
      <c r="D18" s="149" t="n">
        <v>4321</v>
      </c>
      <c r="E18" s="149" t="n">
        <v>3367</v>
      </c>
      <c r="F18" s="149" t="n">
        <v>5633</v>
      </c>
      <c r="G18" s="149" t="n">
        <v>235</v>
      </c>
    </row>
    <row r="19">
      <c r="A19" s="4" t="s">
        <v>12</v>
      </c>
      <c r="B19" s="149" t="n">
        <v>65040</v>
      </c>
      <c r="C19" s="149" t="n">
        <v>62396</v>
      </c>
      <c r="D19" s="149" t="n">
        <v>449</v>
      </c>
      <c r="E19" s="149" t="n">
        <v>12</v>
      </c>
      <c r="F19" s="149" t="n">
        <v>2</v>
      </c>
      <c r="G19" s="149" t="n">
        <v>2181</v>
      </c>
    </row>
    <row r="20">
      <c r="A20" s="4" t="s">
        <v>13</v>
      </c>
      <c r="B20" s="149" t="n">
        <v>48718</v>
      </c>
      <c r="C20" s="149" t="n">
        <v>13316</v>
      </c>
      <c r="D20" s="149" t="n">
        <v>14039</v>
      </c>
      <c r="E20" s="149" t="n">
        <v>10244</v>
      </c>
      <c r="F20" s="149" t="n">
        <v>10489</v>
      </c>
      <c r="G20" s="149" t="n">
        <v>630</v>
      </c>
    </row>
    <row r="21">
      <c r="A21" s="4" t="s">
        <v>14</v>
      </c>
      <c r="B21" s="149" t="n">
        <v>209802</v>
      </c>
      <c r="C21" s="149" t="n">
        <v>46112</v>
      </c>
      <c r="D21" s="149" t="n">
        <v>57854</v>
      </c>
      <c r="E21" s="149" t="n">
        <v>52234</v>
      </c>
      <c r="F21" s="149" t="n">
        <v>48782</v>
      </c>
      <c r="G21" s="149" t="n">
        <v>4820</v>
      </c>
    </row>
    <row r="22">
      <c r="A22" s="4" t="s">
        <v>15</v>
      </c>
      <c r="B22" s="149" t="n">
        <v>15889</v>
      </c>
      <c r="C22" s="149" t="n">
        <v>15232</v>
      </c>
      <c r="D22" s="149" t="n">
        <v>24</v>
      </c>
      <c r="E22" s="149" t="n">
        <v>0</v>
      </c>
      <c r="F22" s="149" t="n">
        <v>0</v>
      </c>
      <c r="G22" s="149" t="n">
        <v>633</v>
      </c>
    </row>
    <row r="23">
      <c r="A23" s="4" t="s">
        <v>16</v>
      </c>
      <c r="B23" s="149" t="n">
        <v>1411</v>
      </c>
      <c r="C23" s="149" t="n">
        <v>174</v>
      </c>
      <c r="D23" s="149" t="n">
        <v>3</v>
      </c>
      <c r="E23" s="149" t="n">
        <v>0</v>
      </c>
      <c r="F23" s="149" t="n">
        <v>0</v>
      </c>
      <c r="G23" s="149" t="n">
        <v>1234</v>
      </c>
    </row>
    <row r="24">
      <c r="A24" s="49" t="s">
        <v>244</v>
      </c>
      <c r="B24" s="151" t="n">
        <v>360585</v>
      </c>
      <c r="C24" s="151" t="n">
        <v>143399</v>
      </c>
      <c r="D24" s="151" t="n">
        <v>76690</v>
      </c>
      <c r="E24" s="151" t="n">
        <v>65857</v>
      </c>
      <c r="F24" s="151" t="n">
        <v>64906</v>
      </c>
      <c r="G24" s="151" t="n">
        <v>9733</v>
      </c>
    </row>
    <row r="25">
      <c r="A25" s="110" t="s">
        <v>246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0" t="n">
        <v>11290948.82</v>
      </c>
      <c r="C26" s="150" t="n">
        <v>3004009.55</v>
      </c>
      <c r="D26" s="150" t="n">
        <v>2384610.83</v>
      </c>
      <c r="E26" s="150" t="n">
        <v>2133620.83</v>
      </c>
      <c r="F26" s="150" t="n">
        <v>3652774.31</v>
      </c>
      <c r="G26" s="150" t="n">
        <v>115933.3</v>
      </c>
    </row>
    <row r="27">
      <c r="A27" s="4" t="s">
        <v>12</v>
      </c>
      <c r="B27" s="150" t="n">
        <v>47729767.03</v>
      </c>
      <c r="C27" s="150" t="n">
        <v>45801815.9</v>
      </c>
      <c r="D27" s="150" t="n">
        <v>308664.49</v>
      </c>
      <c r="E27" s="150" t="n">
        <v>8174.78</v>
      </c>
      <c r="F27" s="150" t="n">
        <v>1080</v>
      </c>
      <c r="G27" s="150" t="n">
        <v>1610031.86</v>
      </c>
    </row>
    <row r="28">
      <c r="A28" s="4" t="s">
        <v>13</v>
      </c>
      <c r="B28" s="150" t="n">
        <v>22506651.76</v>
      </c>
      <c r="C28" s="150" t="n">
        <v>6549782.02</v>
      </c>
      <c r="D28" s="150" t="n">
        <v>7193546.94</v>
      </c>
      <c r="E28" s="150" t="n">
        <v>5312081.56</v>
      </c>
      <c r="F28" s="150" t="n">
        <v>3151188.54</v>
      </c>
      <c r="G28" s="150" t="n">
        <v>300052.7</v>
      </c>
    </row>
    <row r="29">
      <c r="A29" s="4" t="s">
        <v>14</v>
      </c>
      <c r="B29" s="150" t="n">
        <v>101329159.28</v>
      </c>
      <c r="C29" s="150" t="n">
        <v>23451298.81</v>
      </c>
      <c r="D29" s="150" t="n">
        <v>30105533.55</v>
      </c>
      <c r="E29" s="150" t="n">
        <v>24320623.56</v>
      </c>
      <c r="F29" s="150" t="n">
        <v>21172919.03</v>
      </c>
      <c r="G29" s="150" t="n">
        <v>2278784.33</v>
      </c>
    </row>
    <row r="30">
      <c r="A30" s="4" t="s">
        <v>15</v>
      </c>
      <c r="B30" s="150" t="n">
        <v>4900099.84</v>
      </c>
      <c r="C30" s="150" t="n">
        <v>4698171.34</v>
      </c>
      <c r="D30" s="150" t="n">
        <v>7016.39</v>
      </c>
      <c r="E30" s="150" t="n">
        <v>0</v>
      </c>
      <c r="F30" s="150" t="n">
        <v>0</v>
      </c>
      <c r="G30" s="150" t="n">
        <v>194912.11</v>
      </c>
    </row>
    <row r="31">
      <c r="A31" s="4" t="s">
        <v>16</v>
      </c>
      <c r="B31" s="150" t="n">
        <v>433120.45</v>
      </c>
      <c r="C31" s="150" t="n">
        <v>54109.73</v>
      </c>
      <c r="D31" s="150" t="n">
        <v>945</v>
      </c>
      <c r="E31" s="150" t="n">
        <v>0</v>
      </c>
      <c r="F31" s="150" t="n">
        <v>0</v>
      </c>
      <c r="G31" s="150" t="n">
        <v>378065.72</v>
      </c>
    </row>
    <row r="32">
      <c r="A32" s="49" t="s">
        <v>244</v>
      </c>
      <c r="B32" s="152" t="n">
        <v>188189747.18</v>
      </c>
      <c r="C32" s="152" t="n">
        <v>83559187.35</v>
      </c>
      <c r="D32" s="152" t="n">
        <v>40000317.2</v>
      </c>
      <c r="E32" s="152" t="n">
        <v>31774500.73</v>
      </c>
      <c r="F32" s="152" t="n">
        <v>27977961.88</v>
      </c>
      <c r="G32" s="152" t="n">
        <v>4877780.02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257</v>
      </c>
      <c r="B2" s="1"/>
      <c r="C2" s="1"/>
      <c r="D2" s="1"/>
      <c r="E2" s="1"/>
      <c r="F2" s="1"/>
      <c r="G2" s="1"/>
    </row>
    <row r="3">
      <c r="A3" s="106" t="s">
        <v>235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236</v>
      </c>
      <c r="C7" s="18" t="s">
        <v>237</v>
      </c>
      <c r="D7" s="18"/>
      <c r="E7" s="18"/>
      <c r="F7" s="18"/>
      <c r="G7" s="18"/>
    </row>
    <row r="8">
      <c r="A8" s="3"/>
      <c r="B8" s="3"/>
      <c r="C8" s="3" t="s">
        <v>238</v>
      </c>
      <c r="D8" s="3" t="s">
        <v>239</v>
      </c>
      <c r="E8" s="3" t="s">
        <v>240</v>
      </c>
      <c r="F8" s="3" t="s">
        <v>241</v>
      </c>
      <c r="G8" s="3" t="s">
        <v>242</v>
      </c>
    </row>
    <row r="9">
      <c r="A9" s="110" t="s">
        <v>243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53" t="n">
        <v>3172</v>
      </c>
      <c r="C10" s="153" t="n">
        <v>2477</v>
      </c>
      <c r="D10" s="153" t="n">
        <v>489</v>
      </c>
      <c r="E10" s="153" t="n">
        <v>93</v>
      </c>
      <c r="F10" s="153" t="n">
        <v>28</v>
      </c>
      <c r="G10" s="153" t="n">
        <v>85</v>
      </c>
    </row>
    <row r="11">
      <c r="A11" s="4" t="s">
        <v>12</v>
      </c>
      <c r="B11" s="153" t="n">
        <v>70849</v>
      </c>
      <c r="C11" s="153" t="n">
        <v>68148</v>
      </c>
      <c r="D11" s="153" t="n">
        <v>445</v>
      </c>
      <c r="E11" s="153" t="n">
        <v>12</v>
      </c>
      <c r="F11" s="153" t="n">
        <v>2</v>
      </c>
      <c r="G11" s="153" t="n">
        <v>2242</v>
      </c>
    </row>
    <row r="12">
      <c r="A12" s="4" t="s">
        <v>13</v>
      </c>
      <c r="B12" s="153" t="n">
        <v>8147</v>
      </c>
      <c r="C12" s="153" t="n">
        <v>5950</v>
      </c>
      <c r="D12" s="153" t="n">
        <v>1640</v>
      </c>
      <c r="E12" s="153" t="n">
        <v>270</v>
      </c>
      <c r="F12" s="153" t="n">
        <v>101</v>
      </c>
      <c r="G12" s="153" t="n">
        <v>186</v>
      </c>
    </row>
    <row r="13">
      <c r="A13" s="4" t="s">
        <v>14</v>
      </c>
      <c r="B13" s="153" t="n">
        <v>23202</v>
      </c>
      <c r="C13" s="153" t="n">
        <v>17164</v>
      </c>
      <c r="D13" s="153" t="n">
        <v>4576</v>
      </c>
      <c r="E13" s="153" t="n">
        <v>721</v>
      </c>
      <c r="F13" s="153" t="n">
        <v>173</v>
      </c>
      <c r="G13" s="153" t="n">
        <v>568</v>
      </c>
    </row>
    <row r="14">
      <c r="A14" s="4" t="s">
        <v>15</v>
      </c>
      <c r="B14" s="153" t="n">
        <v>13588</v>
      </c>
      <c r="C14" s="153" t="n">
        <v>13089</v>
      </c>
      <c r="D14" s="153" t="n">
        <v>23</v>
      </c>
      <c r="E14" s="153" t="n">
        <v>0</v>
      </c>
      <c r="F14" s="153" t="n">
        <v>0</v>
      </c>
      <c r="G14" s="153" t="n">
        <v>476</v>
      </c>
    </row>
    <row r="15">
      <c r="A15" s="4" t="s">
        <v>16</v>
      </c>
      <c r="B15" s="153" t="n">
        <v>1461</v>
      </c>
      <c r="C15" s="153" t="n">
        <v>176</v>
      </c>
      <c r="D15" s="153" t="n">
        <v>4</v>
      </c>
      <c r="E15" s="153" t="n">
        <v>0</v>
      </c>
      <c r="F15" s="153" t="n">
        <v>0</v>
      </c>
      <c r="G15" s="153" t="n">
        <v>1281</v>
      </c>
    </row>
    <row r="16">
      <c r="A16" s="49" t="s">
        <v>244</v>
      </c>
      <c r="B16" s="155" t="n">
        <v>120419</v>
      </c>
      <c r="C16" s="155" t="n">
        <v>107004</v>
      </c>
      <c r="D16" s="155" t="n">
        <v>7177</v>
      </c>
      <c r="E16" s="155" t="n">
        <v>1096</v>
      </c>
      <c r="F16" s="155" t="n">
        <v>304</v>
      </c>
      <c r="G16" s="155" t="n">
        <v>4838</v>
      </c>
    </row>
    <row r="17">
      <c r="A17" s="110" t="s">
        <v>245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53" t="n">
        <v>20389</v>
      </c>
      <c r="C18" s="153" t="n">
        <v>5825</v>
      </c>
      <c r="D18" s="153" t="n">
        <v>3771</v>
      </c>
      <c r="E18" s="153" t="n">
        <v>3765</v>
      </c>
      <c r="F18" s="153" t="n">
        <v>6786</v>
      </c>
      <c r="G18" s="153" t="n">
        <v>242</v>
      </c>
    </row>
    <row r="19">
      <c r="A19" s="4" t="s">
        <v>12</v>
      </c>
      <c r="B19" s="153" t="n">
        <v>70690</v>
      </c>
      <c r="C19" s="153" t="n">
        <v>67986</v>
      </c>
      <c r="D19" s="153" t="n">
        <v>451</v>
      </c>
      <c r="E19" s="153" t="n">
        <v>12</v>
      </c>
      <c r="F19" s="153" t="n">
        <v>2</v>
      </c>
      <c r="G19" s="153" t="n">
        <v>2239</v>
      </c>
    </row>
    <row r="20">
      <c r="A20" s="4" t="s">
        <v>13</v>
      </c>
      <c r="B20" s="153" t="n">
        <v>49887</v>
      </c>
      <c r="C20" s="153" t="n">
        <v>14222</v>
      </c>
      <c r="D20" s="153" t="n">
        <v>14580</v>
      </c>
      <c r="E20" s="153" t="n">
        <v>9736</v>
      </c>
      <c r="F20" s="153" t="n">
        <v>10125</v>
      </c>
      <c r="G20" s="153" t="n">
        <v>1224</v>
      </c>
    </row>
    <row r="21">
      <c r="A21" s="4" t="s">
        <v>14</v>
      </c>
      <c r="B21" s="153" t="n">
        <v>190069</v>
      </c>
      <c r="C21" s="153" t="n">
        <v>44561</v>
      </c>
      <c r="D21" s="153" t="n">
        <v>53538</v>
      </c>
      <c r="E21" s="153" t="n">
        <v>44590</v>
      </c>
      <c r="F21" s="153" t="n">
        <v>42846</v>
      </c>
      <c r="G21" s="153" t="n">
        <v>4534</v>
      </c>
    </row>
    <row r="22">
      <c r="A22" s="4" t="s">
        <v>15</v>
      </c>
      <c r="B22" s="153" t="n">
        <v>13576</v>
      </c>
      <c r="C22" s="153" t="n">
        <v>13077</v>
      </c>
      <c r="D22" s="153" t="n">
        <v>23</v>
      </c>
      <c r="E22" s="153" t="n">
        <v>0</v>
      </c>
      <c r="F22" s="153" t="n">
        <v>0</v>
      </c>
      <c r="G22" s="153" t="n">
        <v>476</v>
      </c>
    </row>
    <row r="23">
      <c r="A23" s="4" t="s">
        <v>16</v>
      </c>
      <c r="B23" s="153" t="n">
        <v>1457</v>
      </c>
      <c r="C23" s="153" t="n">
        <v>176</v>
      </c>
      <c r="D23" s="153" t="n">
        <v>3</v>
      </c>
      <c r="E23" s="153" t="n">
        <v>0</v>
      </c>
      <c r="F23" s="153" t="n">
        <v>0</v>
      </c>
      <c r="G23" s="153" t="n">
        <v>1278</v>
      </c>
    </row>
    <row r="24">
      <c r="A24" s="49" t="s">
        <v>244</v>
      </c>
      <c r="B24" s="155" t="n">
        <v>346068</v>
      </c>
      <c r="C24" s="155" t="n">
        <v>145847</v>
      </c>
      <c r="D24" s="155" t="n">
        <v>72366</v>
      </c>
      <c r="E24" s="155" t="n">
        <v>58103</v>
      </c>
      <c r="F24" s="155" t="n">
        <v>59759</v>
      </c>
      <c r="G24" s="155" t="n">
        <v>9993</v>
      </c>
    </row>
    <row r="25">
      <c r="A25" s="110" t="s">
        <v>246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4" t="n">
        <v>14849776.49</v>
      </c>
      <c r="C26" s="154" t="n">
        <v>3834247.07</v>
      </c>
      <c r="D26" s="154" t="n">
        <v>2894687.47</v>
      </c>
      <c r="E26" s="154" t="n">
        <v>2888892.41</v>
      </c>
      <c r="F26" s="154" t="n">
        <v>5068735.01</v>
      </c>
      <c r="G26" s="154" t="n">
        <v>163214.53</v>
      </c>
    </row>
    <row r="27">
      <c r="A27" s="4" t="s">
        <v>12</v>
      </c>
      <c r="B27" s="154" t="n">
        <v>56702696.28</v>
      </c>
      <c r="C27" s="154" t="n">
        <v>54572804.75</v>
      </c>
      <c r="D27" s="154" t="n">
        <v>334857.62</v>
      </c>
      <c r="E27" s="154" t="n">
        <v>9164.78</v>
      </c>
      <c r="F27" s="154" t="n">
        <v>1200</v>
      </c>
      <c r="G27" s="154" t="n">
        <v>1784669.13</v>
      </c>
    </row>
    <row r="28">
      <c r="A28" s="4" t="s">
        <v>13</v>
      </c>
      <c r="B28" s="154" t="n">
        <v>30571713.92</v>
      </c>
      <c r="C28" s="154" t="n">
        <v>9432554.27</v>
      </c>
      <c r="D28" s="154" t="n">
        <v>10181407.48</v>
      </c>
      <c r="E28" s="154" t="n">
        <v>6720475.92</v>
      </c>
      <c r="F28" s="154" t="n">
        <v>3718947.33</v>
      </c>
      <c r="G28" s="154" t="n">
        <v>518328.92</v>
      </c>
    </row>
    <row r="29">
      <c r="A29" s="4" t="s">
        <v>14</v>
      </c>
      <c r="B29" s="154" t="n">
        <v>104779016.04</v>
      </c>
      <c r="C29" s="154" t="n">
        <v>26171932.64</v>
      </c>
      <c r="D29" s="154" t="n">
        <v>31394130.66</v>
      </c>
      <c r="E29" s="154" t="n">
        <v>23735645.27</v>
      </c>
      <c r="F29" s="154" t="n">
        <v>20966024.99</v>
      </c>
      <c r="G29" s="154" t="n">
        <v>2511282.48</v>
      </c>
    </row>
    <row r="30">
      <c r="A30" s="4" t="s">
        <v>15</v>
      </c>
      <c r="B30" s="154" t="n">
        <v>4780291.81</v>
      </c>
      <c r="C30" s="154" t="n">
        <v>4605472.1</v>
      </c>
      <c r="D30" s="154" t="n">
        <v>8125.7</v>
      </c>
      <c r="E30" s="154" t="n">
        <v>0</v>
      </c>
      <c r="F30" s="154" t="n">
        <v>0</v>
      </c>
      <c r="G30" s="154" t="n">
        <v>166694.01</v>
      </c>
    </row>
    <row r="31">
      <c r="A31" s="4" t="s">
        <v>16</v>
      </c>
      <c r="B31" s="154" t="n">
        <v>512436.38</v>
      </c>
      <c r="C31" s="154" t="n">
        <v>61656.63</v>
      </c>
      <c r="D31" s="154" t="n">
        <v>1435.33</v>
      </c>
      <c r="E31" s="154" t="n">
        <v>0</v>
      </c>
      <c r="F31" s="154" t="n">
        <v>0</v>
      </c>
      <c r="G31" s="154" t="n">
        <v>449344.42</v>
      </c>
    </row>
    <row r="32">
      <c r="A32" s="49" t="s">
        <v>244</v>
      </c>
      <c r="B32" s="156" t="n">
        <v>212195930.92</v>
      </c>
      <c r="C32" s="156" t="n">
        <v>98678667.46</v>
      </c>
      <c r="D32" s="156" t="n">
        <v>44814644.26</v>
      </c>
      <c r="E32" s="156" t="n">
        <v>33354178.38</v>
      </c>
      <c r="F32" s="156" t="n">
        <v>29754907.33</v>
      </c>
      <c r="G32" s="156" t="n">
        <v>5593533.49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258</v>
      </c>
      <c r="B2" s="1"/>
      <c r="C2" s="1"/>
      <c r="D2" s="1"/>
      <c r="E2" s="1"/>
      <c r="F2" s="1"/>
      <c r="G2" s="1"/>
    </row>
    <row r="3">
      <c r="A3" s="106" t="s">
        <v>235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236</v>
      </c>
      <c r="C7" s="18" t="s">
        <v>237</v>
      </c>
      <c r="D7" s="18"/>
      <c r="E7" s="18"/>
      <c r="F7" s="18"/>
      <c r="G7" s="18"/>
    </row>
    <row r="8">
      <c r="A8" s="3"/>
      <c r="B8" s="3"/>
      <c r="C8" s="3" t="s">
        <v>238</v>
      </c>
      <c r="D8" s="3" t="s">
        <v>239</v>
      </c>
      <c r="E8" s="3" t="s">
        <v>240</v>
      </c>
      <c r="F8" s="3" t="s">
        <v>241</v>
      </c>
      <c r="G8" s="3" t="s">
        <v>242</v>
      </c>
    </row>
    <row r="9">
      <c r="A9" s="110" t="s">
        <v>243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57" t="n">
        <v>3190</v>
      </c>
      <c r="C10" s="157" t="n">
        <v>2504</v>
      </c>
      <c r="D10" s="157" t="n">
        <v>491</v>
      </c>
      <c r="E10" s="157" t="n">
        <v>87</v>
      </c>
      <c r="F10" s="157" t="n">
        <v>29</v>
      </c>
      <c r="G10" s="157" t="n">
        <v>79</v>
      </c>
    </row>
    <row r="11">
      <c r="A11" s="4" t="s">
        <v>12</v>
      </c>
      <c r="B11" s="157" t="n">
        <v>69421</v>
      </c>
      <c r="C11" s="157" t="n">
        <v>66850</v>
      </c>
      <c r="D11" s="157" t="n">
        <v>402</v>
      </c>
      <c r="E11" s="157" t="n">
        <v>12</v>
      </c>
      <c r="F11" s="157" t="n">
        <v>2</v>
      </c>
      <c r="G11" s="157" t="n">
        <v>2155</v>
      </c>
    </row>
    <row r="12">
      <c r="A12" s="4" t="s">
        <v>13</v>
      </c>
      <c r="B12" s="157" t="n">
        <v>8429</v>
      </c>
      <c r="C12" s="157" t="n">
        <v>6150</v>
      </c>
      <c r="D12" s="157" t="n">
        <v>1683</v>
      </c>
      <c r="E12" s="157" t="n">
        <v>291</v>
      </c>
      <c r="F12" s="157" t="n">
        <v>117</v>
      </c>
      <c r="G12" s="157" t="n">
        <v>188</v>
      </c>
    </row>
    <row r="13">
      <c r="A13" s="4" t="s">
        <v>14</v>
      </c>
      <c r="B13" s="157" t="n">
        <v>20367</v>
      </c>
      <c r="C13" s="157" t="n">
        <v>15323</v>
      </c>
      <c r="D13" s="157" t="n">
        <v>3852</v>
      </c>
      <c r="E13" s="157" t="n">
        <v>553</v>
      </c>
      <c r="F13" s="157" t="n">
        <v>138</v>
      </c>
      <c r="G13" s="157" t="n">
        <v>501</v>
      </c>
    </row>
    <row r="14">
      <c r="A14" s="4" t="s">
        <v>15</v>
      </c>
      <c r="B14" s="157" t="n">
        <v>12490</v>
      </c>
      <c r="C14" s="157" t="n">
        <v>12054</v>
      </c>
      <c r="D14" s="157" t="n">
        <v>19</v>
      </c>
      <c r="E14" s="157" t="n">
        <v>0</v>
      </c>
      <c r="F14" s="157" t="n">
        <v>0</v>
      </c>
      <c r="G14" s="157" t="n">
        <v>417</v>
      </c>
    </row>
    <row r="15">
      <c r="A15" s="4" t="s">
        <v>16</v>
      </c>
      <c r="B15" s="157" t="n">
        <v>1443</v>
      </c>
      <c r="C15" s="157" t="n">
        <v>174</v>
      </c>
      <c r="D15" s="157" t="n">
        <v>4</v>
      </c>
      <c r="E15" s="157" t="n">
        <v>0</v>
      </c>
      <c r="F15" s="157" t="n">
        <v>0</v>
      </c>
      <c r="G15" s="157" t="n">
        <v>1265</v>
      </c>
    </row>
    <row r="16">
      <c r="A16" s="49" t="s">
        <v>244</v>
      </c>
      <c r="B16" s="159" t="n">
        <v>115340</v>
      </c>
      <c r="C16" s="159" t="n">
        <v>103055</v>
      </c>
      <c r="D16" s="159" t="n">
        <v>6451</v>
      </c>
      <c r="E16" s="159" t="n">
        <v>943</v>
      </c>
      <c r="F16" s="159" t="n">
        <v>286</v>
      </c>
      <c r="G16" s="159" t="n">
        <v>4605</v>
      </c>
    </row>
    <row r="17">
      <c r="A17" s="110" t="s">
        <v>245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57" t="n">
        <v>20520</v>
      </c>
      <c r="C18" s="157" t="n">
        <v>5868</v>
      </c>
      <c r="D18" s="157" t="n">
        <v>3792</v>
      </c>
      <c r="E18" s="157" t="n">
        <v>3616</v>
      </c>
      <c r="F18" s="157" t="n">
        <v>7018</v>
      </c>
      <c r="G18" s="157" t="n">
        <v>226</v>
      </c>
    </row>
    <row r="19">
      <c r="A19" s="4" t="s">
        <v>12</v>
      </c>
      <c r="B19" s="157" t="n">
        <v>69335</v>
      </c>
      <c r="C19" s="157" t="n">
        <v>66765</v>
      </c>
      <c r="D19" s="157" t="n">
        <v>401</v>
      </c>
      <c r="E19" s="157" t="n">
        <v>12</v>
      </c>
      <c r="F19" s="157" t="n">
        <v>2</v>
      </c>
      <c r="G19" s="157" t="n">
        <v>2155</v>
      </c>
    </row>
    <row r="20">
      <c r="A20" s="4" t="s">
        <v>13</v>
      </c>
      <c r="B20" s="157" t="n">
        <v>58826</v>
      </c>
      <c r="C20" s="157" t="n">
        <v>14502</v>
      </c>
      <c r="D20" s="157" t="n">
        <v>14927</v>
      </c>
      <c r="E20" s="157" t="n">
        <v>10446</v>
      </c>
      <c r="F20" s="157" t="n">
        <v>17404</v>
      </c>
      <c r="G20" s="157" t="n">
        <v>1547</v>
      </c>
    </row>
    <row r="21">
      <c r="A21" s="4" t="s">
        <v>14</v>
      </c>
      <c r="B21" s="157" t="n">
        <v>154803</v>
      </c>
      <c r="C21" s="157" t="n">
        <v>38792</v>
      </c>
      <c r="D21" s="157" t="n">
        <v>43313</v>
      </c>
      <c r="E21" s="157" t="n">
        <v>32156</v>
      </c>
      <c r="F21" s="157" t="n">
        <v>37472</v>
      </c>
      <c r="G21" s="157" t="n">
        <v>3070</v>
      </c>
    </row>
    <row r="22">
      <c r="A22" s="4" t="s">
        <v>15</v>
      </c>
      <c r="B22" s="157" t="n">
        <v>12484</v>
      </c>
      <c r="C22" s="157" t="n">
        <v>12048</v>
      </c>
      <c r="D22" s="157" t="n">
        <v>19</v>
      </c>
      <c r="E22" s="157" t="n">
        <v>0</v>
      </c>
      <c r="F22" s="157" t="n">
        <v>0</v>
      </c>
      <c r="G22" s="157" t="n">
        <v>417</v>
      </c>
    </row>
    <row r="23">
      <c r="A23" s="4" t="s">
        <v>16</v>
      </c>
      <c r="B23" s="157" t="n">
        <v>1442</v>
      </c>
      <c r="C23" s="157" t="n">
        <v>174</v>
      </c>
      <c r="D23" s="157" t="n">
        <v>4</v>
      </c>
      <c r="E23" s="157" t="n">
        <v>0</v>
      </c>
      <c r="F23" s="157" t="n">
        <v>0</v>
      </c>
      <c r="G23" s="157" t="n">
        <v>1264</v>
      </c>
    </row>
    <row r="24">
      <c r="A24" s="49" t="s">
        <v>244</v>
      </c>
      <c r="B24" s="159" t="n">
        <v>317410</v>
      </c>
      <c r="C24" s="159" t="n">
        <v>138149</v>
      </c>
      <c r="D24" s="159" t="n">
        <v>62456</v>
      </c>
      <c r="E24" s="159" t="n">
        <v>46230</v>
      </c>
      <c r="F24" s="159" t="n">
        <v>61896</v>
      </c>
      <c r="G24" s="159" t="n">
        <v>8679</v>
      </c>
    </row>
    <row r="25">
      <c r="A25" s="110" t="s">
        <v>246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8" t="n">
        <v>16401014.78</v>
      </c>
      <c r="C26" s="158" t="n">
        <v>4342306.47</v>
      </c>
      <c r="D26" s="158" t="n">
        <v>3180139.57</v>
      </c>
      <c r="E26" s="158" t="n">
        <v>3078304.02</v>
      </c>
      <c r="F26" s="158" t="n">
        <v>5625115</v>
      </c>
      <c r="G26" s="158" t="n">
        <v>175149.72</v>
      </c>
    </row>
    <row r="27">
      <c r="A27" s="4" t="s">
        <v>12</v>
      </c>
      <c r="B27" s="158" t="n">
        <v>55645234.31</v>
      </c>
      <c r="C27" s="158" t="n">
        <v>53617092.2</v>
      </c>
      <c r="D27" s="158" t="n">
        <v>299703.06</v>
      </c>
      <c r="E27" s="158" t="n">
        <v>8624.78</v>
      </c>
      <c r="F27" s="158" t="n">
        <v>1200</v>
      </c>
      <c r="G27" s="158" t="n">
        <v>1718614.27</v>
      </c>
    </row>
    <row r="28">
      <c r="A28" s="4" t="s">
        <v>13</v>
      </c>
      <c r="B28" s="158" t="n">
        <v>35390061.27</v>
      </c>
      <c r="C28" s="158" t="n">
        <v>10914491.51</v>
      </c>
      <c r="D28" s="158" t="n">
        <v>11419977.69</v>
      </c>
      <c r="E28" s="158" t="n">
        <v>7364622.84</v>
      </c>
      <c r="F28" s="158" t="n">
        <v>4887780.22</v>
      </c>
      <c r="G28" s="158" t="n">
        <v>803189.01</v>
      </c>
    </row>
    <row r="29">
      <c r="A29" s="4" t="s">
        <v>14</v>
      </c>
      <c r="B29" s="158" t="n">
        <v>86967379.88</v>
      </c>
      <c r="C29" s="158" t="n">
        <v>22949961.67</v>
      </c>
      <c r="D29" s="158" t="n">
        <v>25653029.32</v>
      </c>
      <c r="E29" s="158" t="n">
        <v>17603369</v>
      </c>
      <c r="F29" s="158" t="n">
        <v>18904119.9</v>
      </c>
      <c r="G29" s="158" t="n">
        <v>1856899.99</v>
      </c>
    </row>
    <row r="30">
      <c r="A30" s="4" t="s">
        <v>15</v>
      </c>
      <c r="B30" s="158" t="n">
        <v>4390350.5</v>
      </c>
      <c r="C30" s="158" t="n">
        <v>4237156.01</v>
      </c>
      <c r="D30" s="158" t="n">
        <v>6531.7</v>
      </c>
      <c r="E30" s="158" t="n">
        <v>0</v>
      </c>
      <c r="F30" s="158" t="n">
        <v>0</v>
      </c>
      <c r="G30" s="158" t="n">
        <v>146662.79</v>
      </c>
    </row>
    <row r="31">
      <c r="A31" s="4" t="s">
        <v>16</v>
      </c>
      <c r="B31" s="158" t="n">
        <v>505966.24</v>
      </c>
      <c r="C31" s="158" t="n">
        <v>61108.58</v>
      </c>
      <c r="D31" s="158" t="n">
        <v>1440</v>
      </c>
      <c r="E31" s="158" t="n">
        <v>0</v>
      </c>
      <c r="F31" s="158" t="n">
        <v>0</v>
      </c>
      <c r="G31" s="158" t="n">
        <v>443417.66</v>
      </c>
    </row>
    <row r="32">
      <c r="A32" s="49" t="s">
        <v>244</v>
      </c>
      <c r="B32" s="160" t="n">
        <v>199300006.98</v>
      </c>
      <c r="C32" s="160" t="n">
        <v>96122116.44</v>
      </c>
      <c r="D32" s="160" t="n">
        <v>40560821.34</v>
      </c>
      <c r="E32" s="160" t="n">
        <v>28054920.64</v>
      </c>
      <c r="F32" s="160" t="n">
        <v>29418215.12</v>
      </c>
      <c r="G32" s="160" t="n">
        <v>5143933.44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259</v>
      </c>
      <c r="B2" s="1"/>
      <c r="C2" s="1"/>
      <c r="D2" s="1"/>
      <c r="E2" s="1"/>
      <c r="F2" s="1"/>
      <c r="G2" s="1"/>
    </row>
    <row r="3">
      <c r="A3" s="106" t="s">
        <v>235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236</v>
      </c>
      <c r="C7" s="18" t="s">
        <v>237</v>
      </c>
      <c r="D7" s="18"/>
      <c r="E7" s="18"/>
      <c r="F7" s="18"/>
      <c r="G7" s="18"/>
    </row>
    <row r="8">
      <c r="A8" s="3"/>
      <c r="B8" s="3"/>
      <c r="C8" s="3" t="s">
        <v>238</v>
      </c>
      <c r="D8" s="3" t="s">
        <v>239</v>
      </c>
      <c r="E8" s="3" t="s">
        <v>240</v>
      </c>
      <c r="F8" s="3" t="s">
        <v>241</v>
      </c>
      <c r="G8" s="3" t="s">
        <v>242</v>
      </c>
    </row>
    <row r="9">
      <c r="A9" s="110" t="s">
        <v>243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1" t="n">
        <v>2467</v>
      </c>
      <c r="C10" s="161" t="n">
        <v>1941</v>
      </c>
      <c r="D10" s="161" t="n">
        <v>374</v>
      </c>
      <c r="E10" s="161" t="n">
        <v>60</v>
      </c>
      <c r="F10" s="161" t="n">
        <v>23</v>
      </c>
      <c r="G10" s="161" t="n">
        <v>69</v>
      </c>
    </row>
    <row r="11">
      <c r="A11" s="4" t="s">
        <v>12</v>
      </c>
      <c r="B11" s="161" t="n">
        <v>66784</v>
      </c>
      <c r="C11" s="161" t="n">
        <v>64348</v>
      </c>
      <c r="D11" s="161" t="n">
        <v>376</v>
      </c>
      <c r="E11" s="161" t="n">
        <v>11</v>
      </c>
      <c r="F11" s="161" t="n">
        <v>2</v>
      </c>
      <c r="G11" s="161" t="n">
        <v>2047</v>
      </c>
    </row>
    <row r="12">
      <c r="A12" s="4" t="s">
        <v>13</v>
      </c>
      <c r="B12" s="161" t="n">
        <v>7629</v>
      </c>
      <c r="C12" s="161" t="n">
        <v>5530</v>
      </c>
      <c r="D12" s="161" t="n">
        <v>1531</v>
      </c>
      <c r="E12" s="161" t="n">
        <v>272</v>
      </c>
      <c r="F12" s="161" t="n">
        <v>137</v>
      </c>
      <c r="G12" s="161" t="n">
        <v>159</v>
      </c>
    </row>
    <row r="13">
      <c r="A13" s="4" t="s">
        <v>14</v>
      </c>
      <c r="B13" s="161" t="n">
        <v>20216</v>
      </c>
      <c r="C13" s="161" t="n">
        <v>15097</v>
      </c>
      <c r="D13" s="161" t="n">
        <v>3900</v>
      </c>
      <c r="E13" s="161" t="n">
        <v>615</v>
      </c>
      <c r="F13" s="161" t="n">
        <v>132</v>
      </c>
      <c r="G13" s="161" t="n">
        <v>472</v>
      </c>
    </row>
    <row r="14">
      <c r="A14" s="4" t="s">
        <v>15</v>
      </c>
      <c r="B14" s="161" t="n">
        <v>10714</v>
      </c>
      <c r="C14" s="161" t="n">
        <v>10356</v>
      </c>
      <c r="D14" s="161" t="n">
        <v>15</v>
      </c>
      <c r="E14" s="161" t="n">
        <v>0</v>
      </c>
      <c r="F14" s="161" t="n">
        <v>0</v>
      </c>
      <c r="G14" s="161" t="n">
        <v>343</v>
      </c>
    </row>
    <row r="15">
      <c r="A15" s="4" t="s">
        <v>16</v>
      </c>
      <c r="B15" s="161" t="n">
        <v>1336</v>
      </c>
      <c r="C15" s="161" t="n">
        <v>146</v>
      </c>
      <c r="D15" s="161" t="n">
        <v>3</v>
      </c>
      <c r="E15" s="161" t="n">
        <v>0</v>
      </c>
      <c r="F15" s="161" t="n">
        <v>0</v>
      </c>
      <c r="G15" s="161" t="n">
        <v>1187</v>
      </c>
    </row>
    <row r="16">
      <c r="A16" s="49" t="s">
        <v>244</v>
      </c>
      <c r="B16" s="163" t="n">
        <v>109146</v>
      </c>
      <c r="C16" s="163" t="n">
        <v>97418</v>
      </c>
      <c r="D16" s="163" t="n">
        <v>6199</v>
      </c>
      <c r="E16" s="163" t="n">
        <v>958</v>
      </c>
      <c r="F16" s="163" t="n">
        <v>294</v>
      </c>
      <c r="G16" s="163" t="n">
        <v>4277</v>
      </c>
    </row>
    <row r="17">
      <c r="A17" s="110" t="s">
        <v>245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1" t="n">
        <v>15585</v>
      </c>
      <c r="C18" s="161" t="n">
        <v>4551</v>
      </c>
      <c r="D18" s="161" t="n">
        <v>2834</v>
      </c>
      <c r="E18" s="161" t="n">
        <v>2010</v>
      </c>
      <c r="F18" s="161" t="n">
        <v>6000</v>
      </c>
      <c r="G18" s="161" t="n">
        <v>190</v>
      </c>
    </row>
    <row r="19">
      <c r="A19" s="4" t="s">
        <v>12</v>
      </c>
      <c r="B19" s="161" t="n">
        <v>66715</v>
      </c>
      <c r="C19" s="161" t="n">
        <v>64284</v>
      </c>
      <c r="D19" s="161" t="n">
        <v>374</v>
      </c>
      <c r="E19" s="161" t="n">
        <v>11</v>
      </c>
      <c r="F19" s="161" t="n">
        <v>2</v>
      </c>
      <c r="G19" s="161" t="n">
        <v>2044</v>
      </c>
    </row>
    <row r="20">
      <c r="A20" s="4" t="s">
        <v>13</v>
      </c>
      <c r="B20" s="161" t="n">
        <v>63990</v>
      </c>
      <c r="C20" s="161" t="n">
        <v>12867</v>
      </c>
      <c r="D20" s="161" t="n">
        <v>13413</v>
      </c>
      <c r="E20" s="161" t="n">
        <v>10287</v>
      </c>
      <c r="F20" s="161" t="n">
        <v>26003</v>
      </c>
      <c r="G20" s="161" t="n">
        <v>1420</v>
      </c>
    </row>
    <row r="21">
      <c r="A21" s="4" t="s">
        <v>14</v>
      </c>
      <c r="B21" s="161" t="n">
        <v>156786</v>
      </c>
      <c r="C21" s="161" t="n">
        <v>38575</v>
      </c>
      <c r="D21" s="161" t="n">
        <v>45054</v>
      </c>
      <c r="E21" s="161" t="n">
        <v>38425</v>
      </c>
      <c r="F21" s="161" t="n">
        <v>31575</v>
      </c>
      <c r="G21" s="161" t="n">
        <v>3157</v>
      </c>
    </row>
    <row r="22">
      <c r="A22" s="4" t="s">
        <v>15</v>
      </c>
      <c r="B22" s="161" t="n">
        <v>10712</v>
      </c>
      <c r="C22" s="161" t="n">
        <v>10354</v>
      </c>
      <c r="D22" s="161" t="n">
        <v>15</v>
      </c>
      <c r="E22" s="161" t="n">
        <v>0</v>
      </c>
      <c r="F22" s="161" t="n">
        <v>0</v>
      </c>
      <c r="G22" s="161" t="n">
        <v>343</v>
      </c>
    </row>
    <row r="23">
      <c r="A23" s="4" t="s">
        <v>16</v>
      </c>
      <c r="B23" s="161" t="n">
        <v>1336</v>
      </c>
      <c r="C23" s="161" t="n">
        <v>146</v>
      </c>
      <c r="D23" s="161" t="n">
        <v>3</v>
      </c>
      <c r="E23" s="161" t="n">
        <v>0</v>
      </c>
      <c r="F23" s="161" t="n">
        <v>0</v>
      </c>
      <c r="G23" s="161" t="n">
        <v>1187</v>
      </c>
    </row>
    <row r="24">
      <c r="A24" s="49" t="s">
        <v>244</v>
      </c>
      <c r="B24" s="163" t="n">
        <v>315124</v>
      </c>
      <c r="C24" s="163" t="n">
        <v>130777</v>
      </c>
      <c r="D24" s="163" t="n">
        <v>61693</v>
      </c>
      <c r="E24" s="163" t="n">
        <v>50733</v>
      </c>
      <c r="F24" s="163" t="n">
        <v>63580</v>
      </c>
      <c r="G24" s="163" t="n">
        <v>8341</v>
      </c>
    </row>
    <row r="25">
      <c r="A25" s="110" t="s">
        <v>246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62" t="n">
        <v>7027841.31</v>
      </c>
      <c r="C26" s="162" t="n">
        <v>2418736.74</v>
      </c>
      <c r="D26" s="162" t="n">
        <v>1698906.4</v>
      </c>
      <c r="E26" s="162" t="n">
        <v>987351.24</v>
      </c>
      <c r="F26" s="162" t="n">
        <v>1826713.19</v>
      </c>
      <c r="G26" s="162" t="n">
        <v>96133.74</v>
      </c>
    </row>
    <row r="27">
      <c r="A27" s="4" t="s">
        <v>12</v>
      </c>
      <c r="B27" s="162" t="n">
        <v>52439731.64</v>
      </c>
      <c r="C27" s="162" t="n">
        <v>50571682.81</v>
      </c>
      <c r="D27" s="162" t="n">
        <v>268283.29</v>
      </c>
      <c r="E27" s="162" t="n">
        <v>7590</v>
      </c>
      <c r="F27" s="162" t="n">
        <v>1110</v>
      </c>
      <c r="G27" s="162" t="n">
        <v>1591065.54</v>
      </c>
    </row>
    <row r="28">
      <c r="A28" s="4" t="s">
        <v>13</v>
      </c>
      <c r="B28" s="162" t="n">
        <v>28706304.11</v>
      </c>
      <c r="C28" s="162" t="n">
        <v>8270855.03</v>
      </c>
      <c r="D28" s="162" t="n">
        <v>8815354.14</v>
      </c>
      <c r="E28" s="162" t="n">
        <v>5290355.18</v>
      </c>
      <c r="F28" s="162" t="n">
        <v>5629452.77</v>
      </c>
      <c r="G28" s="162" t="n">
        <v>700286.99</v>
      </c>
    </row>
    <row r="29">
      <c r="A29" s="4" t="s">
        <v>14</v>
      </c>
      <c r="B29" s="162" t="n">
        <v>87813906.5</v>
      </c>
      <c r="C29" s="162" t="n">
        <v>22801704.87</v>
      </c>
      <c r="D29" s="162" t="n">
        <v>26384583.56</v>
      </c>
      <c r="E29" s="162" t="n">
        <v>20743138.52</v>
      </c>
      <c r="F29" s="162" t="n">
        <v>16072898.64</v>
      </c>
      <c r="G29" s="162" t="n">
        <v>1811580.91</v>
      </c>
    </row>
    <row r="30">
      <c r="A30" s="4" t="s">
        <v>15</v>
      </c>
      <c r="B30" s="162" t="n">
        <v>3748860.87</v>
      </c>
      <c r="C30" s="162" t="n">
        <v>3623753.95</v>
      </c>
      <c r="D30" s="162" t="n">
        <v>5001.5</v>
      </c>
      <c r="E30" s="162" t="n">
        <v>0</v>
      </c>
      <c r="F30" s="162" t="n">
        <v>0</v>
      </c>
      <c r="G30" s="162" t="n">
        <v>120105.42</v>
      </c>
    </row>
    <row r="31">
      <c r="A31" s="4" t="s">
        <v>16</v>
      </c>
      <c r="B31" s="162" t="n">
        <v>467932.25</v>
      </c>
      <c r="C31" s="162" t="n">
        <v>51065.37</v>
      </c>
      <c r="D31" s="162" t="n">
        <v>1080</v>
      </c>
      <c r="E31" s="162" t="n">
        <v>0</v>
      </c>
      <c r="F31" s="162" t="n">
        <v>0</v>
      </c>
      <c r="G31" s="162" t="n">
        <v>415786.88</v>
      </c>
    </row>
    <row r="32">
      <c r="A32" s="49" t="s">
        <v>244</v>
      </c>
      <c r="B32" s="164" t="n">
        <v>180204576.68</v>
      </c>
      <c r="C32" s="164" t="n">
        <v>87737798.77</v>
      </c>
      <c r="D32" s="164" t="n">
        <v>37173208.89</v>
      </c>
      <c r="E32" s="164" t="n">
        <v>27028434.94</v>
      </c>
      <c r="F32" s="164" t="n">
        <v>23530174.6</v>
      </c>
      <c r="G32" s="164" t="n">
        <v>4734959.48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260</v>
      </c>
      <c r="B2" s="1"/>
      <c r="C2" s="1"/>
      <c r="D2" s="1"/>
      <c r="E2" s="1"/>
      <c r="F2" s="1"/>
      <c r="G2" s="1"/>
    </row>
    <row r="3">
      <c r="A3" s="106" t="s">
        <v>235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236</v>
      </c>
      <c r="C7" s="18" t="s">
        <v>237</v>
      </c>
      <c r="D7" s="18"/>
      <c r="E7" s="18"/>
      <c r="F7" s="18"/>
      <c r="G7" s="18"/>
    </row>
    <row r="8">
      <c r="A8" s="3"/>
      <c r="B8" s="3"/>
      <c r="C8" s="3" t="s">
        <v>238</v>
      </c>
      <c r="D8" s="3" t="s">
        <v>239</v>
      </c>
      <c r="E8" s="3" t="s">
        <v>240</v>
      </c>
      <c r="F8" s="3" t="s">
        <v>241</v>
      </c>
      <c r="G8" s="3" t="s">
        <v>242</v>
      </c>
    </row>
    <row r="9">
      <c r="A9" s="110" t="s">
        <v>243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5" t="n">
        <v>587</v>
      </c>
      <c r="C10" s="165" t="n">
        <v>457</v>
      </c>
      <c r="D10" s="165" t="n">
        <v>98</v>
      </c>
      <c r="E10" s="165" t="n">
        <v>13</v>
      </c>
      <c r="F10" s="165" t="n">
        <v>3</v>
      </c>
      <c r="G10" s="165" t="n">
        <v>16</v>
      </c>
    </row>
    <row r="11">
      <c r="A11" s="4" t="s">
        <v>12</v>
      </c>
      <c r="B11" s="165" t="n">
        <v>58093</v>
      </c>
      <c r="C11" s="165" t="n">
        <v>56048</v>
      </c>
      <c r="D11" s="165" t="n">
        <v>299</v>
      </c>
      <c r="E11" s="165" t="n">
        <v>9</v>
      </c>
      <c r="F11" s="165" t="n">
        <v>2</v>
      </c>
      <c r="G11" s="165" t="n">
        <v>1735</v>
      </c>
    </row>
    <row r="12">
      <c r="A12" s="4" t="s">
        <v>13</v>
      </c>
      <c r="B12" s="165" t="n">
        <v>5482</v>
      </c>
      <c r="C12" s="165" t="n">
        <v>3904</v>
      </c>
      <c r="D12" s="165" t="n">
        <v>1131</v>
      </c>
      <c r="E12" s="165" t="n">
        <v>204</v>
      </c>
      <c r="F12" s="165" t="n">
        <v>127</v>
      </c>
      <c r="G12" s="165" t="n">
        <v>116</v>
      </c>
    </row>
    <row r="13">
      <c r="A13" s="4" t="s">
        <v>14</v>
      </c>
      <c r="B13" s="165" t="n">
        <v>16757</v>
      </c>
      <c r="C13" s="165" t="n">
        <v>12487</v>
      </c>
      <c r="D13" s="165" t="n">
        <v>3237</v>
      </c>
      <c r="E13" s="165" t="n">
        <v>518</v>
      </c>
      <c r="F13" s="165" t="n">
        <v>122</v>
      </c>
      <c r="G13" s="165" t="n">
        <v>393</v>
      </c>
    </row>
    <row r="14">
      <c r="A14" s="4" t="s">
        <v>15</v>
      </c>
      <c r="B14" s="165" t="n">
        <v>8373</v>
      </c>
      <c r="C14" s="165" t="n">
        <v>8090</v>
      </c>
      <c r="D14" s="165" t="n">
        <v>16</v>
      </c>
      <c r="E14" s="165" t="n">
        <v>0</v>
      </c>
      <c r="F14" s="165" t="n">
        <v>0</v>
      </c>
      <c r="G14" s="165" t="n">
        <v>267</v>
      </c>
    </row>
    <row r="15">
      <c r="A15" s="4" t="s">
        <v>16</v>
      </c>
      <c r="B15" s="165" t="n">
        <v>1131</v>
      </c>
      <c r="C15" s="165" t="n">
        <v>130</v>
      </c>
      <c r="D15" s="165" t="n">
        <v>2</v>
      </c>
      <c r="E15" s="165" t="n">
        <v>0</v>
      </c>
      <c r="F15" s="165" t="n">
        <v>0</v>
      </c>
      <c r="G15" s="165" t="n">
        <v>999</v>
      </c>
    </row>
    <row r="16">
      <c r="A16" s="49" t="s">
        <v>244</v>
      </c>
      <c r="B16" s="167" t="n">
        <v>90423</v>
      </c>
      <c r="C16" s="167" t="n">
        <v>81116</v>
      </c>
      <c r="D16" s="167" t="n">
        <v>4783</v>
      </c>
      <c r="E16" s="167" t="n">
        <v>744</v>
      </c>
      <c r="F16" s="167" t="n">
        <v>254</v>
      </c>
      <c r="G16" s="167" t="n">
        <v>3526</v>
      </c>
    </row>
    <row r="17">
      <c r="A17" s="110" t="s">
        <v>245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5" t="n">
        <v>2122</v>
      </c>
      <c r="C18" s="165" t="n">
        <v>993</v>
      </c>
      <c r="D18" s="165" t="n">
        <v>761</v>
      </c>
      <c r="E18" s="165" t="n">
        <v>241</v>
      </c>
      <c r="F18" s="165" t="n">
        <v>98</v>
      </c>
      <c r="G18" s="165" t="n">
        <v>29</v>
      </c>
    </row>
    <row r="19">
      <c r="A19" s="4" t="s">
        <v>12</v>
      </c>
      <c r="B19" s="165" t="n">
        <v>58034</v>
      </c>
      <c r="C19" s="165" t="n">
        <v>55988</v>
      </c>
      <c r="D19" s="165" t="n">
        <v>301</v>
      </c>
      <c r="E19" s="165" t="n">
        <v>9</v>
      </c>
      <c r="F19" s="165" t="n">
        <v>2</v>
      </c>
      <c r="G19" s="165" t="n">
        <v>1734</v>
      </c>
    </row>
    <row r="20">
      <c r="A20" s="4" t="s">
        <v>13</v>
      </c>
      <c r="B20" s="165" t="n">
        <v>60750</v>
      </c>
      <c r="C20" s="165" t="n">
        <v>9011</v>
      </c>
      <c r="D20" s="165" t="n">
        <v>9689</v>
      </c>
      <c r="E20" s="165" t="n">
        <v>7252</v>
      </c>
      <c r="F20" s="165" t="n">
        <v>33618</v>
      </c>
      <c r="G20" s="165" t="n">
        <v>1180</v>
      </c>
    </row>
    <row r="21">
      <c r="A21" s="4" t="s">
        <v>14</v>
      </c>
      <c r="B21" s="165" t="n">
        <v>137085</v>
      </c>
      <c r="C21" s="165" t="n">
        <v>31436</v>
      </c>
      <c r="D21" s="165" t="n">
        <v>37431</v>
      </c>
      <c r="E21" s="165" t="n">
        <v>31313</v>
      </c>
      <c r="F21" s="165" t="n">
        <v>34388</v>
      </c>
      <c r="G21" s="165" t="n">
        <v>2517</v>
      </c>
    </row>
    <row r="22">
      <c r="A22" s="4" t="s">
        <v>15</v>
      </c>
      <c r="B22" s="165" t="n">
        <v>8373</v>
      </c>
      <c r="C22" s="165" t="n">
        <v>8090</v>
      </c>
      <c r="D22" s="165" t="n">
        <v>16</v>
      </c>
      <c r="E22" s="165" t="n">
        <v>0</v>
      </c>
      <c r="F22" s="165" t="n">
        <v>0</v>
      </c>
      <c r="G22" s="165" t="n">
        <v>267</v>
      </c>
    </row>
    <row r="23">
      <c r="A23" s="4" t="s">
        <v>16</v>
      </c>
      <c r="B23" s="165" t="n">
        <v>1131</v>
      </c>
      <c r="C23" s="165" t="n">
        <v>130</v>
      </c>
      <c r="D23" s="165" t="n">
        <v>2</v>
      </c>
      <c r="E23" s="165" t="n">
        <v>0</v>
      </c>
      <c r="F23" s="165" t="n">
        <v>0</v>
      </c>
      <c r="G23" s="165" t="n">
        <v>999</v>
      </c>
    </row>
    <row r="24">
      <c r="A24" s="49" t="s">
        <v>244</v>
      </c>
      <c r="B24" s="167" t="n">
        <v>267495</v>
      </c>
      <c r="C24" s="167" t="n">
        <v>105648</v>
      </c>
      <c r="D24" s="167" t="n">
        <v>48200</v>
      </c>
      <c r="E24" s="167" t="n">
        <v>38815</v>
      </c>
      <c r="F24" s="167" t="n">
        <v>68106</v>
      </c>
      <c r="G24" s="167" t="n">
        <v>6726</v>
      </c>
    </row>
    <row r="25">
      <c r="A25" s="110" t="s">
        <v>246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66" t="n">
        <v>1326431.13</v>
      </c>
      <c r="C26" s="166" t="n">
        <v>671797.29</v>
      </c>
      <c r="D26" s="166" t="n">
        <v>525937.53</v>
      </c>
      <c r="E26" s="166" t="n">
        <v>63672.13</v>
      </c>
      <c r="F26" s="166" t="n">
        <v>47080.39</v>
      </c>
      <c r="G26" s="166" t="n">
        <v>17943.79</v>
      </c>
    </row>
    <row r="27">
      <c r="A27" s="4" t="s">
        <v>12</v>
      </c>
      <c r="B27" s="166" t="n">
        <v>44730799.56</v>
      </c>
      <c r="C27" s="166" t="n">
        <v>43207670.33</v>
      </c>
      <c r="D27" s="166" t="n">
        <v>195514.49</v>
      </c>
      <c r="E27" s="166" t="n">
        <v>5580</v>
      </c>
      <c r="F27" s="166" t="n">
        <v>1380</v>
      </c>
      <c r="G27" s="166" t="n">
        <v>1320654.74</v>
      </c>
    </row>
    <row r="28">
      <c r="A28" s="4" t="s">
        <v>13</v>
      </c>
      <c r="B28" s="166" t="n">
        <v>31579045.52</v>
      </c>
      <c r="C28" s="166" t="n">
        <v>6280990.33</v>
      </c>
      <c r="D28" s="166" t="n">
        <v>6495497.46</v>
      </c>
      <c r="E28" s="166" t="n">
        <v>3709133.09</v>
      </c>
      <c r="F28" s="166" t="n">
        <v>14337811.7</v>
      </c>
      <c r="G28" s="166" t="n">
        <v>755612.94</v>
      </c>
    </row>
    <row r="29">
      <c r="A29" s="4" t="s">
        <v>14</v>
      </c>
      <c r="B29" s="166" t="n">
        <v>73458246.2</v>
      </c>
      <c r="C29" s="166" t="n">
        <v>18007308.84</v>
      </c>
      <c r="D29" s="166" t="n">
        <v>21156324.22</v>
      </c>
      <c r="E29" s="166" t="n">
        <v>16323442.96</v>
      </c>
      <c r="F29" s="166" t="n">
        <v>16540836.33</v>
      </c>
      <c r="G29" s="166" t="n">
        <v>1430333.85</v>
      </c>
    </row>
    <row r="30">
      <c r="A30" s="4" t="s">
        <v>15</v>
      </c>
      <c r="B30" s="166" t="n">
        <v>2924401.48</v>
      </c>
      <c r="C30" s="166" t="n">
        <v>2825253.55</v>
      </c>
      <c r="D30" s="166" t="n">
        <v>5035.63</v>
      </c>
      <c r="E30" s="166" t="n">
        <v>0</v>
      </c>
      <c r="F30" s="166" t="n">
        <v>0</v>
      </c>
      <c r="G30" s="166" t="n">
        <v>94112.3</v>
      </c>
    </row>
    <row r="31">
      <c r="A31" s="4" t="s">
        <v>16</v>
      </c>
      <c r="B31" s="166" t="n">
        <v>396608.19</v>
      </c>
      <c r="C31" s="166" t="n">
        <v>45674.4</v>
      </c>
      <c r="D31" s="166" t="n">
        <v>720</v>
      </c>
      <c r="E31" s="166" t="n">
        <v>0</v>
      </c>
      <c r="F31" s="166" t="n">
        <v>0</v>
      </c>
      <c r="G31" s="166" t="n">
        <v>350213.79</v>
      </c>
    </row>
    <row r="32">
      <c r="A32" s="49" t="s">
        <v>244</v>
      </c>
      <c r="B32" s="168" t="n">
        <v>154415532.08</v>
      </c>
      <c r="C32" s="168" t="n">
        <v>71038694.74</v>
      </c>
      <c r="D32" s="168" t="n">
        <v>28379029.33</v>
      </c>
      <c r="E32" s="168" t="n">
        <v>20101828.18</v>
      </c>
      <c r="F32" s="168" t="n">
        <v>30927108.42</v>
      </c>
      <c r="G32" s="168" t="n">
        <v>3968871.41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261</v>
      </c>
      <c r="B2" s="1"/>
      <c r="C2" s="1"/>
      <c r="D2" s="1"/>
      <c r="E2" s="1"/>
      <c r="F2" s="1"/>
      <c r="G2" s="1"/>
    </row>
    <row r="3">
      <c r="A3" s="106" t="s">
        <v>235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236</v>
      </c>
      <c r="C7" s="18" t="s">
        <v>237</v>
      </c>
      <c r="D7" s="18"/>
      <c r="E7" s="18"/>
      <c r="F7" s="18"/>
      <c r="G7" s="18"/>
    </row>
    <row r="8">
      <c r="A8" s="3"/>
      <c r="B8" s="3"/>
      <c r="C8" s="3" t="s">
        <v>238</v>
      </c>
      <c r="D8" s="3" t="s">
        <v>239</v>
      </c>
      <c r="E8" s="3" t="s">
        <v>240</v>
      </c>
      <c r="F8" s="3" t="s">
        <v>241</v>
      </c>
      <c r="G8" s="3" t="s">
        <v>242</v>
      </c>
    </row>
    <row r="9">
      <c r="A9" s="110" t="s">
        <v>243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9" t="n">
        <v>199</v>
      </c>
      <c r="C10" s="169" t="n">
        <v>156</v>
      </c>
      <c r="D10" s="169" t="n">
        <v>31</v>
      </c>
      <c r="E10" s="169" t="n">
        <v>3</v>
      </c>
      <c r="F10" s="169" t="n">
        <v>2</v>
      </c>
      <c r="G10" s="169" t="n">
        <v>7</v>
      </c>
    </row>
    <row r="11">
      <c r="A11" s="4" t="s">
        <v>12</v>
      </c>
      <c r="B11" s="169" t="n">
        <v>51638</v>
      </c>
      <c r="C11" s="169" t="n">
        <v>49887</v>
      </c>
      <c r="D11" s="169" t="n">
        <v>226</v>
      </c>
      <c r="E11" s="169" t="n">
        <v>4</v>
      </c>
      <c r="F11" s="169" t="n">
        <v>1</v>
      </c>
      <c r="G11" s="169" t="n">
        <v>1520</v>
      </c>
    </row>
    <row r="12">
      <c r="A12" s="4" t="s">
        <v>13</v>
      </c>
      <c r="B12" s="169" t="n">
        <v>4503</v>
      </c>
      <c r="C12" s="169" t="n">
        <v>3246</v>
      </c>
      <c r="D12" s="169" t="n">
        <v>880</v>
      </c>
      <c r="E12" s="169" t="n">
        <v>174</v>
      </c>
      <c r="F12" s="169" t="n">
        <v>116</v>
      </c>
      <c r="G12" s="169" t="n">
        <v>87</v>
      </c>
    </row>
    <row r="13">
      <c r="A13" s="4" t="s">
        <v>14</v>
      </c>
      <c r="B13" s="169" t="n">
        <v>13751</v>
      </c>
      <c r="C13" s="169" t="n">
        <v>10361</v>
      </c>
      <c r="D13" s="169" t="n">
        <v>2565</v>
      </c>
      <c r="E13" s="169" t="n">
        <v>413</v>
      </c>
      <c r="F13" s="169" t="n">
        <v>99</v>
      </c>
      <c r="G13" s="169" t="n">
        <v>313</v>
      </c>
    </row>
    <row r="14">
      <c r="A14" s="4" t="s">
        <v>15</v>
      </c>
      <c r="B14" s="169" t="n">
        <v>7366</v>
      </c>
      <c r="C14" s="169" t="n">
        <v>7117</v>
      </c>
      <c r="D14" s="169" t="n">
        <v>11</v>
      </c>
      <c r="E14" s="169" t="n">
        <v>0</v>
      </c>
      <c r="F14" s="169" t="n">
        <v>0</v>
      </c>
      <c r="G14" s="169" t="n">
        <v>238</v>
      </c>
    </row>
    <row r="15">
      <c r="A15" s="4" t="s">
        <v>16</v>
      </c>
      <c r="B15" s="169" t="n">
        <v>965</v>
      </c>
      <c r="C15" s="169" t="n">
        <v>106</v>
      </c>
      <c r="D15" s="169" t="n">
        <v>0</v>
      </c>
      <c r="E15" s="169" t="n">
        <v>0</v>
      </c>
      <c r="F15" s="169" t="n">
        <v>0</v>
      </c>
      <c r="G15" s="169" t="n">
        <v>859</v>
      </c>
    </row>
    <row r="16">
      <c r="A16" s="49" t="s">
        <v>244</v>
      </c>
      <c r="B16" s="171" t="n">
        <v>78422</v>
      </c>
      <c r="C16" s="171" t="n">
        <v>70873</v>
      </c>
      <c r="D16" s="171" t="n">
        <v>3713</v>
      </c>
      <c r="E16" s="171" t="n">
        <v>594</v>
      </c>
      <c r="F16" s="171" t="n">
        <v>218</v>
      </c>
      <c r="G16" s="171" t="n">
        <v>3024</v>
      </c>
    </row>
    <row r="17">
      <c r="A17" s="110" t="s">
        <v>245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9" t="n">
        <v>904</v>
      </c>
      <c r="C18" s="169" t="n">
        <v>419</v>
      </c>
      <c r="D18" s="169" t="n">
        <v>199</v>
      </c>
      <c r="E18" s="169" t="n">
        <v>77</v>
      </c>
      <c r="F18" s="169" t="n">
        <v>186</v>
      </c>
      <c r="G18" s="169" t="n">
        <v>23</v>
      </c>
    </row>
    <row r="19">
      <c r="A19" s="4" t="s">
        <v>12</v>
      </c>
      <c r="B19" s="169" t="n">
        <v>51589</v>
      </c>
      <c r="C19" s="169" t="n">
        <v>49840</v>
      </c>
      <c r="D19" s="169" t="n">
        <v>224</v>
      </c>
      <c r="E19" s="169" t="n">
        <v>4</v>
      </c>
      <c r="F19" s="169" t="n">
        <v>1</v>
      </c>
      <c r="G19" s="169" t="n">
        <v>1520</v>
      </c>
    </row>
    <row r="20">
      <c r="A20" s="4" t="s">
        <v>13</v>
      </c>
      <c r="B20" s="169" t="n">
        <v>55919</v>
      </c>
      <c r="C20" s="169" t="n">
        <v>7192</v>
      </c>
      <c r="D20" s="169" t="n">
        <v>7204</v>
      </c>
      <c r="E20" s="169" t="n">
        <v>5668</v>
      </c>
      <c r="F20" s="169" t="n">
        <v>34739</v>
      </c>
      <c r="G20" s="169" t="n">
        <v>1116</v>
      </c>
    </row>
    <row r="21">
      <c r="A21" s="4" t="s">
        <v>14</v>
      </c>
      <c r="B21" s="169" t="n">
        <v>107721</v>
      </c>
      <c r="C21" s="169" t="n">
        <v>25409</v>
      </c>
      <c r="D21" s="169" t="n">
        <v>29325</v>
      </c>
      <c r="E21" s="169" t="n">
        <v>23523</v>
      </c>
      <c r="F21" s="169" t="n">
        <v>27483</v>
      </c>
      <c r="G21" s="169" t="n">
        <v>1981</v>
      </c>
    </row>
    <row r="22">
      <c r="A22" s="4" t="s">
        <v>15</v>
      </c>
      <c r="B22" s="169" t="n">
        <v>7364</v>
      </c>
      <c r="C22" s="169" t="n">
        <v>7115</v>
      </c>
      <c r="D22" s="169" t="n">
        <v>11</v>
      </c>
      <c r="E22" s="169" t="n">
        <v>0</v>
      </c>
      <c r="F22" s="169" t="n">
        <v>0</v>
      </c>
      <c r="G22" s="169" t="n">
        <v>238</v>
      </c>
    </row>
    <row r="23">
      <c r="A23" s="4" t="s">
        <v>16</v>
      </c>
      <c r="B23" s="169" t="n">
        <v>965</v>
      </c>
      <c r="C23" s="169" t="n">
        <v>106</v>
      </c>
      <c r="D23" s="169" t="n">
        <v>0</v>
      </c>
      <c r="E23" s="169" t="n">
        <v>0</v>
      </c>
      <c r="F23" s="169" t="n">
        <v>0</v>
      </c>
      <c r="G23" s="169" t="n">
        <v>859</v>
      </c>
    </row>
    <row r="24">
      <c r="A24" s="49" t="s">
        <v>244</v>
      </c>
      <c r="B24" s="171" t="n">
        <v>224462</v>
      </c>
      <c r="C24" s="171" t="n">
        <v>90081</v>
      </c>
      <c r="D24" s="171" t="n">
        <v>36963</v>
      </c>
      <c r="E24" s="171" t="n">
        <v>29272</v>
      </c>
      <c r="F24" s="171" t="n">
        <v>62409</v>
      </c>
      <c r="G24" s="171" t="n">
        <v>5737</v>
      </c>
    </row>
    <row r="25">
      <c r="A25" s="110" t="s">
        <v>246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0" t="n">
        <v>456750.32</v>
      </c>
      <c r="C26" s="170" t="n">
        <v>242907.49</v>
      </c>
      <c r="D26" s="170" t="n">
        <v>138370.58</v>
      </c>
      <c r="E26" s="170" t="n">
        <v>10591.92</v>
      </c>
      <c r="F26" s="170" t="n">
        <v>51357.33</v>
      </c>
      <c r="G26" s="170" t="n">
        <v>13523</v>
      </c>
    </row>
    <row r="27">
      <c r="A27" s="4" t="s">
        <v>12</v>
      </c>
      <c r="B27" s="170" t="n">
        <v>39611722.77</v>
      </c>
      <c r="C27" s="170" t="n">
        <v>38313302.09</v>
      </c>
      <c r="D27" s="170" t="n">
        <v>145319.94</v>
      </c>
      <c r="E27" s="170" t="n">
        <v>3120</v>
      </c>
      <c r="F27" s="170" t="n">
        <v>600</v>
      </c>
      <c r="G27" s="170" t="n">
        <v>1149380.74</v>
      </c>
    </row>
    <row r="28">
      <c r="A28" s="4" t="s">
        <v>13</v>
      </c>
      <c r="B28" s="170" t="n">
        <v>22262731.73</v>
      </c>
      <c r="C28" s="170" t="n">
        <v>5317338.09</v>
      </c>
      <c r="D28" s="170" t="n">
        <v>4702814.02</v>
      </c>
      <c r="E28" s="170" t="n">
        <v>2198201.25</v>
      </c>
      <c r="F28" s="170" t="n">
        <v>9466603.76</v>
      </c>
      <c r="G28" s="170" t="n">
        <v>577774.61</v>
      </c>
    </row>
    <row r="29">
      <c r="A29" s="4" t="s">
        <v>14</v>
      </c>
      <c r="B29" s="170" t="n">
        <v>57170289.54</v>
      </c>
      <c r="C29" s="170" t="n">
        <v>14482300.48</v>
      </c>
      <c r="D29" s="170" t="n">
        <v>16479769.91</v>
      </c>
      <c r="E29" s="170" t="n">
        <v>12332028.03</v>
      </c>
      <c r="F29" s="170" t="n">
        <v>12741864.51</v>
      </c>
      <c r="G29" s="170" t="n">
        <v>1134326.61</v>
      </c>
    </row>
    <row r="30">
      <c r="A30" s="4" t="s">
        <v>15</v>
      </c>
      <c r="B30" s="170" t="n">
        <v>2572755.62</v>
      </c>
      <c r="C30" s="170" t="n">
        <v>2485060.8</v>
      </c>
      <c r="D30" s="170" t="n">
        <v>3678</v>
      </c>
      <c r="E30" s="170" t="n">
        <v>0</v>
      </c>
      <c r="F30" s="170" t="n">
        <v>0</v>
      </c>
      <c r="G30" s="170" t="n">
        <v>84016.82</v>
      </c>
    </row>
    <row r="31">
      <c r="A31" s="4" t="s">
        <v>16</v>
      </c>
      <c r="B31" s="170" t="n">
        <v>338261.13</v>
      </c>
      <c r="C31" s="170" t="n">
        <v>36970.35</v>
      </c>
      <c r="D31" s="170" t="n">
        <v>0</v>
      </c>
      <c r="E31" s="170" t="n">
        <v>0</v>
      </c>
      <c r="F31" s="170" t="n">
        <v>0</v>
      </c>
      <c r="G31" s="170" t="n">
        <v>301290.78</v>
      </c>
    </row>
    <row r="32">
      <c r="A32" s="49" t="s">
        <v>244</v>
      </c>
      <c r="B32" s="172" t="n">
        <v>122412511.11</v>
      </c>
      <c r="C32" s="172" t="n">
        <v>60877879.3</v>
      </c>
      <c r="D32" s="172" t="n">
        <v>21469952.45</v>
      </c>
      <c r="E32" s="172" t="n">
        <v>14543941.2</v>
      </c>
      <c r="F32" s="172" t="n">
        <v>22260425.6</v>
      </c>
      <c r="G32" s="172" t="n">
        <v>3260312.56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262</v>
      </c>
      <c r="B2" s="1"/>
      <c r="C2" s="1"/>
      <c r="D2" s="1"/>
      <c r="E2" s="1"/>
      <c r="F2" s="1"/>
      <c r="G2" s="1"/>
    </row>
    <row r="3">
      <c r="A3" s="106" t="s">
        <v>235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236</v>
      </c>
      <c r="C7" s="18" t="s">
        <v>237</v>
      </c>
      <c r="D7" s="18"/>
      <c r="E7" s="18"/>
      <c r="F7" s="18"/>
      <c r="G7" s="18"/>
    </row>
    <row r="8">
      <c r="A8" s="3"/>
      <c r="B8" s="3"/>
      <c r="C8" s="3" t="s">
        <v>238</v>
      </c>
      <c r="D8" s="3" t="s">
        <v>239</v>
      </c>
      <c r="E8" s="3" t="s">
        <v>240</v>
      </c>
      <c r="F8" s="3" t="s">
        <v>241</v>
      </c>
      <c r="G8" s="3" t="s">
        <v>242</v>
      </c>
    </row>
    <row r="9">
      <c r="A9" s="110" t="s">
        <v>243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73" t="n">
        <v>98</v>
      </c>
      <c r="C10" s="173" t="n">
        <v>72</v>
      </c>
      <c r="D10" s="173" t="n">
        <v>18</v>
      </c>
      <c r="E10" s="173" t="n">
        <v>1</v>
      </c>
      <c r="F10" s="173" t="n">
        <v>3</v>
      </c>
      <c r="G10" s="173" t="n">
        <v>4</v>
      </c>
    </row>
    <row r="11">
      <c r="A11" s="4" t="s">
        <v>12</v>
      </c>
      <c r="B11" s="173" t="n">
        <v>31323</v>
      </c>
      <c r="C11" s="173" t="n">
        <v>30319</v>
      </c>
      <c r="D11" s="173" t="n">
        <v>146</v>
      </c>
      <c r="E11" s="173" t="n">
        <v>4</v>
      </c>
      <c r="F11" s="173" t="n">
        <v>2</v>
      </c>
      <c r="G11" s="173" t="n">
        <v>852</v>
      </c>
    </row>
    <row r="12">
      <c r="A12" s="4" t="s">
        <v>13</v>
      </c>
      <c r="B12" s="173" t="n">
        <v>3975</v>
      </c>
      <c r="C12" s="173" t="n">
        <v>2991</v>
      </c>
      <c r="D12" s="173" t="n">
        <v>699</v>
      </c>
      <c r="E12" s="173" t="n">
        <v>116</v>
      </c>
      <c r="F12" s="173" t="n">
        <v>94</v>
      </c>
      <c r="G12" s="173" t="n">
        <v>75</v>
      </c>
    </row>
    <row r="13">
      <c r="A13" s="4" t="s">
        <v>14</v>
      </c>
      <c r="B13" s="173" t="n">
        <v>0</v>
      </c>
      <c r="C13" s="173" t="n">
        <v>0</v>
      </c>
      <c r="D13" s="173" t="n">
        <v>0</v>
      </c>
      <c r="E13" s="173" t="n">
        <v>0</v>
      </c>
      <c r="F13" s="173" t="n">
        <v>0</v>
      </c>
      <c r="G13" s="173" t="n">
        <v>0</v>
      </c>
    </row>
    <row r="14">
      <c r="A14" s="4" t="s">
        <v>15</v>
      </c>
      <c r="B14" s="173" t="n">
        <v>5519</v>
      </c>
      <c r="C14" s="173" t="n">
        <v>5356</v>
      </c>
      <c r="D14" s="173" t="n">
        <v>10</v>
      </c>
      <c r="E14" s="173" t="n">
        <v>0</v>
      </c>
      <c r="F14" s="173" t="n">
        <v>0</v>
      </c>
      <c r="G14" s="173" t="n">
        <v>153</v>
      </c>
    </row>
    <row r="15">
      <c r="A15" s="4" t="s">
        <v>16</v>
      </c>
      <c r="B15" s="173" t="n">
        <v>704</v>
      </c>
      <c r="C15" s="173" t="n">
        <v>83</v>
      </c>
      <c r="D15" s="173" t="n">
        <v>0</v>
      </c>
      <c r="E15" s="173" t="n">
        <v>0</v>
      </c>
      <c r="F15" s="173" t="n">
        <v>0</v>
      </c>
      <c r="G15" s="173" t="n">
        <v>621</v>
      </c>
    </row>
    <row r="16">
      <c r="A16" s="49" t="s">
        <v>244</v>
      </c>
      <c r="B16" s="175" t="n">
        <v>41619</v>
      </c>
      <c r="C16" s="175" t="n">
        <v>38821</v>
      </c>
      <c r="D16" s="175" t="n">
        <v>873</v>
      </c>
      <c r="E16" s="175" t="n">
        <v>121</v>
      </c>
      <c r="F16" s="175" t="n">
        <v>99</v>
      </c>
      <c r="G16" s="175" t="n">
        <v>1705</v>
      </c>
    </row>
    <row r="17">
      <c r="A17" s="110" t="s">
        <v>245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73" t="n">
        <v>890</v>
      </c>
      <c r="C18" s="173" t="n">
        <v>165</v>
      </c>
      <c r="D18" s="173" t="n">
        <v>93</v>
      </c>
      <c r="E18" s="173" t="n">
        <v>2</v>
      </c>
      <c r="F18" s="173" t="n">
        <v>625</v>
      </c>
      <c r="G18" s="173" t="n">
        <v>5</v>
      </c>
    </row>
    <row r="19">
      <c r="A19" s="4" t="s">
        <v>12</v>
      </c>
      <c r="B19" s="173" t="n">
        <v>31302</v>
      </c>
      <c r="C19" s="173" t="n">
        <v>30299</v>
      </c>
      <c r="D19" s="173" t="n">
        <v>145</v>
      </c>
      <c r="E19" s="173" t="n">
        <v>4</v>
      </c>
      <c r="F19" s="173" t="n">
        <v>2</v>
      </c>
      <c r="G19" s="173" t="n">
        <v>852</v>
      </c>
    </row>
    <row r="20">
      <c r="A20" s="4" t="s">
        <v>13</v>
      </c>
      <c r="B20" s="173" t="n">
        <v>45699</v>
      </c>
      <c r="C20" s="173" t="n">
        <v>6147</v>
      </c>
      <c r="D20" s="173" t="n">
        <v>5004</v>
      </c>
      <c r="E20" s="173" t="n">
        <v>4500</v>
      </c>
      <c r="F20" s="173" t="n">
        <v>29819</v>
      </c>
      <c r="G20" s="173" t="n">
        <v>229</v>
      </c>
    </row>
    <row r="21">
      <c r="A21" s="4" t="s">
        <v>14</v>
      </c>
      <c r="B21" s="173" t="n">
        <v>0</v>
      </c>
      <c r="C21" s="173" t="n">
        <v>0</v>
      </c>
      <c r="D21" s="173" t="n">
        <v>0</v>
      </c>
      <c r="E21" s="173" t="n">
        <v>0</v>
      </c>
      <c r="F21" s="173" t="n">
        <v>0</v>
      </c>
      <c r="G21" s="173" t="n">
        <v>0</v>
      </c>
    </row>
    <row r="22">
      <c r="A22" s="4" t="s">
        <v>15</v>
      </c>
      <c r="B22" s="173" t="n">
        <v>5518</v>
      </c>
      <c r="C22" s="173" t="n">
        <v>5355</v>
      </c>
      <c r="D22" s="173" t="n">
        <v>10</v>
      </c>
      <c r="E22" s="173" t="n">
        <v>0</v>
      </c>
      <c r="F22" s="173" t="n">
        <v>0</v>
      </c>
      <c r="G22" s="173" t="n">
        <v>153</v>
      </c>
    </row>
    <row r="23">
      <c r="A23" s="4" t="s">
        <v>16</v>
      </c>
      <c r="B23" s="173" t="n">
        <v>704</v>
      </c>
      <c r="C23" s="173" t="n">
        <v>83</v>
      </c>
      <c r="D23" s="173" t="n">
        <v>0</v>
      </c>
      <c r="E23" s="173" t="n">
        <v>0</v>
      </c>
      <c r="F23" s="173" t="n">
        <v>0</v>
      </c>
      <c r="G23" s="173" t="n">
        <v>621</v>
      </c>
    </row>
    <row r="24">
      <c r="A24" s="49" t="s">
        <v>244</v>
      </c>
      <c r="B24" s="175" t="n">
        <v>84113</v>
      </c>
      <c r="C24" s="175" t="n">
        <v>42049</v>
      </c>
      <c r="D24" s="175" t="n">
        <v>5252</v>
      </c>
      <c r="E24" s="175" t="n">
        <v>4506</v>
      </c>
      <c r="F24" s="175" t="n">
        <v>30446</v>
      </c>
      <c r="G24" s="175" t="n">
        <v>1860</v>
      </c>
    </row>
    <row r="25">
      <c r="A25" s="110" t="s">
        <v>246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4" t="n">
        <v>198999.79</v>
      </c>
      <c r="C26" s="174" t="n">
        <v>70638.59</v>
      </c>
      <c r="D26" s="174" t="n">
        <v>35628.82</v>
      </c>
      <c r="E26" s="174" t="n">
        <v>1134.9</v>
      </c>
      <c r="F26" s="174" t="n">
        <v>88421.51</v>
      </c>
      <c r="G26" s="174" t="n">
        <v>3175.97</v>
      </c>
    </row>
    <row r="27">
      <c r="A27" s="4" t="s">
        <v>12</v>
      </c>
      <c r="B27" s="174" t="n">
        <v>14168705.24</v>
      </c>
      <c r="C27" s="174" t="n">
        <v>13736986.96</v>
      </c>
      <c r="D27" s="174" t="n">
        <v>53509.94</v>
      </c>
      <c r="E27" s="174" t="n">
        <v>1680</v>
      </c>
      <c r="F27" s="174" t="n">
        <v>1080</v>
      </c>
      <c r="G27" s="174" t="n">
        <v>375448.34</v>
      </c>
    </row>
    <row r="28">
      <c r="A28" s="4" t="s">
        <v>13</v>
      </c>
      <c r="B28" s="174" t="n">
        <v>14290284.8</v>
      </c>
      <c r="C28" s="174" t="n">
        <v>2929166.83</v>
      </c>
      <c r="D28" s="174" t="n">
        <v>2211423.24</v>
      </c>
      <c r="E28" s="174" t="n">
        <v>1296735.04</v>
      </c>
      <c r="F28" s="174" t="n">
        <v>7727995.4</v>
      </c>
      <c r="G28" s="174" t="n">
        <v>124964.29</v>
      </c>
    </row>
    <row r="29">
      <c r="A29" s="4" t="s">
        <v>14</v>
      </c>
      <c r="B29" s="174" t="n">
        <v>0</v>
      </c>
      <c r="C29" s="174" t="n">
        <v>0</v>
      </c>
      <c r="D29" s="174" t="n">
        <v>0</v>
      </c>
      <c r="E29" s="174" t="n">
        <v>0</v>
      </c>
      <c r="F29" s="174" t="n">
        <v>0</v>
      </c>
      <c r="G29" s="174" t="n">
        <v>0</v>
      </c>
    </row>
    <row r="30">
      <c r="A30" s="4" t="s">
        <v>15</v>
      </c>
      <c r="B30" s="174" t="n">
        <v>1126755.34</v>
      </c>
      <c r="C30" s="174" t="n">
        <v>1093798.66</v>
      </c>
      <c r="D30" s="174" t="n">
        <v>2100</v>
      </c>
      <c r="E30" s="174" t="n">
        <v>0</v>
      </c>
      <c r="F30" s="174" t="n">
        <v>0</v>
      </c>
      <c r="G30" s="174" t="n">
        <v>30856.68</v>
      </c>
    </row>
    <row r="31">
      <c r="A31" s="4" t="s">
        <v>16</v>
      </c>
      <c r="B31" s="174" t="n">
        <v>143411.93</v>
      </c>
      <c r="C31" s="174" t="n">
        <v>16666.61</v>
      </c>
      <c r="D31" s="174" t="n">
        <v>0</v>
      </c>
      <c r="E31" s="174" t="n">
        <v>0</v>
      </c>
      <c r="F31" s="174" t="n">
        <v>0</v>
      </c>
      <c r="G31" s="174" t="n">
        <v>126745.32</v>
      </c>
    </row>
    <row r="32">
      <c r="A32" s="49" t="s">
        <v>244</v>
      </c>
      <c r="B32" s="176" t="n">
        <v>29928157.1</v>
      </c>
      <c r="C32" s="176" t="n">
        <v>17847257.65</v>
      </c>
      <c r="D32" s="176" t="n">
        <v>2302662</v>
      </c>
      <c r="E32" s="176" t="n">
        <v>1299549.94</v>
      </c>
      <c r="F32" s="176" t="n">
        <v>7817496.91</v>
      </c>
      <c r="G32" s="176" t="n">
        <v>661190.6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263</v>
      </c>
      <c r="B2" s="1"/>
      <c r="C2" s="1"/>
      <c r="D2" s="1"/>
      <c r="E2" s="1"/>
      <c r="F2" s="1"/>
      <c r="G2" s="1"/>
    </row>
    <row r="3">
      <c r="A3" s="106" t="s">
        <v>235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236</v>
      </c>
      <c r="C7" s="18" t="s">
        <v>237</v>
      </c>
      <c r="D7" s="18"/>
      <c r="E7" s="18"/>
      <c r="F7" s="18"/>
      <c r="G7" s="18"/>
    </row>
    <row r="8">
      <c r="A8" s="3"/>
      <c r="B8" s="3"/>
      <c r="C8" s="3" t="s">
        <v>238</v>
      </c>
      <c r="D8" s="3" t="s">
        <v>239</v>
      </c>
      <c r="E8" s="3" t="s">
        <v>240</v>
      </c>
      <c r="F8" s="3" t="s">
        <v>241</v>
      </c>
      <c r="G8" s="3" t="s">
        <v>242</v>
      </c>
    </row>
    <row r="9">
      <c r="A9" s="110" t="s">
        <v>243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77" t="n">
        <v>88</v>
      </c>
      <c r="C10" s="177" t="n">
        <v>65</v>
      </c>
      <c r="D10" s="177" t="n">
        <v>17</v>
      </c>
      <c r="E10" s="177" t="n">
        <v>1</v>
      </c>
      <c r="F10" s="177" t="n">
        <v>0</v>
      </c>
      <c r="G10" s="177" t="n">
        <v>5</v>
      </c>
    </row>
    <row r="11">
      <c r="A11" s="4" t="s">
        <v>12</v>
      </c>
      <c r="B11" s="177" t="n">
        <v>32211</v>
      </c>
      <c r="C11" s="177" t="n">
        <v>31184</v>
      </c>
      <c r="D11" s="177" t="n">
        <v>152</v>
      </c>
      <c r="E11" s="177" t="n">
        <v>4</v>
      </c>
      <c r="F11" s="177" t="n">
        <v>1</v>
      </c>
      <c r="G11" s="177" t="n">
        <v>870</v>
      </c>
    </row>
    <row r="12">
      <c r="A12" s="4" t="s">
        <v>13</v>
      </c>
      <c r="B12" s="177" t="n">
        <v>4353</v>
      </c>
      <c r="C12" s="177" t="n">
        <v>3235</v>
      </c>
      <c r="D12" s="177" t="n">
        <v>778</v>
      </c>
      <c r="E12" s="177" t="n">
        <v>145</v>
      </c>
      <c r="F12" s="177" t="n">
        <v>101</v>
      </c>
      <c r="G12" s="177" t="n">
        <v>94</v>
      </c>
    </row>
    <row r="13">
      <c r="A13" s="4" t="s">
        <v>14</v>
      </c>
      <c r="B13" s="177" t="n">
        <v>0</v>
      </c>
      <c r="C13" s="177" t="n">
        <v>0</v>
      </c>
      <c r="D13" s="177" t="n">
        <v>0</v>
      </c>
      <c r="E13" s="177" t="n">
        <v>0</v>
      </c>
      <c r="F13" s="177" t="n">
        <v>0</v>
      </c>
      <c r="G13" s="177" t="n">
        <v>0</v>
      </c>
    </row>
    <row r="14">
      <c r="A14" s="4" t="s">
        <v>15</v>
      </c>
      <c r="B14" s="177" t="n">
        <v>5105</v>
      </c>
      <c r="C14" s="177" t="n">
        <v>4961</v>
      </c>
      <c r="D14" s="177" t="n">
        <v>5</v>
      </c>
      <c r="E14" s="177" t="n">
        <v>0</v>
      </c>
      <c r="F14" s="177" t="n">
        <v>0</v>
      </c>
      <c r="G14" s="177" t="n">
        <v>139</v>
      </c>
    </row>
    <row r="15">
      <c r="A15" s="4" t="s">
        <v>16</v>
      </c>
      <c r="B15" s="177" t="n">
        <v>646</v>
      </c>
      <c r="C15" s="177" t="n">
        <v>84</v>
      </c>
      <c r="D15" s="177" t="n">
        <v>1</v>
      </c>
      <c r="E15" s="177" t="n">
        <v>0</v>
      </c>
      <c r="F15" s="177" t="n">
        <v>0</v>
      </c>
      <c r="G15" s="177" t="n">
        <v>561</v>
      </c>
    </row>
    <row r="16">
      <c r="A16" s="49" t="s">
        <v>244</v>
      </c>
      <c r="B16" s="179" t="n">
        <v>42403</v>
      </c>
      <c r="C16" s="179" t="n">
        <v>39529</v>
      </c>
      <c r="D16" s="179" t="n">
        <v>953</v>
      </c>
      <c r="E16" s="179" t="n">
        <v>150</v>
      </c>
      <c r="F16" s="179" t="n">
        <v>102</v>
      </c>
      <c r="G16" s="179" t="n">
        <v>1669</v>
      </c>
    </row>
    <row r="17">
      <c r="A17" s="110" t="s">
        <v>245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77" t="n">
        <v>262</v>
      </c>
      <c r="C18" s="177" t="n">
        <v>131</v>
      </c>
      <c r="D18" s="177" t="n">
        <v>94</v>
      </c>
      <c r="E18" s="177" t="n">
        <v>30</v>
      </c>
      <c r="F18" s="177" t="n">
        <v>0</v>
      </c>
      <c r="G18" s="177" t="n">
        <v>7</v>
      </c>
    </row>
    <row r="19">
      <c r="A19" s="4" t="s">
        <v>12</v>
      </c>
      <c r="B19" s="177" t="n">
        <v>32198</v>
      </c>
      <c r="C19" s="177" t="n">
        <v>31172</v>
      </c>
      <c r="D19" s="177" t="n">
        <v>151</v>
      </c>
      <c r="E19" s="177" t="n">
        <v>4</v>
      </c>
      <c r="F19" s="177" t="n">
        <v>1</v>
      </c>
      <c r="G19" s="177" t="n">
        <v>870</v>
      </c>
    </row>
    <row r="20">
      <c r="A20" s="4" t="s">
        <v>13</v>
      </c>
      <c r="B20" s="177" t="n">
        <v>51306</v>
      </c>
      <c r="C20" s="177" t="n">
        <v>6695</v>
      </c>
      <c r="D20" s="177" t="n">
        <v>5742</v>
      </c>
      <c r="E20" s="177" t="n">
        <v>5530</v>
      </c>
      <c r="F20" s="177" t="n">
        <v>32618</v>
      </c>
      <c r="G20" s="177" t="n">
        <v>721</v>
      </c>
    </row>
    <row r="21">
      <c r="A21" s="4" t="s">
        <v>14</v>
      </c>
      <c r="B21" s="177" t="n">
        <v>0</v>
      </c>
      <c r="C21" s="177" t="n">
        <v>0</v>
      </c>
      <c r="D21" s="177" t="n">
        <v>0</v>
      </c>
      <c r="E21" s="177" t="n">
        <v>0</v>
      </c>
      <c r="F21" s="177" t="n">
        <v>0</v>
      </c>
      <c r="G21" s="177" t="n">
        <v>0</v>
      </c>
    </row>
    <row r="22">
      <c r="A22" s="4" t="s">
        <v>15</v>
      </c>
      <c r="B22" s="177" t="n">
        <v>5105</v>
      </c>
      <c r="C22" s="177" t="n">
        <v>4961</v>
      </c>
      <c r="D22" s="177" t="n">
        <v>5</v>
      </c>
      <c r="E22" s="177" t="n">
        <v>0</v>
      </c>
      <c r="F22" s="177" t="n">
        <v>0</v>
      </c>
      <c r="G22" s="177" t="n">
        <v>139</v>
      </c>
    </row>
    <row r="23">
      <c r="A23" s="4" t="s">
        <v>16</v>
      </c>
      <c r="B23" s="177" t="n">
        <v>646</v>
      </c>
      <c r="C23" s="177" t="n">
        <v>84</v>
      </c>
      <c r="D23" s="177" t="n">
        <v>1</v>
      </c>
      <c r="E23" s="177" t="n">
        <v>0</v>
      </c>
      <c r="F23" s="177" t="n">
        <v>0</v>
      </c>
      <c r="G23" s="177" t="n">
        <v>561</v>
      </c>
    </row>
    <row r="24">
      <c r="A24" s="49" t="s">
        <v>244</v>
      </c>
      <c r="B24" s="179" t="n">
        <v>89517</v>
      </c>
      <c r="C24" s="179" t="n">
        <v>43043</v>
      </c>
      <c r="D24" s="179" t="n">
        <v>5993</v>
      </c>
      <c r="E24" s="179" t="n">
        <v>5564</v>
      </c>
      <c r="F24" s="179" t="n">
        <v>32619</v>
      </c>
      <c r="G24" s="179" t="n">
        <v>2298</v>
      </c>
    </row>
    <row r="25">
      <c r="A25" s="110" t="s">
        <v>246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8" t="n">
        <v>102483.11</v>
      </c>
      <c r="C26" s="178" t="n">
        <v>53975.28</v>
      </c>
      <c r="D26" s="178" t="n">
        <v>33512.28</v>
      </c>
      <c r="E26" s="178" t="n">
        <v>10108.72</v>
      </c>
      <c r="F26" s="178" t="n">
        <v>0</v>
      </c>
      <c r="G26" s="178" t="n">
        <v>4886.83</v>
      </c>
    </row>
    <row r="27">
      <c r="A27" s="4" t="s">
        <v>12</v>
      </c>
      <c r="B27" s="178" t="n">
        <v>14341718.7</v>
      </c>
      <c r="C27" s="178" t="n">
        <v>13904421.8</v>
      </c>
      <c r="D27" s="178" t="n">
        <v>56515.61</v>
      </c>
      <c r="E27" s="178" t="n">
        <v>1320</v>
      </c>
      <c r="F27" s="178" t="n">
        <v>540</v>
      </c>
      <c r="G27" s="178" t="n">
        <v>378921.29</v>
      </c>
    </row>
    <row r="28">
      <c r="A28" s="4" t="s">
        <v>13</v>
      </c>
      <c r="B28" s="178" t="n">
        <v>17412296.59</v>
      </c>
      <c r="C28" s="178" t="n">
        <v>3005904.82</v>
      </c>
      <c r="D28" s="178" t="n">
        <v>2345619.63</v>
      </c>
      <c r="E28" s="178" t="n">
        <v>1482290.42</v>
      </c>
      <c r="F28" s="178" t="n">
        <v>10355102.13</v>
      </c>
      <c r="G28" s="178" t="n">
        <v>223379.59</v>
      </c>
    </row>
    <row r="29">
      <c r="A29" s="4" t="s">
        <v>14</v>
      </c>
      <c r="B29" s="178" t="n">
        <v>0</v>
      </c>
      <c r="C29" s="178" t="n">
        <v>0</v>
      </c>
      <c r="D29" s="178" t="n">
        <v>0</v>
      </c>
      <c r="E29" s="178" t="n">
        <v>0</v>
      </c>
      <c r="F29" s="178" t="n">
        <v>0</v>
      </c>
      <c r="G29" s="178" t="n">
        <v>0</v>
      </c>
    </row>
    <row r="30">
      <c r="A30" s="4" t="s">
        <v>15</v>
      </c>
      <c r="B30" s="178" t="n">
        <v>1043036.76</v>
      </c>
      <c r="C30" s="178" t="n">
        <v>1013566.91</v>
      </c>
      <c r="D30" s="178" t="n">
        <v>1042</v>
      </c>
      <c r="E30" s="178" t="n">
        <v>0</v>
      </c>
      <c r="F30" s="178" t="n">
        <v>0</v>
      </c>
      <c r="G30" s="178" t="n">
        <v>28427.85</v>
      </c>
    </row>
    <row r="31">
      <c r="A31" s="4" t="s">
        <v>16</v>
      </c>
      <c r="B31" s="178" t="n">
        <v>131539.09</v>
      </c>
      <c r="C31" s="178" t="n">
        <v>16595.14</v>
      </c>
      <c r="D31" s="178" t="n">
        <v>210</v>
      </c>
      <c r="E31" s="178" t="n">
        <v>0</v>
      </c>
      <c r="F31" s="178" t="n">
        <v>0</v>
      </c>
      <c r="G31" s="178" t="n">
        <v>114733.95</v>
      </c>
    </row>
    <row r="32">
      <c r="A32" s="49" t="s">
        <v>244</v>
      </c>
      <c r="B32" s="180" t="n">
        <v>33031074.25</v>
      </c>
      <c r="C32" s="180" t="n">
        <v>17994463.95</v>
      </c>
      <c r="D32" s="180" t="n">
        <v>2436899.52</v>
      </c>
      <c r="E32" s="180" t="n">
        <v>1493719.14</v>
      </c>
      <c r="F32" s="180" t="n">
        <v>10355642.13</v>
      </c>
      <c r="G32" s="180" t="n">
        <v>750349.51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264</v>
      </c>
      <c r="B2" s="1"/>
      <c r="C2" s="1"/>
      <c r="D2" s="1"/>
      <c r="E2" s="1"/>
      <c r="F2" s="1"/>
      <c r="G2" s="1"/>
    </row>
    <row r="3">
      <c r="A3" s="106" t="s">
        <v>235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236</v>
      </c>
      <c r="C7" s="18" t="s">
        <v>237</v>
      </c>
      <c r="D7" s="18"/>
      <c r="E7" s="18"/>
      <c r="F7" s="18"/>
      <c r="G7" s="18"/>
    </row>
    <row r="8">
      <c r="A8" s="3"/>
      <c r="B8" s="3"/>
      <c r="C8" s="3" t="s">
        <v>238</v>
      </c>
      <c r="D8" s="3" t="s">
        <v>239</v>
      </c>
      <c r="E8" s="3" t="s">
        <v>240</v>
      </c>
      <c r="F8" s="3" t="s">
        <v>241</v>
      </c>
      <c r="G8" s="3" t="s">
        <v>242</v>
      </c>
    </row>
    <row r="9">
      <c r="A9" s="110" t="s">
        <v>243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81" t="n">
        <v>113</v>
      </c>
      <c r="C10" s="181" t="n">
        <v>77</v>
      </c>
      <c r="D10" s="181" t="n">
        <v>28</v>
      </c>
      <c r="E10" s="181" t="n">
        <v>3</v>
      </c>
      <c r="F10" s="181" t="n">
        <v>0</v>
      </c>
      <c r="G10" s="181" t="n">
        <v>5</v>
      </c>
    </row>
    <row r="11">
      <c r="A11" s="4" t="s">
        <v>12</v>
      </c>
      <c r="B11" s="181" t="n">
        <v>29730</v>
      </c>
      <c r="C11" s="181" t="n">
        <v>28825</v>
      </c>
      <c r="D11" s="181" t="n">
        <v>119</v>
      </c>
      <c r="E11" s="181" t="n">
        <v>2</v>
      </c>
      <c r="F11" s="181" t="n">
        <v>1</v>
      </c>
      <c r="G11" s="181" t="n">
        <v>783</v>
      </c>
    </row>
    <row r="12">
      <c r="A12" s="4" t="s">
        <v>13</v>
      </c>
      <c r="B12" s="181" t="n">
        <v>4615</v>
      </c>
      <c r="C12" s="181" t="n">
        <v>3427</v>
      </c>
      <c r="D12" s="181" t="n">
        <v>893</v>
      </c>
      <c r="E12" s="181" t="n">
        <v>125</v>
      </c>
      <c r="F12" s="181" t="n">
        <v>77</v>
      </c>
      <c r="G12" s="181" t="n">
        <v>93</v>
      </c>
    </row>
    <row r="13">
      <c r="A13" s="4" t="s">
        <v>14</v>
      </c>
      <c r="B13" s="181" t="n">
        <v>0</v>
      </c>
      <c r="C13" s="181" t="n">
        <v>0</v>
      </c>
      <c r="D13" s="181" t="n">
        <v>0</v>
      </c>
      <c r="E13" s="181" t="n">
        <v>0</v>
      </c>
      <c r="F13" s="181" t="n">
        <v>0</v>
      </c>
      <c r="G13" s="181" t="n">
        <v>0</v>
      </c>
    </row>
    <row r="14">
      <c r="A14" s="4" t="s">
        <v>15</v>
      </c>
      <c r="B14" s="181" t="n">
        <v>4655</v>
      </c>
      <c r="C14" s="181" t="n">
        <v>4518</v>
      </c>
      <c r="D14" s="181" t="n">
        <v>5</v>
      </c>
      <c r="E14" s="181" t="n">
        <v>0</v>
      </c>
      <c r="F14" s="181" t="n">
        <v>0</v>
      </c>
      <c r="G14" s="181" t="n">
        <v>132</v>
      </c>
    </row>
    <row r="15">
      <c r="A15" s="4" t="s">
        <v>16</v>
      </c>
      <c r="B15" s="181" t="n">
        <v>583</v>
      </c>
      <c r="C15" s="181" t="n">
        <v>77</v>
      </c>
      <c r="D15" s="181" t="n">
        <v>0</v>
      </c>
      <c r="E15" s="181" t="n">
        <v>0</v>
      </c>
      <c r="F15" s="181" t="n">
        <v>0</v>
      </c>
      <c r="G15" s="181" t="n">
        <v>506</v>
      </c>
    </row>
    <row r="16">
      <c r="A16" s="49" t="s">
        <v>244</v>
      </c>
      <c r="B16" s="183" t="n">
        <v>39696</v>
      </c>
      <c r="C16" s="183" t="n">
        <v>36924</v>
      </c>
      <c r="D16" s="183" t="n">
        <v>1045</v>
      </c>
      <c r="E16" s="183" t="n">
        <v>130</v>
      </c>
      <c r="F16" s="183" t="n">
        <v>78</v>
      </c>
      <c r="G16" s="183" t="n">
        <v>1519</v>
      </c>
    </row>
    <row r="17">
      <c r="A17" s="110" t="s">
        <v>245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81" t="n">
        <v>587</v>
      </c>
      <c r="C18" s="181" t="n">
        <v>141</v>
      </c>
      <c r="D18" s="181" t="n">
        <v>241</v>
      </c>
      <c r="E18" s="181" t="n">
        <v>149</v>
      </c>
      <c r="F18" s="181" t="n">
        <v>0</v>
      </c>
      <c r="G18" s="181" t="n">
        <v>56</v>
      </c>
    </row>
    <row r="19">
      <c r="A19" s="4" t="s">
        <v>12</v>
      </c>
      <c r="B19" s="181" t="n">
        <v>29724</v>
      </c>
      <c r="C19" s="181" t="n">
        <v>28819</v>
      </c>
      <c r="D19" s="181" t="n">
        <v>119</v>
      </c>
      <c r="E19" s="181" t="n">
        <v>2</v>
      </c>
      <c r="F19" s="181" t="n">
        <v>1</v>
      </c>
      <c r="G19" s="181" t="n">
        <v>783</v>
      </c>
    </row>
    <row r="20">
      <c r="A20" s="4" t="s">
        <v>13</v>
      </c>
      <c r="B20" s="181" t="n">
        <v>49767</v>
      </c>
      <c r="C20" s="181" t="n">
        <v>7707</v>
      </c>
      <c r="D20" s="181" t="n">
        <v>7163</v>
      </c>
      <c r="E20" s="181" t="n">
        <v>5195</v>
      </c>
      <c r="F20" s="181" t="n">
        <v>29326</v>
      </c>
      <c r="G20" s="181" t="n">
        <v>376</v>
      </c>
    </row>
    <row r="21">
      <c r="A21" s="4" t="s">
        <v>14</v>
      </c>
      <c r="B21" s="181" t="n">
        <v>0</v>
      </c>
      <c r="C21" s="181" t="n">
        <v>0</v>
      </c>
      <c r="D21" s="181" t="n">
        <v>0</v>
      </c>
      <c r="E21" s="181" t="n">
        <v>0</v>
      </c>
      <c r="F21" s="181" t="n">
        <v>0</v>
      </c>
      <c r="G21" s="181" t="n">
        <v>0</v>
      </c>
    </row>
    <row r="22">
      <c r="A22" s="4" t="s">
        <v>15</v>
      </c>
      <c r="B22" s="181" t="n">
        <v>4655</v>
      </c>
      <c r="C22" s="181" t="n">
        <v>4518</v>
      </c>
      <c r="D22" s="181" t="n">
        <v>5</v>
      </c>
      <c r="E22" s="181" t="n">
        <v>0</v>
      </c>
      <c r="F22" s="181" t="n">
        <v>0</v>
      </c>
      <c r="G22" s="181" t="n">
        <v>132</v>
      </c>
    </row>
    <row r="23">
      <c r="A23" s="4" t="s">
        <v>16</v>
      </c>
      <c r="B23" s="181" t="n">
        <v>583</v>
      </c>
      <c r="C23" s="181" t="n">
        <v>77</v>
      </c>
      <c r="D23" s="181" t="n">
        <v>0</v>
      </c>
      <c r="E23" s="181" t="n">
        <v>0</v>
      </c>
      <c r="F23" s="181" t="n">
        <v>0</v>
      </c>
      <c r="G23" s="181" t="n">
        <v>506</v>
      </c>
    </row>
    <row r="24">
      <c r="A24" s="49" t="s">
        <v>244</v>
      </c>
      <c r="B24" s="183" t="n">
        <v>85316</v>
      </c>
      <c r="C24" s="183" t="n">
        <v>41262</v>
      </c>
      <c r="D24" s="183" t="n">
        <v>7528</v>
      </c>
      <c r="E24" s="183" t="n">
        <v>5346</v>
      </c>
      <c r="F24" s="183" t="n">
        <v>29327</v>
      </c>
      <c r="G24" s="183" t="n">
        <v>1853</v>
      </c>
    </row>
    <row r="25">
      <c r="A25" s="110" t="s">
        <v>246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82" t="n">
        <v>212219.3</v>
      </c>
      <c r="C26" s="182" t="n">
        <v>64032.7</v>
      </c>
      <c r="D26" s="182" t="n">
        <v>112222.63</v>
      </c>
      <c r="E26" s="182" t="n">
        <v>29776.99</v>
      </c>
      <c r="F26" s="182" t="n">
        <v>0</v>
      </c>
      <c r="G26" s="182" t="n">
        <v>6186.98</v>
      </c>
    </row>
    <row r="27">
      <c r="A27" s="4" t="s">
        <v>12</v>
      </c>
      <c r="B27" s="182" t="n">
        <v>13505624.49</v>
      </c>
      <c r="C27" s="182" t="n">
        <v>13118513.41</v>
      </c>
      <c r="D27" s="182" t="n">
        <v>44980</v>
      </c>
      <c r="E27" s="182" t="n">
        <v>480</v>
      </c>
      <c r="F27" s="182" t="n">
        <v>420</v>
      </c>
      <c r="G27" s="182" t="n">
        <v>341231.08</v>
      </c>
    </row>
    <row r="28">
      <c r="A28" s="4" t="s">
        <v>13</v>
      </c>
      <c r="B28" s="182" t="n">
        <v>16078932.74</v>
      </c>
      <c r="C28" s="182" t="n">
        <v>3491793.42</v>
      </c>
      <c r="D28" s="182" t="n">
        <v>3028706</v>
      </c>
      <c r="E28" s="182" t="n">
        <v>1667394.04</v>
      </c>
      <c r="F28" s="182" t="n">
        <v>7729025.22</v>
      </c>
      <c r="G28" s="182" t="n">
        <v>162014.06</v>
      </c>
    </row>
    <row r="29">
      <c r="A29" s="4" t="s">
        <v>14</v>
      </c>
      <c r="B29" s="182" t="n">
        <v>0</v>
      </c>
      <c r="C29" s="182" t="n">
        <v>0</v>
      </c>
      <c r="D29" s="182" t="n">
        <v>0</v>
      </c>
      <c r="E29" s="182" t="n">
        <v>0</v>
      </c>
      <c r="F29" s="182" t="n">
        <v>0</v>
      </c>
      <c r="G29" s="182" t="n">
        <v>0</v>
      </c>
    </row>
    <row r="30">
      <c r="A30" s="4" t="s">
        <v>15</v>
      </c>
      <c r="B30" s="182" t="n">
        <v>950258.67</v>
      </c>
      <c r="C30" s="182" t="n">
        <v>922516.88</v>
      </c>
      <c r="D30" s="182" t="n">
        <v>1033</v>
      </c>
      <c r="E30" s="182" t="n">
        <v>0</v>
      </c>
      <c r="F30" s="182" t="n">
        <v>0</v>
      </c>
      <c r="G30" s="182" t="n">
        <v>26708.79</v>
      </c>
    </row>
    <row r="31">
      <c r="A31" s="4" t="s">
        <v>16</v>
      </c>
      <c r="B31" s="182" t="n">
        <v>118948.42</v>
      </c>
      <c r="C31" s="182" t="n">
        <v>15326.19</v>
      </c>
      <c r="D31" s="182" t="n">
        <v>0</v>
      </c>
      <c r="E31" s="182" t="n">
        <v>0</v>
      </c>
      <c r="F31" s="182" t="n">
        <v>0</v>
      </c>
      <c r="G31" s="182" t="n">
        <v>103622.23</v>
      </c>
    </row>
    <row r="32">
      <c r="A32" s="49" t="s">
        <v>244</v>
      </c>
      <c r="B32" s="184" t="n">
        <v>30865983.62</v>
      </c>
      <c r="C32" s="184" t="n">
        <v>17612182.6</v>
      </c>
      <c r="D32" s="184" t="n">
        <v>3186941.63</v>
      </c>
      <c r="E32" s="184" t="n">
        <v>1697651.03</v>
      </c>
      <c r="F32" s="184" t="n">
        <v>7729445.22</v>
      </c>
      <c r="G32" s="184" t="n">
        <v>639763.14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2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</cols>
  <sheetData>
    <row r="2">
      <c r="A2" s="1" t="s">
        <v>36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37</v>
      </c>
    </row>
    <row r="6">
      <c r="A6" s="17" t="s">
        <v>38</v>
      </c>
      <c r="B6" s="3" t="s">
        <v>39</v>
      </c>
      <c r="C6" s="3" t="s">
        <v>40</v>
      </c>
      <c r="D6" s="3" t="s">
        <v>41</v>
      </c>
      <c r="E6" s="20" t="s">
        <v>42</v>
      </c>
      <c r="F6" s="18"/>
      <c r="G6" s="18"/>
      <c r="H6" s="20" t="s">
        <v>43</v>
      </c>
      <c r="I6" s="18"/>
      <c r="J6" s="18"/>
    </row>
    <row r="7">
      <c r="A7" s="17"/>
      <c r="B7" s="3"/>
      <c r="C7" s="3"/>
      <c r="D7" s="3"/>
      <c r="E7" s="19" t="s">
        <v>44</v>
      </c>
      <c r="F7" s="3" t="s">
        <v>45</v>
      </c>
      <c r="G7" s="3" t="s">
        <v>46</v>
      </c>
      <c r="H7" s="19" t="s">
        <v>44</v>
      </c>
      <c r="I7" s="3" t="s">
        <v>45</v>
      </c>
      <c r="J7" s="3" t="s">
        <v>46</v>
      </c>
    </row>
    <row r="8">
      <c r="A8" s="26" t="s">
        <v>47</v>
      </c>
      <c r="B8" s="27"/>
      <c r="C8" s="27"/>
      <c r="D8" s="27"/>
      <c r="E8" s="39"/>
      <c r="F8" s="27"/>
      <c r="G8" s="27"/>
      <c r="H8" s="40"/>
      <c r="I8" s="28"/>
      <c r="J8" s="28"/>
    </row>
    <row r="9">
      <c r="A9" s="21" t="s">
        <v>48</v>
      </c>
      <c r="B9" s="22"/>
      <c r="C9" s="22" t="n">
        <v>14937</v>
      </c>
      <c r="D9" s="22" t="n">
        <v>22250</v>
      </c>
      <c r="E9" s="35"/>
      <c r="F9" s="22"/>
      <c r="G9" s="22" t="n">
        <v>7313</v>
      </c>
      <c r="H9" s="36"/>
      <c r="I9" s="23"/>
      <c r="J9" s="23" t="n">
        <v>0.489589609694048</v>
      </c>
    </row>
    <row r="10">
      <c r="A10" s="21" t="s">
        <v>49</v>
      </c>
      <c r="B10" s="22"/>
      <c r="C10" s="22" t="n">
        <v>14108</v>
      </c>
      <c r="D10" s="22" t="n">
        <v>52479</v>
      </c>
      <c r="E10" s="35"/>
      <c r="F10" s="22"/>
      <c r="G10" s="22" t="n">
        <v>38371</v>
      </c>
      <c r="H10" s="36"/>
      <c r="I10" s="23"/>
      <c r="J10" s="23" t="n">
        <v>2.71980436631698</v>
      </c>
    </row>
    <row r="11">
      <c r="A11" s="21" t="s">
        <v>50</v>
      </c>
      <c r="B11" s="22" t="n">
        <v>25297</v>
      </c>
      <c r="C11" s="22" t="n">
        <v>24854</v>
      </c>
      <c r="D11" s="22" t="n">
        <v>55258</v>
      </c>
      <c r="E11" s="35" t="n">
        <v>-443</v>
      </c>
      <c r="F11" s="22" t="n">
        <v>29961</v>
      </c>
      <c r="G11" s="22" t="n">
        <v>30404</v>
      </c>
      <c r="H11" s="36" t="n">
        <v>-0.0175119579396766</v>
      </c>
      <c r="I11" s="23" t="n">
        <v>1.18436968810531</v>
      </c>
      <c r="J11" s="23" t="n">
        <v>1.22330409592017</v>
      </c>
    </row>
    <row r="12">
      <c r="A12" s="21" t="s">
        <v>51</v>
      </c>
      <c r="B12" s="22" t="n">
        <v>15690</v>
      </c>
      <c r="C12" s="22" t="n">
        <v>80407</v>
      </c>
      <c r="D12" s="22" t="n">
        <v>38918</v>
      </c>
      <c r="E12" s="35" t="n">
        <v>64717</v>
      </c>
      <c r="F12" s="22" t="n">
        <v>23228</v>
      </c>
      <c r="G12" s="22" t="n">
        <v>-41489</v>
      </c>
      <c r="H12" s="36" t="n">
        <v>4.12472912683238</v>
      </c>
      <c r="I12" s="23" t="n">
        <v>1.4804333970682</v>
      </c>
      <c r="J12" s="23" t="n">
        <v>-0.515987414031117</v>
      </c>
    </row>
    <row r="13">
      <c r="A13" s="21" t="s">
        <v>52</v>
      </c>
      <c r="B13" s="22" t="n">
        <v>13918</v>
      </c>
      <c r="C13" s="22" t="n">
        <v>149856</v>
      </c>
      <c r="D13" s="22" t="n">
        <v>23890</v>
      </c>
      <c r="E13" s="35" t="n">
        <v>135938</v>
      </c>
      <c r="F13" s="22" t="n">
        <v>9972</v>
      </c>
      <c r="G13" s="22" t="n">
        <v>-125966</v>
      </c>
      <c r="H13" s="36" t="n">
        <v>9.76706423336686</v>
      </c>
      <c r="I13" s="23" t="n">
        <v>0.716482253197298</v>
      </c>
      <c r="J13" s="23" t="n">
        <v>-0.840580290412129</v>
      </c>
    </row>
    <row r="14">
      <c r="A14" s="21" t="s">
        <v>53</v>
      </c>
      <c r="B14" s="22" t="n">
        <v>13477</v>
      </c>
      <c r="C14" s="22" t="n">
        <v>131851</v>
      </c>
      <c r="D14" s="22" t="n">
        <v>16213</v>
      </c>
      <c r="E14" s="35" t="n">
        <v>118374</v>
      </c>
      <c r="F14" s="22" t="n">
        <v>2736</v>
      </c>
      <c r="G14" s="22" t="n">
        <v>-115638</v>
      </c>
      <c r="H14" s="36" t="n">
        <v>8.78340877049789</v>
      </c>
      <c r="I14" s="23" t="n">
        <v>0.203012539882763</v>
      </c>
      <c r="J14" s="23" t="n">
        <v>-0.877035441521111</v>
      </c>
    </row>
    <row r="15">
      <c r="A15" s="21" t="s">
        <v>54</v>
      </c>
      <c r="B15" s="22" t="n">
        <v>13015</v>
      </c>
      <c r="C15" s="22" t="n">
        <v>56264</v>
      </c>
      <c r="D15" s="22" t="n">
        <v>11905</v>
      </c>
      <c r="E15" s="35" t="n">
        <v>43249</v>
      </c>
      <c r="F15" s="22" t="n">
        <v>-1110</v>
      </c>
      <c r="G15" s="22" t="n">
        <v>-44359</v>
      </c>
      <c r="H15" s="36" t="n">
        <v>3.32301190933538</v>
      </c>
      <c r="I15" s="23" t="n">
        <v>-0.0852862082212831</v>
      </c>
      <c r="J15" s="23" t="n">
        <v>-0.788408218398976</v>
      </c>
    </row>
    <row r="16">
      <c r="A16" s="21" t="s">
        <v>55</v>
      </c>
      <c r="B16" s="22" t="n">
        <v>10350</v>
      </c>
      <c r="C16" s="22" t="n">
        <v>26217</v>
      </c>
      <c r="D16" s="22" t="n">
        <v>10284</v>
      </c>
      <c r="E16" s="35" t="n">
        <v>15867</v>
      </c>
      <c r="F16" s="22" t="n">
        <v>-66</v>
      </c>
      <c r="G16" s="22" t="n">
        <v>-15933</v>
      </c>
      <c r="H16" s="36" t="n">
        <v>1.53304347826087</v>
      </c>
      <c r="I16" s="23" t="n">
        <v>-0.0063768115942029</v>
      </c>
      <c r="J16" s="23" t="n">
        <v>-0.607735438837396</v>
      </c>
    </row>
    <row r="17">
      <c r="A17" s="21" t="s">
        <v>56</v>
      </c>
      <c r="B17" s="22" t="n">
        <v>10170</v>
      </c>
      <c r="C17" s="22" t="n">
        <v>24060</v>
      </c>
      <c r="D17" s="22" t="n">
        <v>11635</v>
      </c>
      <c r="E17" s="35" t="n">
        <v>13890</v>
      </c>
      <c r="F17" s="22" t="n">
        <v>1465</v>
      </c>
      <c r="G17" s="22" t="n">
        <v>-12425</v>
      </c>
      <c r="H17" s="36" t="n">
        <v>1.36578171091445</v>
      </c>
      <c r="I17" s="23" t="n">
        <v>0.144051130776794</v>
      </c>
      <c r="J17" s="23" t="n">
        <v>-0.516417290108063</v>
      </c>
    </row>
    <row r="18">
      <c r="A18" s="21" t="s">
        <v>57</v>
      </c>
      <c r="B18" s="22" t="n">
        <v>12781</v>
      </c>
      <c r="C18" s="22" t="n">
        <v>15834</v>
      </c>
      <c r="D18" s="22" t="n">
        <v>19450</v>
      </c>
      <c r="E18" s="35" t="n">
        <v>3053</v>
      </c>
      <c r="F18" s="22" t="n">
        <v>6669</v>
      </c>
      <c r="G18" s="22" t="n">
        <v>3616</v>
      </c>
      <c r="H18" s="36" t="n">
        <v>0.238870197950082</v>
      </c>
      <c r="I18" s="23" t="n">
        <v>0.52179015726469</v>
      </c>
      <c r="J18" s="23" t="n">
        <v>0.228369331817608</v>
      </c>
    </row>
    <row r="19">
      <c r="A19" s="21" t="s">
        <v>58</v>
      </c>
      <c r="B19" s="22" t="n">
        <v>16495</v>
      </c>
      <c r="C19" s="22" t="n">
        <v>23692</v>
      </c>
      <c r="D19" s="22" t="n">
        <v>35325</v>
      </c>
      <c r="E19" s="35" t="n">
        <v>7197</v>
      </c>
      <c r="F19" s="22" t="n">
        <v>18830</v>
      </c>
      <c r="G19" s="22" t="n">
        <v>11633</v>
      </c>
      <c r="H19" s="36" t="n">
        <v>0.436314034555926</v>
      </c>
      <c r="I19" s="23" t="n">
        <v>1.1415580478933</v>
      </c>
      <c r="J19" s="23" t="n">
        <v>0.491009623501604</v>
      </c>
    </row>
    <row r="20">
      <c r="A20" s="30" t="s">
        <v>59</v>
      </c>
      <c r="B20" s="31" t="n">
        <v>14731</v>
      </c>
      <c r="C20" s="31" t="n">
        <v>20608</v>
      </c>
      <c r="D20" s="31"/>
      <c r="E20" s="42" t="n">
        <v>5877</v>
      </c>
      <c r="F20" s="31"/>
      <c r="G20" s="31"/>
      <c r="H20" s="43" t="n">
        <v>0.39895458556785</v>
      </c>
      <c r="I20" s="32"/>
      <c r="J20" s="32"/>
    </row>
    <row r="21">
      <c r="A21" s="29" t="s">
        <v>60</v>
      </c>
      <c r="B21" s="29"/>
      <c r="C21" s="29"/>
      <c r="D21" s="29"/>
      <c r="E21" s="41"/>
      <c r="F21" s="29"/>
      <c r="G21" s="29"/>
      <c r="H21" s="41"/>
      <c r="I21" s="29"/>
      <c r="J21" s="29"/>
    </row>
    <row r="22">
      <c r="A22" s="21" t="s">
        <v>48</v>
      </c>
      <c r="B22" s="24"/>
      <c r="C22" s="24" t="n">
        <v>1709208.5</v>
      </c>
      <c r="D22" s="24" t="n">
        <v>3748938.7</v>
      </c>
      <c r="E22" s="37"/>
      <c r="F22" s="24"/>
      <c r="G22" s="24" t="n">
        <v>2039730.2</v>
      </c>
      <c r="H22" s="38"/>
      <c r="I22" s="25"/>
      <c r="J22" s="25" t="n">
        <v>1.19337705142468</v>
      </c>
    </row>
    <row r="23">
      <c r="A23" s="21" t="s">
        <v>49</v>
      </c>
      <c r="B23" s="24"/>
      <c r="C23" s="24" t="n">
        <v>1674390.59</v>
      </c>
      <c r="D23" s="24" t="n">
        <v>12237584.77</v>
      </c>
      <c r="E23" s="37"/>
      <c r="F23" s="24"/>
      <c r="G23" s="24" t="n">
        <v>10563194.18</v>
      </c>
      <c r="H23" s="38"/>
      <c r="I23" s="25"/>
      <c r="J23" s="25" t="n">
        <v>6.30867985229181</v>
      </c>
    </row>
    <row r="24">
      <c r="A24" s="21" t="s">
        <v>50</v>
      </c>
      <c r="B24" s="24" t="n">
        <v>2725362.7</v>
      </c>
      <c r="C24" s="24" t="n">
        <v>3003815.5</v>
      </c>
      <c r="D24" s="24" t="n">
        <v>10743585.88</v>
      </c>
      <c r="E24" s="37" t="n">
        <v>278452.8</v>
      </c>
      <c r="F24" s="24" t="n">
        <v>8018223.18</v>
      </c>
      <c r="G24" s="24" t="n">
        <v>7739770.38</v>
      </c>
      <c r="H24" s="38" t="n">
        <v>0.102170914718984</v>
      </c>
      <c r="I24" s="25" t="n">
        <v>2.94207562905297</v>
      </c>
      <c r="J24" s="25" t="n">
        <v>2.57664639522634</v>
      </c>
    </row>
    <row r="25">
      <c r="A25" s="21" t="s">
        <v>51</v>
      </c>
      <c r="B25" s="24" t="n">
        <v>1704749.8</v>
      </c>
      <c r="C25" s="24" t="n">
        <v>15462513.04</v>
      </c>
      <c r="D25" s="24" t="n">
        <v>8470551.49</v>
      </c>
      <c r="E25" s="37" t="n">
        <v>13757763.24</v>
      </c>
      <c r="F25" s="24" t="n">
        <v>6765801.69</v>
      </c>
      <c r="G25" s="24" t="n">
        <v>-6991961.55</v>
      </c>
      <c r="H25" s="38" t="n">
        <v>8.07025361727568</v>
      </c>
      <c r="I25" s="25" t="n">
        <v>3.96879453512768</v>
      </c>
      <c r="J25" s="25" t="n">
        <v>-0.452187916150013</v>
      </c>
    </row>
    <row r="26">
      <c r="A26" s="21" t="s">
        <v>52</v>
      </c>
      <c r="B26" s="24" t="n">
        <v>1554373.6</v>
      </c>
      <c r="C26" s="24" t="n">
        <v>46755979.97</v>
      </c>
      <c r="D26" s="24" t="n">
        <v>5163308.39</v>
      </c>
      <c r="E26" s="37" t="n">
        <v>45201606.37</v>
      </c>
      <c r="F26" s="24" t="n">
        <v>3608934.79</v>
      </c>
      <c r="G26" s="24" t="n">
        <v>-41592671.58</v>
      </c>
      <c r="H26" s="38" t="n">
        <v>29.080271544756</v>
      </c>
      <c r="I26" s="25" t="n">
        <v>2.32179367302687</v>
      </c>
      <c r="J26" s="25" t="n">
        <v>-0.88956902639378</v>
      </c>
    </row>
    <row r="27">
      <c r="A27" s="21" t="s">
        <v>53</v>
      </c>
      <c r="B27" s="24" t="n">
        <v>1475014</v>
      </c>
      <c r="C27" s="24" t="n">
        <v>45373924.08</v>
      </c>
      <c r="D27" s="24" t="n">
        <v>2661852.03</v>
      </c>
      <c r="E27" s="37" t="n">
        <v>43898910.08</v>
      </c>
      <c r="F27" s="24" t="n">
        <v>1186838.03</v>
      </c>
      <c r="G27" s="24" t="n">
        <v>-42712072.05</v>
      </c>
      <c r="H27" s="38" t="n">
        <v>29.7616904517516</v>
      </c>
      <c r="I27" s="25" t="n">
        <v>0.804628315392261</v>
      </c>
      <c r="J27" s="25" t="n">
        <v>-0.941335203336021</v>
      </c>
    </row>
    <row r="28">
      <c r="A28" s="21" t="s">
        <v>54</v>
      </c>
      <c r="B28" s="24" t="n">
        <v>1480207.1</v>
      </c>
      <c r="C28" s="24" t="n">
        <v>17747667.64</v>
      </c>
      <c r="D28" s="24" t="n">
        <v>2102793.62</v>
      </c>
      <c r="E28" s="37" t="n">
        <v>16267460.54</v>
      </c>
      <c r="F28" s="24" t="n">
        <v>622586.52</v>
      </c>
      <c r="G28" s="24" t="n">
        <v>-15644874.02</v>
      </c>
      <c r="H28" s="38" t="n">
        <v>10.9899895359237</v>
      </c>
      <c r="I28" s="25" t="n">
        <v>0.42060771090748</v>
      </c>
      <c r="J28" s="25" t="n">
        <v>-0.881517185094187</v>
      </c>
    </row>
    <row r="29">
      <c r="A29" s="21" t="s">
        <v>55</v>
      </c>
      <c r="B29" s="24" t="n">
        <v>1286073.66</v>
      </c>
      <c r="C29" s="24" t="n">
        <v>7569461.65</v>
      </c>
      <c r="D29" s="24" t="n">
        <v>2052482.53</v>
      </c>
      <c r="E29" s="37" t="n">
        <v>6283387.99</v>
      </c>
      <c r="F29" s="24" t="n">
        <v>766408.870000001</v>
      </c>
      <c r="G29" s="24" t="n">
        <v>-5516979.12</v>
      </c>
      <c r="H29" s="38" t="n">
        <v>4.88571392559272</v>
      </c>
      <c r="I29" s="25" t="n">
        <v>0.595929217615732</v>
      </c>
      <c r="J29" s="25" t="n">
        <v>-0.728846960998871</v>
      </c>
    </row>
    <row r="30">
      <c r="A30" s="21" t="s">
        <v>56</v>
      </c>
      <c r="B30" s="24" t="n">
        <v>1303945.89</v>
      </c>
      <c r="C30" s="24" t="n">
        <v>7032176.91</v>
      </c>
      <c r="D30" s="24" t="n">
        <v>2644984.81</v>
      </c>
      <c r="E30" s="37" t="n">
        <v>5728231.02</v>
      </c>
      <c r="F30" s="24" t="n">
        <v>1341038.92</v>
      </c>
      <c r="G30" s="24" t="n">
        <v>-4387192.1</v>
      </c>
      <c r="H30" s="38" t="n">
        <v>4.3929974885691</v>
      </c>
      <c r="I30" s="25" t="n">
        <v>1.02844675556284</v>
      </c>
      <c r="J30" s="25" t="n">
        <v>-0.623873966219658</v>
      </c>
    </row>
    <row r="31">
      <c r="A31" s="21" t="s">
        <v>57</v>
      </c>
      <c r="B31" s="24" t="n">
        <v>1454382.1</v>
      </c>
      <c r="C31" s="24" t="n">
        <v>2539028.03</v>
      </c>
      <c r="D31" s="24" t="n">
        <v>2951618.8</v>
      </c>
      <c r="E31" s="37" t="n">
        <v>1084645.93</v>
      </c>
      <c r="F31" s="24" t="n">
        <v>1497236.7</v>
      </c>
      <c r="G31" s="24" t="n">
        <v>412590.770000001</v>
      </c>
      <c r="H31" s="38" t="n">
        <v>0.745777832386688</v>
      </c>
      <c r="I31" s="25" t="n">
        <v>1.02946584669875</v>
      </c>
      <c r="J31" s="25" t="n">
        <v>0.162499493950054</v>
      </c>
    </row>
    <row r="32">
      <c r="A32" s="21" t="s">
        <v>58</v>
      </c>
      <c r="B32" s="24" t="n">
        <v>1881466.66</v>
      </c>
      <c r="C32" s="24" t="n">
        <v>2937176.74</v>
      </c>
      <c r="D32" s="24" t="n">
        <v>5153059.23</v>
      </c>
      <c r="E32" s="37" t="n">
        <v>1055710.08</v>
      </c>
      <c r="F32" s="24" t="n">
        <v>3271592.57</v>
      </c>
      <c r="G32" s="24" t="n">
        <v>2215882.49</v>
      </c>
      <c r="H32" s="38" t="n">
        <v>0.561110171359614</v>
      </c>
      <c r="I32" s="25" t="n">
        <v>1.73885226858073</v>
      </c>
      <c r="J32" s="25" t="n">
        <v>0.754425996850295</v>
      </c>
    </row>
    <row r="33">
      <c r="A33" s="30" t="s">
        <v>59</v>
      </c>
      <c r="B33" s="33" t="n">
        <v>1659273.44</v>
      </c>
      <c r="C33" s="33" t="n">
        <v>3054076.15</v>
      </c>
      <c r="D33" s="33"/>
      <c r="E33" s="44" t="n">
        <v>1394802.71</v>
      </c>
      <c r="F33" s="33"/>
      <c r="G33" s="33"/>
      <c r="H33" s="45" t="n">
        <v>0.84061052046973</v>
      </c>
      <c r="I33" s="34"/>
      <c r="J33" s="34"/>
    </row>
    <row r="34">
      <c r="A34" s="21" t="s">
        <v>61</v>
      </c>
      <c r="B34" s="24"/>
      <c r="C34" s="24"/>
      <c r="D34" s="24"/>
      <c r="E34" s="24"/>
      <c r="F34" s="24"/>
      <c r="G34" s="24"/>
      <c r="H34" s="25"/>
      <c r="I34" s="25"/>
      <c r="J34" s="25"/>
    </row>
    <row r="35">
      <c r="A35" s="21"/>
      <c r="B35" s="24"/>
      <c r="C35" s="24"/>
      <c r="D35" s="24"/>
      <c r="E35" s="24"/>
      <c r="F35" s="24"/>
      <c r="G35" s="24"/>
      <c r="H35" s="25"/>
      <c r="I35" s="25"/>
      <c r="J35" s="25"/>
    </row>
    <row r="36">
      <c r="A36" s="13" t="str">
        <f>=HYPERLINK("#'Obsah'!A1", "Späť na obsah dátovej prílohy")</f>
      </c>
      <c r="B36" s="14"/>
    </row>
  </sheetData>
  <mergeCells count="10">
    <mergeCell ref="A2:J2"/>
    <mergeCell ref="A4:J4"/>
    <mergeCell ref="A6:A7"/>
    <mergeCell ref="B6:B7"/>
    <mergeCell ref="C6:C7"/>
    <mergeCell ref="D6:D7"/>
    <mergeCell ref="E6:G6"/>
    <mergeCell ref="H6:J6"/>
    <mergeCell ref="A34:J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234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236</v>
      </c>
      <c r="C7" s="18" t="s">
        <v>267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268</v>
      </c>
      <c r="D8" s="3" t="s">
        <v>269</v>
      </c>
      <c r="E8" s="3" t="s">
        <v>270</v>
      </c>
      <c r="F8" s="3" t="s">
        <v>271</v>
      </c>
      <c r="G8" s="3" t="s">
        <v>272</v>
      </c>
      <c r="H8" s="3" t="s">
        <v>273</v>
      </c>
      <c r="I8" s="3" t="s">
        <v>274</v>
      </c>
      <c r="J8" s="3" t="s">
        <v>275</v>
      </c>
      <c r="K8" s="3" t="s">
        <v>276</v>
      </c>
      <c r="L8" s="3" t="s">
        <v>277</v>
      </c>
      <c r="M8" s="3" t="s">
        <v>278</v>
      </c>
      <c r="N8" s="3" t="s">
        <v>279</v>
      </c>
      <c r="O8" s="3" t="s">
        <v>280</v>
      </c>
      <c r="P8" s="3" t="s">
        <v>281</v>
      </c>
      <c r="Q8" s="3" t="s">
        <v>282</v>
      </c>
      <c r="R8" s="3" t="s">
        <v>283</v>
      </c>
      <c r="S8" s="3" t="s">
        <v>284</v>
      </c>
      <c r="T8" s="3" t="s">
        <v>285</v>
      </c>
      <c r="U8" s="3" t="s">
        <v>286</v>
      </c>
      <c r="V8" s="3" t="s">
        <v>287</v>
      </c>
      <c r="W8" s="3" t="s">
        <v>288</v>
      </c>
      <c r="X8" s="3" t="s">
        <v>289</v>
      </c>
    </row>
    <row r="9">
      <c r="A9" s="110" t="s">
        <v>243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85" t="n">
        <v>13693</v>
      </c>
      <c r="C10" s="185" t="n">
        <v>77</v>
      </c>
      <c r="D10" s="185" t="n">
        <v>2</v>
      </c>
      <c r="E10" s="185" t="n">
        <v>667</v>
      </c>
      <c r="F10" s="185" t="n">
        <v>7</v>
      </c>
      <c r="G10" s="185" t="n">
        <v>22</v>
      </c>
      <c r="H10" s="185" t="n">
        <v>412</v>
      </c>
      <c r="I10" s="185" t="n">
        <v>4901</v>
      </c>
      <c r="J10" s="185" t="n">
        <v>384</v>
      </c>
      <c r="K10" s="185" t="n">
        <v>3331</v>
      </c>
      <c r="L10" s="185" t="n">
        <v>126</v>
      </c>
      <c r="M10" s="185" t="n">
        <v>66</v>
      </c>
      <c r="N10" s="185" t="n">
        <v>220</v>
      </c>
      <c r="O10" s="185" t="n">
        <v>833</v>
      </c>
      <c r="P10" s="185" t="n">
        <v>597</v>
      </c>
      <c r="Q10" s="185" t="n">
        <v>6</v>
      </c>
      <c r="R10" s="185" t="n">
        <v>370</v>
      </c>
      <c r="S10" s="185" t="n">
        <v>210</v>
      </c>
      <c r="T10" s="185" t="n">
        <v>478</v>
      </c>
      <c r="U10" s="185" t="n">
        <v>977</v>
      </c>
      <c r="V10" s="185" t="n">
        <v>0</v>
      </c>
      <c r="W10" s="185" t="n">
        <v>0</v>
      </c>
      <c r="X10" s="185" t="n">
        <v>7</v>
      </c>
    </row>
    <row r="11">
      <c r="A11" s="4" t="s">
        <v>12</v>
      </c>
      <c r="B11" s="185" t="n">
        <v>39592</v>
      </c>
      <c r="C11" s="185" t="n">
        <v>652</v>
      </c>
      <c r="D11" s="185" t="n">
        <v>1</v>
      </c>
      <c r="E11" s="185" t="n">
        <v>4275</v>
      </c>
      <c r="F11" s="185" t="n">
        <v>4</v>
      </c>
      <c r="G11" s="185" t="n">
        <v>22</v>
      </c>
      <c r="H11" s="185" t="n">
        <v>5762</v>
      </c>
      <c r="I11" s="185" t="n">
        <v>9325</v>
      </c>
      <c r="J11" s="185" t="n">
        <v>1600</v>
      </c>
      <c r="K11" s="185" t="n">
        <v>3717</v>
      </c>
      <c r="L11" s="185" t="n">
        <v>852</v>
      </c>
      <c r="M11" s="185" t="n">
        <v>579</v>
      </c>
      <c r="N11" s="185" t="n">
        <v>213</v>
      </c>
      <c r="O11" s="185" t="n">
        <v>3895</v>
      </c>
      <c r="P11" s="185" t="n">
        <v>1493</v>
      </c>
      <c r="Q11" s="185" t="n">
        <v>24</v>
      </c>
      <c r="R11" s="185" t="n">
        <v>1022</v>
      </c>
      <c r="S11" s="185" t="n">
        <v>460</v>
      </c>
      <c r="T11" s="185" t="n">
        <v>957</v>
      </c>
      <c r="U11" s="185" t="n">
        <v>4668</v>
      </c>
      <c r="V11" s="185" t="n">
        <v>2</v>
      </c>
      <c r="W11" s="185" t="n">
        <v>1</v>
      </c>
      <c r="X11" s="185" t="n">
        <v>68</v>
      </c>
    </row>
    <row r="12">
      <c r="A12" s="4" t="s">
        <v>13</v>
      </c>
      <c r="B12" s="185" t="n">
        <v>2648</v>
      </c>
      <c r="C12" s="185" t="n">
        <v>42</v>
      </c>
      <c r="D12" s="185" t="n">
        <v>3</v>
      </c>
      <c r="E12" s="185" t="n">
        <v>326</v>
      </c>
      <c r="F12" s="185" t="n">
        <v>3</v>
      </c>
      <c r="G12" s="185" t="n">
        <v>7</v>
      </c>
      <c r="H12" s="185" t="n">
        <v>244</v>
      </c>
      <c r="I12" s="185" t="n">
        <v>644</v>
      </c>
      <c r="J12" s="185" t="n">
        <v>146</v>
      </c>
      <c r="K12" s="185" t="n">
        <v>219</v>
      </c>
      <c r="L12" s="185" t="n">
        <v>60</v>
      </c>
      <c r="M12" s="185" t="n">
        <v>17</v>
      </c>
      <c r="N12" s="185" t="n">
        <v>68</v>
      </c>
      <c r="O12" s="185" t="n">
        <v>298</v>
      </c>
      <c r="P12" s="185" t="n">
        <v>185</v>
      </c>
      <c r="Q12" s="185" t="n">
        <v>3</v>
      </c>
      <c r="R12" s="185" t="n">
        <v>31</v>
      </c>
      <c r="S12" s="185" t="n">
        <v>247</v>
      </c>
      <c r="T12" s="185" t="n">
        <v>50</v>
      </c>
      <c r="U12" s="185" t="n">
        <v>53</v>
      </c>
      <c r="V12" s="185" t="n">
        <v>0</v>
      </c>
      <c r="W12" s="185" t="n">
        <v>0</v>
      </c>
      <c r="X12" s="185" t="n">
        <v>2</v>
      </c>
    </row>
    <row r="13">
      <c r="A13" s="4" t="s">
        <v>14</v>
      </c>
      <c r="B13" s="185" t="n">
        <v>12589</v>
      </c>
      <c r="C13" s="185" t="n">
        <v>192</v>
      </c>
      <c r="D13" s="185" t="n">
        <v>18</v>
      </c>
      <c r="E13" s="185" t="n">
        <v>1740</v>
      </c>
      <c r="F13" s="185" t="n">
        <v>2</v>
      </c>
      <c r="G13" s="185" t="n">
        <v>60</v>
      </c>
      <c r="H13" s="185" t="n">
        <v>1109</v>
      </c>
      <c r="I13" s="185" t="n">
        <v>3248</v>
      </c>
      <c r="J13" s="185" t="n">
        <v>774</v>
      </c>
      <c r="K13" s="185" t="n">
        <v>1114</v>
      </c>
      <c r="L13" s="185" t="n">
        <v>401</v>
      </c>
      <c r="M13" s="185" t="n">
        <v>51</v>
      </c>
      <c r="N13" s="185" t="n">
        <v>234</v>
      </c>
      <c r="O13" s="185" t="n">
        <v>1295</v>
      </c>
      <c r="P13" s="185" t="n">
        <v>645</v>
      </c>
      <c r="Q13" s="185" t="n">
        <v>5</v>
      </c>
      <c r="R13" s="185" t="n">
        <v>136</v>
      </c>
      <c r="S13" s="185" t="n">
        <v>1137</v>
      </c>
      <c r="T13" s="185" t="n">
        <v>151</v>
      </c>
      <c r="U13" s="185" t="n">
        <v>261</v>
      </c>
      <c r="V13" s="185" t="n">
        <v>0</v>
      </c>
      <c r="W13" s="185" t="n">
        <v>0</v>
      </c>
      <c r="X13" s="185" t="n">
        <v>16</v>
      </c>
    </row>
    <row r="14">
      <c r="A14" s="4" t="s">
        <v>15</v>
      </c>
      <c r="B14" s="185" t="n">
        <v>10581</v>
      </c>
      <c r="C14" s="185" t="n">
        <v>132</v>
      </c>
      <c r="D14" s="185" t="n">
        <v>1</v>
      </c>
      <c r="E14" s="185" t="n">
        <v>708</v>
      </c>
      <c r="F14" s="185" t="n">
        <v>0</v>
      </c>
      <c r="G14" s="185" t="n">
        <v>6</v>
      </c>
      <c r="H14" s="185" t="n">
        <v>1565</v>
      </c>
      <c r="I14" s="185" t="n">
        <v>1377</v>
      </c>
      <c r="J14" s="185" t="n">
        <v>587</v>
      </c>
      <c r="K14" s="185" t="n">
        <v>303</v>
      </c>
      <c r="L14" s="185" t="n">
        <v>190</v>
      </c>
      <c r="M14" s="185" t="n">
        <v>87</v>
      </c>
      <c r="N14" s="185" t="n">
        <v>46</v>
      </c>
      <c r="O14" s="185" t="n">
        <v>763</v>
      </c>
      <c r="P14" s="185" t="n">
        <v>368</v>
      </c>
      <c r="Q14" s="185" t="n">
        <v>1</v>
      </c>
      <c r="R14" s="185" t="n">
        <v>248</v>
      </c>
      <c r="S14" s="185" t="n">
        <v>48</v>
      </c>
      <c r="T14" s="185" t="n">
        <v>465</v>
      </c>
      <c r="U14" s="185" t="n">
        <v>3656</v>
      </c>
      <c r="V14" s="185" t="n">
        <v>0</v>
      </c>
      <c r="W14" s="185" t="n">
        <v>0</v>
      </c>
      <c r="X14" s="185" t="n">
        <v>30</v>
      </c>
    </row>
    <row r="15">
      <c r="A15" s="4" t="s">
        <v>16</v>
      </c>
      <c r="B15" s="185" t="n">
        <v>967</v>
      </c>
      <c r="C15" s="185" t="n">
        <v>3</v>
      </c>
      <c r="D15" s="185" t="n">
        <v>0</v>
      </c>
      <c r="E15" s="185" t="n">
        <v>36</v>
      </c>
      <c r="F15" s="185" t="n">
        <v>0</v>
      </c>
      <c r="G15" s="185" t="n">
        <v>1</v>
      </c>
      <c r="H15" s="185" t="n">
        <v>29</v>
      </c>
      <c r="I15" s="185" t="n">
        <v>91</v>
      </c>
      <c r="J15" s="185" t="n">
        <v>18</v>
      </c>
      <c r="K15" s="185" t="n">
        <v>33</v>
      </c>
      <c r="L15" s="185" t="n">
        <v>22</v>
      </c>
      <c r="M15" s="185" t="n">
        <v>2</v>
      </c>
      <c r="N15" s="185" t="n">
        <v>18</v>
      </c>
      <c r="O15" s="185" t="n">
        <v>60</v>
      </c>
      <c r="P15" s="185" t="n">
        <v>65</v>
      </c>
      <c r="Q15" s="185" t="n">
        <v>0</v>
      </c>
      <c r="R15" s="185" t="n">
        <v>16</v>
      </c>
      <c r="S15" s="185" t="n">
        <v>2</v>
      </c>
      <c r="T15" s="185" t="n">
        <v>16</v>
      </c>
      <c r="U15" s="185" t="n">
        <v>31</v>
      </c>
      <c r="V15" s="185" t="n">
        <v>0</v>
      </c>
      <c r="W15" s="185" t="n">
        <v>0</v>
      </c>
      <c r="X15" s="185" t="n">
        <v>524</v>
      </c>
    </row>
    <row r="16">
      <c r="A16" s="49" t="s">
        <v>244</v>
      </c>
      <c r="B16" s="187" t="n">
        <v>80070</v>
      </c>
      <c r="C16" s="187" t="n">
        <v>1098</v>
      </c>
      <c r="D16" s="187" t="n">
        <v>25</v>
      </c>
      <c r="E16" s="187" t="n">
        <v>7752</v>
      </c>
      <c r="F16" s="187" t="n">
        <v>16</v>
      </c>
      <c r="G16" s="187" t="n">
        <v>118</v>
      </c>
      <c r="H16" s="187" t="n">
        <v>9121</v>
      </c>
      <c r="I16" s="187" t="n">
        <v>19586</v>
      </c>
      <c r="J16" s="187" t="n">
        <v>3509</v>
      </c>
      <c r="K16" s="187" t="n">
        <v>8717</v>
      </c>
      <c r="L16" s="187" t="n">
        <v>1651</v>
      </c>
      <c r="M16" s="187" t="n">
        <v>802</v>
      </c>
      <c r="N16" s="187" t="n">
        <v>799</v>
      </c>
      <c r="O16" s="187" t="n">
        <v>7144</v>
      </c>
      <c r="P16" s="187" t="n">
        <v>3353</v>
      </c>
      <c r="Q16" s="187" t="n">
        <v>39</v>
      </c>
      <c r="R16" s="187" t="n">
        <v>1823</v>
      </c>
      <c r="S16" s="187" t="n">
        <v>2104</v>
      </c>
      <c r="T16" s="187" t="n">
        <v>2117</v>
      </c>
      <c r="U16" s="187" t="n">
        <v>9646</v>
      </c>
      <c r="V16" s="187" t="n">
        <v>2</v>
      </c>
      <c r="W16" s="187" t="n">
        <v>1</v>
      </c>
      <c r="X16" s="187" t="n">
        <v>647</v>
      </c>
    </row>
    <row r="17">
      <c r="A17" s="110" t="s">
        <v>245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85" t="n">
        <v>65586</v>
      </c>
      <c r="C18" s="185" t="n">
        <v>247</v>
      </c>
      <c r="D18" s="185" t="n">
        <v>33</v>
      </c>
      <c r="E18" s="185" t="n">
        <v>2262</v>
      </c>
      <c r="F18" s="185" t="n">
        <v>47</v>
      </c>
      <c r="G18" s="185" t="n">
        <v>77</v>
      </c>
      <c r="H18" s="185" t="n">
        <v>1218</v>
      </c>
      <c r="I18" s="185" t="n">
        <v>26030</v>
      </c>
      <c r="J18" s="185" t="n">
        <v>2403</v>
      </c>
      <c r="K18" s="185" t="n">
        <v>16321</v>
      </c>
      <c r="L18" s="185" t="n">
        <v>510</v>
      </c>
      <c r="M18" s="185" t="n">
        <v>261</v>
      </c>
      <c r="N18" s="185" t="n">
        <v>1034</v>
      </c>
      <c r="O18" s="185" t="n">
        <v>2952</v>
      </c>
      <c r="P18" s="185" t="n">
        <v>3304</v>
      </c>
      <c r="Q18" s="185" t="n">
        <v>17</v>
      </c>
      <c r="R18" s="185" t="n">
        <v>1587</v>
      </c>
      <c r="S18" s="185" t="n">
        <v>691</v>
      </c>
      <c r="T18" s="185" t="n">
        <v>4032</v>
      </c>
      <c r="U18" s="185" t="n">
        <v>2532</v>
      </c>
      <c r="V18" s="185" t="n">
        <v>0</v>
      </c>
      <c r="W18" s="185" t="n">
        <v>0</v>
      </c>
      <c r="X18" s="185" t="n">
        <v>28</v>
      </c>
    </row>
    <row r="19">
      <c r="A19" s="4" t="s">
        <v>12</v>
      </c>
      <c r="B19" s="185" t="n">
        <v>39575</v>
      </c>
      <c r="C19" s="185" t="n">
        <v>652</v>
      </c>
      <c r="D19" s="185" t="n">
        <v>1</v>
      </c>
      <c r="E19" s="185" t="n">
        <v>4288</v>
      </c>
      <c r="F19" s="185" t="n">
        <v>4</v>
      </c>
      <c r="G19" s="185" t="n">
        <v>22</v>
      </c>
      <c r="H19" s="185" t="n">
        <v>5756</v>
      </c>
      <c r="I19" s="185" t="n">
        <v>9318</v>
      </c>
      <c r="J19" s="185" t="n">
        <v>1598</v>
      </c>
      <c r="K19" s="185" t="n">
        <v>3712</v>
      </c>
      <c r="L19" s="185" t="n">
        <v>852</v>
      </c>
      <c r="M19" s="185" t="n">
        <v>577</v>
      </c>
      <c r="N19" s="185" t="n">
        <v>213</v>
      </c>
      <c r="O19" s="185" t="n">
        <v>3891</v>
      </c>
      <c r="P19" s="185" t="n">
        <v>1492</v>
      </c>
      <c r="Q19" s="185" t="n">
        <v>24</v>
      </c>
      <c r="R19" s="185" t="n">
        <v>1022</v>
      </c>
      <c r="S19" s="185" t="n">
        <v>459</v>
      </c>
      <c r="T19" s="185" t="n">
        <v>955</v>
      </c>
      <c r="U19" s="185" t="n">
        <v>4668</v>
      </c>
      <c r="V19" s="185" t="n">
        <v>2</v>
      </c>
      <c r="W19" s="185" t="n">
        <v>1</v>
      </c>
      <c r="X19" s="185" t="n">
        <v>68</v>
      </c>
    </row>
    <row r="20">
      <c r="A20" s="4" t="s">
        <v>13</v>
      </c>
      <c r="B20" s="185" t="n">
        <v>68111</v>
      </c>
      <c r="C20" s="185" t="n">
        <v>303</v>
      </c>
      <c r="D20" s="185" t="n">
        <v>76</v>
      </c>
      <c r="E20" s="185" t="n">
        <v>41330</v>
      </c>
      <c r="F20" s="185" t="n">
        <v>221</v>
      </c>
      <c r="G20" s="185" t="n">
        <v>259</v>
      </c>
      <c r="H20" s="185" t="n">
        <v>1059</v>
      </c>
      <c r="I20" s="185" t="n">
        <v>3380</v>
      </c>
      <c r="J20" s="185" t="n">
        <v>10172</v>
      </c>
      <c r="K20" s="185" t="n">
        <v>1045</v>
      </c>
      <c r="L20" s="185" t="n">
        <v>386</v>
      </c>
      <c r="M20" s="185" t="n">
        <v>1720</v>
      </c>
      <c r="N20" s="185" t="n">
        <v>885</v>
      </c>
      <c r="O20" s="185" t="n">
        <v>2144</v>
      </c>
      <c r="P20" s="185" t="n">
        <v>3487</v>
      </c>
      <c r="Q20" s="185" t="n">
        <v>8</v>
      </c>
      <c r="R20" s="185" t="n">
        <v>80</v>
      </c>
      <c r="S20" s="185" t="n">
        <v>1163</v>
      </c>
      <c r="T20" s="185" t="n">
        <v>174</v>
      </c>
      <c r="U20" s="185" t="n">
        <v>171</v>
      </c>
      <c r="V20" s="185" t="n">
        <v>0</v>
      </c>
      <c r="W20" s="185" t="n">
        <v>0</v>
      </c>
      <c r="X20" s="185" t="n">
        <v>48</v>
      </c>
    </row>
    <row r="21">
      <c r="A21" s="4" t="s">
        <v>14</v>
      </c>
      <c r="B21" s="185" t="n">
        <v>185638</v>
      </c>
      <c r="C21" s="185" t="n">
        <v>2231</v>
      </c>
      <c r="D21" s="185" t="n">
        <v>396</v>
      </c>
      <c r="E21" s="185" t="n">
        <v>90519</v>
      </c>
      <c r="F21" s="185" t="n">
        <v>41</v>
      </c>
      <c r="G21" s="185" t="n">
        <v>688</v>
      </c>
      <c r="H21" s="185" t="n">
        <v>9617</v>
      </c>
      <c r="I21" s="185" t="n">
        <v>31010</v>
      </c>
      <c r="J21" s="185" t="n">
        <v>14399</v>
      </c>
      <c r="K21" s="185" t="n">
        <v>6315</v>
      </c>
      <c r="L21" s="185" t="n">
        <v>3262</v>
      </c>
      <c r="M21" s="185" t="n">
        <v>412</v>
      </c>
      <c r="N21" s="185" t="n">
        <v>1298</v>
      </c>
      <c r="O21" s="185" t="n">
        <v>6898</v>
      </c>
      <c r="P21" s="185" t="n">
        <v>7466</v>
      </c>
      <c r="Q21" s="185" t="n">
        <v>12</v>
      </c>
      <c r="R21" s="185" t="n">
        <v>491</v>
      </c>
      <c r="S21" s="185" t="n">
        <v>8385</v>
      </c>
      <c r="T21" s="185" t="n">
        <v>1132</v>
      </c>
      <c r="U21" s="185" t="n">
        <v>985</v>
      </c>
      <c r="V21" s="185" t="n">
        <v>0</v>
      </c>
      <c r="W21" s="185" t="n">
        <v>0</v>
      </c>
      <c r="X21" s="185" t="n">
        <v>81</v>
      </c>
    </row>
    <row r="22">
      <c r="A22" s="4" t="s">
        <v>15</v>
      </c>
      <c r="B22" s="185" t="n">
        <v>10574</v>
      </c>
      <c r="C22" s="185" t="n">
        <v>132</v>
      </c>
      <c r="D22" s="185" t="n">
        <v>1</v>
      </c>
      <c r="E22" s="185" t="n">
        <v>708</v>
      </c>
      <c r="F22" s="185" t="n">
        <v>0</v>
      </c>
      <c r="G22" s="185" t="n">
        <v>6</v>
      </c>
      <c r="H22" s="185" t="n">
        <v>1565</v>
      </c>
      <c r="I22" s="185" t="n">
        <v>1375</v>
      </c>
      <c r="J22" s="185" t="n">
        <v>586</v>
      </c>
      <c r="K22" s="185" t="n">
        <v>303</v>
      </c>
      <c r="L22" s="185" t="n">
        <v>190</v>
      </c>
      <c r="M22" s="185" t="n">
        <v>87</v>
      </c>
      <c r="N22" s="185" t="n">
        <v>46</v>
      </c>
      <c r="O22" s="185" t="n">
        <v>763</v>
      </c>
      <c r="P22" s="185" t="n">
        <v>367</v>
      </c>
      <c r="Q22" s="185" t="n">
        <v>1</v>
      </c>
      <c r="R22" s="185" t="n">
        <v>248</v>
      </c>
      <c r="S22" s="185" t="n">
        <v>47</v>
      </c>
      <c r="T22" s="185" t="n">
        <v>465</v>
      </c>
      <c r="U22" s="185" t="n">
        <v>3654</v>
      </c>
      <c r="V22" s="185" t="n">
        <v>0</v>
      </c>
      <c r="W22" s="185" t="n">
        <v>0</v>
      </c>
      <c r="X22" s="185" t="n">
        <v>30</v>
      </c>
    </row>
    <row r="23">
      <c r="A23" s="4" t="s">
        <v>16</v>
      </c>
      <c r="B23" s="185" t="n">
        <v>966</v>
      </c>
      <c r="C23" s="185" t="n">
        <v>3</v>
      </c>
      <c r="D23" s="185" t="n">
        <v>0</v>
      </c>
      <c r="E23" s="185" t="n">
        <v>36</v>
      </c>
      <c r="F23" s="185" t="n">
        <v>0</v>
      </c>
      <c r="G23" s="185" t="n">
        <v>1</v>
      </c>
      <c r="H23" s="185" t="n">
        <v>29</v>
      </c>
      <c r="I23" s="185" t="n">
        <v>91</v>
      </c>
      <c r="J23" s="185" t="n">
        <v>18</v>
      </c>
      <c r="K23" s="185" t="n">
        <v>33</v>
      </c>
      <c r="L23" s="185" t="n">
        <v>22</v>
      </c>
      <c r="M23" s="185" t="n">
        <v>2</v>
      </c>
      <c r="N23" s="185" t="n">
        <v>18</v>
      </c>
      <c r="O23" s="185" t="n">
        <v>60</v>
      </c>
      <c r="P23" s="185" t="n">
        <v>65</v>
      </c>
      <c r="Q23" s="185" t="n">
        <v>0</v>
      </c>
      <c r="R23" s="185" t="n">
        <v>16</v>
      </c>
      <c r="S23" s="185" t="n">
        <v>2</v>
      </c>
      <c r="T23" s="185" t="n">
        <v>16</v>
      </c>
      <c r="U23" s="185" t="n">
        <v>31</v>
      </c>
      <c r="V23" s="185" t="n">
        <v>0</v>
      </c>
      <c r="W23" s="185" t="n">
        <v>0</v>
      </c>
      <c r="X23" s="185" t="n">
        <v>523</v>
      </c>
    </row>
    <row r="24">
      <c r="A24" s="49" t="s">
        <v>244</v>
      </c>
      <c r="B24" s="187" t="n">
        <v>370450</v>
      </c>
      <c r="C24" s="187" t="n">
        <v>3568</v>
      </c>
      <c r="D24" s="187" t="n">
        <v>507</v>
      </c>
      <c r="E24" s="187" t="n">
        <v>139143</v>
      </c>
      <c r="F24" s="187" t="n">
        <v>313</v>
      </c>
      <c r="G24" s="187" t="n">
        <v>1053</v>
      </c>
      <c r="H24" s="187" t="n">
        <v>19244</v>
      </c>
      <c r="I24" s="187" t="n">
        <v>71204</v>
      </c>
      <c r="J24" s="187" t="n">
        <v>29176</v>
      </c>
      <c r="K24" s="187" t="n">
        <v>27729</v>
      </c>
      <c r="L24" s="187" t="n">
        <v>5222</v>
      </c>
      <c r="M24" s="187" t="n">
        <v>3059</v>
      </c>
      <c r="N24" s="187" t="n">
        <v>3494</v>
      </c>
      <c r="O24" s="187" t="n">
        <v>16708</v>
      </c>
      <c r="P24" s="187" t="n">
        <v>16181</v>
      </c>
      <c r="Q24" s="187" t="n">
        <v>62</v>
      </c>
      <c r="R24" s="187" t="n">
        <v>3444</v>
      </c>
      <c r="S24" s="187" t="n">
        <v>10747</v>
      </c>
      <c r="T24" s="187" t="n">
        <v>6774</v>
      </c>
      <c r="U24" s="187" t="n">
        <v>12041</v>
      </c>
      <c r="V24" s="187" t="n">
        <v>2</v>
      </c>
      <c r="W24" s="187" t="n">
        <v>1</v>
      </c>
      <c r="X24" s="187" t="n">
        <v>778</v>
      </c>
    </row>
    <row r="25">
      <c r="A25" s="110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86" t="n">
        <v>18720905.66</v>
      </c>
      <c r="C26" s="186" t="n">
        <v>62857.83</v>
      </c>
      <c r="D26" s="186" t="n">
        <v>7309.08</v>
      </c>
      <c r="E26" s="186" t="n">
        <v>608171.41</v>
      </c>
      <c r="F26" s="186" t="n">
        <v>18939.47</v>
      </c>
      <c r="G26" s="186" t="n">
        <v>17465.84</v>
      </c>
      <c r="H26" s="186" t="n">
        <v>319369.74</v>
      </c>
      <c r="I26" s="186" t="n">
        <v>7420975.88</v>
      </c>
      <c r="J26" s="186" t="n">
        <v>510194.74</v>
      </c>
      <c r="K26" s="186" t="n">
        <v>4332365.73</v>
      </c>
      <c r="L26" s="186" t="n">
        <v>157738.67</v>
      </c>
      <c r="M26" s="186" t="n">
        <v>88468.98</v>
      </c>
      <c r="N26" s="186" t="n">
        <v>330522.14</v>
      </c>
      <c r="O26" s="186" t="n">
        <v>958600.96</v>
      </c>
      <c r="P26" s="186" t="n">
        <v>1167097.74</v>
      </c>
      <c r="Q26" s="186" t="n">
        <v>4584.53</v>
      </c>
      <c r="R26" s="186" t="n">
        <v>485155.18</v>
      </c>
      <c r="S26" s="186" t="n">
        <v>217591.4</v>
      </c>
      <c r="T26" s="186" t="n">
        <v>1390055.77</v>
      </c>
      <c r="U26" s="186" t="n">
        <v>618101.58</v>
      </c>
      <c r="V26" s="186" t="n">
        <v>0</v>
      </c>
      <c r="W26" s="186" t="n">
        <v>0</v>
      </c>
      <c r="X26" s="186" t="n">
        <v>5338.99</v>
      </c>
    </row>
    <row r="27">
      <c r="A27" s="4" t="s">
        <v>12</v>
      </c>
      <c r="B27" s="186" t="n">
        <v>9921928.57</v>
      </c>
      <c r="C27" s="186" t="n">
        <v>160980</v>
      </c>
      <c r="D27" s="186" t="n">
        <v>270</v>
      </c>
      <c r="E27" s="186" t="n">
        <v>1055532.5</v>
      </c>
      <c r="F27" s="186" t="n">
        <v>840</v>
      </c>
      <c r="G27" s="186" t="n">
        <v>4920</v>
      </c>
      <c r="H27" s="186" t="n">
        <v>1462710</v>
      </c>
      <c r="I27" s="186" t="n">
        <v>2347443.99</v>
      </c>
      <c r="J27" s="186" t="n">
        <v>396450</v>
      </c>
      <c r="K27" s="186" t="n">
        <v>960042.08</v>
      </c>
      <c r="L27" s="186" t="n">
        <v>206520</v>
      </c>
      <c r="M27" s="186" t="n">
        <v>141990</v>
      </c>
      <c r="N27" s="186" t="n">
        <v>53190</v>
      </c>
      <c r="O27" s="186" t="n">
        <v>932430</v>
      </c>
      <c r="P27" s="186" t="n">
        <v>372570</v>
      </c>
      <c r="Q27" s="186" t="n">
        <v>5940</v>
      </c>
      <c r="R27" s="186" t="n">
        <v>253140</v>
      </c>
      <c r="S27" s="186" t="n">
        <v>106410</v>
      </c>
      <c r="T27" s="186" t="n">
        <v>243630</v>
      </c>
      <c r="U27" s="186" t="n">
        <v>1199370</v>
      </c>
      <c r="V27" s="186" t="n">
        <v>480</v>
      </c>
      <c r="W27" s="186" t="n">
        <v>270</v>
      </c>
      <c r="X27" s="186" t="n">
        <v>16800</v>
      </c>
    </row>
    <row r="28">
      <c r="A28" s="4" t="s">
        <v>13</v>
      </c>
      <c r="B28" s="186" t="n">
        <v>18367703.09</v>
      </c>
      <c r="C28" s="186" t="n">
        <v>82188.24</v>
      </c>
      <c r="D28" s="186" t="n">
        <v>27512.65</v>
      </c>
      <c r="E28" s="186" t="n">
        <v>12345555.13</v>
      </c>
      <c r="F28" s="186" t="n">
        <v>75624.85</v>
      </c>
      <c r="G28" s="186" t="n">
        <v>46727.78</v>
      </c>
      <c r="H28" s="186" t="n">
        <v>301044.42</v>
      </c>
      <c r="I28" s="186" t="n">
        <v>992727.69</v>
      </c>
      <c r="J28" s="186" t="n">
        <v>1528879.21</v>
      </c>
      <c r="K28" s="186" t="n">
        <v>249945.99</v>
      </c>
      <c r="L28" s="186" t="n">
        <v>142117.98</v>
      </c>
      <c r="M28" s="186" t="n">
        <v>497461.25</v>
      </c>
      <c r="N28" s="186" t="n">
        <v>203984.85</v>
      </c>
      <c r="O28" s="186" t="n">
        <v>529003.75</v>
      </c>
      <c r="P28" s="186" t="n">
        <v>825803.8</v>
      </c>
      <c r="Q28" s="186" t="n">
        <v>2185.55</v>
      </c>
      <c r="R28" s="186" t="n">
        <v>24074.76</v>
      </c>
      <c r="S28" s="186" t="n">
        <v>378380.07</v>
      </c>
      <c r="T28" s="186" t="n">
        <v>66108.53</v>
      </c>
      <c r="U28" s="186" t="n">
        <v>39397.85</v>
      </c>
      <c r="V28" s="186" t="n">
        <v>0</v>
      </c>
      <c r="W28" s="186" t="n">
        <v>0</v>
      </c>
      <c r="X28" s="186" t="n">
        <v>8978.74</v>
      </c>
    </row>
    <row r="29">
      <c r="A29" s="4" t="s">
        <v>14</v>
      </c>
      <c r="B29" s="186" t="n">
        <v>34770400.72</v>
      </c>
      <c r="C29" s="186" t="n">
        <v>486150.7</v>
      </c>
      <c r="D29" s="186" t="n">
        <v>78211.79</v>
      </c>
      <c r="E29" s="186" t="n">
        <v>15589042.44</v>
      </c>
      <c r="F29" s="186" t="n">
        <v>4650</v>
      </c>
      <c r="G29" s="186" t="n">
        <v>113749.05</v>
      </c>
      <c r="H29" s="186" t="n">
        <v>2225494.37</v>
      </c>
      <c r="I29" s="186" t="n">
        <v>6182945.01</v>
      </c>
      <c r="J29" s="186" t="n">
        <v>2774836.91</v>
      </c>
      <c r="K29" s="186" t="n">
        <v>1387352.71</v>
      </c>
      <c r="L29" s="186" t="n">
        <v>686171.2</v>
      </c>
      <c r="M29" s="186" t="n">
        <v>73063.56</v>
      </c>
      <c r="N29" s="186" t="n">
        <v>253194.91</v>
      </c>
      <c r="O29" s="186" t="n">
        <v>1341886.91</v>
      </c>
      <c r="P29" s="186" t="n">
        <v>1409877.58</v>
      </c>
      <c r="Q29" s="186" t="n">
        <v>2040</v>
      </c>
      <c r="R29" s="186" t="n">
        <v>102494.34</v>
      </c>
      <c r="S29" s="186" t="n">
        <v>1576452.91</v>
      </c>
      <c r="T29" s="186" t="n">
        <v>268412.44</v>
      </c>
      <c r="U29" s="186" t="n">
        <v>193766.39</v>
      </c>
      <c r="V29" s="186" t="n">
        <v>0</v>
      </c>
      <c r="W29" s="186" t="n">
        <v>0</v>
      </c>
      <c r="X29" s="186" t="n">
        <v>20607.5</v>
      </c>
    </row>
    <row r="30">
      <c r="A30" s="4" t="s">
        <v>15</v>
      </c>
      <c r="B30" s="186" t="n">
        <v>1112130</v>
      </c>
      <c r="C30" s="186" t="n">
        <v>13860</v>
      </c>
      <c r="D30" s="186" t="n">
        <v>105</v>
      </c>
      <c r="E30" s="186" t="n">
        <v>74340</v>
      </c>
      <c r="F30" s="186" t="n">
        <v>0</v>
      </c>
      <c r="G30" s="186" t="n">
        <v>630</v>
      </c>
      <c r="H30" s="186" t="n">
        <v>164535</v>
      </c>
      <c r="I30" s="186" t="n">
        <v>144960</v>
      </c>
      <c r="J30" s="186" t="n">
        <v>61800</v>
      </c>
      <c r="K30" s="186" t="n">
        <v>31815</v>
      </c>
      <c r="L30" s="186" t="n">
        <v>19950</v>
      </c>
      <c r="M30" s="186" t="n">
        <v>9135</v>
      </c>
      <c r="N30" s="186" t="n">
        <v>4830</v>
      </c>
      <c r="O30" s="186" t="n">
        <v>80220</v>
      </c>
      <c r="P30" s="186" t="n">
        <v>38640</v>
      </c>
      <c r="Q30" s="186" t="n">
        <v>105</v>
      </c>
      <c r="R30" s="186" t="n">
        <v>26040</v>
      </c>
      <c r="S30" s="186" t="n">
        <v>5040</v>
      </c>
      <c r="T30" s="186" t="n">
        <v>48930</v>
      </c>
      <c r="U30" s="186" t="n">
        <v>384045</v>
      </c>
      <c r="V30" s="186" t="n">
        <v>0</v>
      </c>
      <c r="W30" s="186" t="n">
        <v>0</v>
      </c>
      <c r="X30" s="186" t="n">
        <v>3150</v>
      </c>
    </row>
    <row r="31">
      <c r="A31" s="4" t="s">
        <v>16</v>
      </c>
      <c r="B31" s="186" t="n">
        <v>101535</v>
      </c>
      <c r="C31" s="186" t="n">
        <v>315</v>
      </c>
      <c r="D31" s="186" t="n">
        <v>0</v>
      </c>
      <c r="E31" s="186" t="n">
        <v>3780</v>
      </c>
      <c r="F31" s="186" t="n">
        <v>0</v>
      </c>
      <c r="G31" s="186" t="n">
        <v>105</v>
      </c>
      <c r="H31" s="186" t="n">
        <v>3045</v>
      </c>
      <c r="I31" s="186" t="n">
        <v>9555</v>
      </c>
      <c r="J31" s="186" t="n">
        <v>1890</v>
      </c>
      <c r="K31" s="186" t="n">
        <v>3465</v>
      </c>
      <c r="L31" s="186" t="n">
        <v>2310</v>
      </c>
      <c r="M31" s="186" t="n">
        <v>210</v>
      </c>
      <c r="N31" s="186" t="n">
        <v>1890</v>
      </c>
      <c r="O31" s="186" t="n">
        <v>6300</v>
      </c>
      <c r="P31" s="186" t="n">
        <v>6825</v>
      </c>
      <c r="Q31" s="186" t="n">
        <v>0</v>
      </c>
      <c r="R31" s="186" t="n">
        <v>1680</v>
      </c>
      <c r="S31" s="186" t="n">
        <v>210</v>
      </c>
      <c r="T31" s="186" t="n">
        <v>1680</v>
      </c>
      <c r="U31" s="186" t="n">
        <v>3255</v>
      </c>
      <c r="V31" s="186" t="n">
        <v>0</v>
      </c>
      <c r="W31" s="186" t="n">
        <v>0</v>
      </c>
      <c r="X31" s="186" t="n">
        <v>55020</v>
      </c>
    </row>
    <row r="32">
      <c r="A32" s="49" t="s">
        <v>244</v>
      </c>
      <c r="B32" s="188" t="n">
        <v>82994603.04</v>
      </c>
      <c r="C32" s="188" t="n">
        <v>806351.77</v>
      </c>
      <c r="D32" s="188" t="n">
        <v>113408.52</v>
      </c>
      <c r="E32" s="188" t="n">
        <v>29676421.48</v>
      </c>
      <c r="F32" s="188" t="n">
        <v>100054.32</v>
      </c>
      <c r="G32" s="188" t="n">
        <v>183597.67</v>
      </c>
      <c r="H32" s="188" t="n">
        <v>4476198.53</v>
      </c>
      <c r="I32" s="188" t="n">
        <v>17098607.57</v>
      </c>
      <c r="J32" s="188" t="n">
        <v>5274050.86</v>
      </c>
      <c r="K32" s="188" t="n">
        <v>6964986.51</v>
      </c>
      <c r="L32" s="188" t="n">
        <v>1214807.85</v>
      </c>
      <c r="M32" s="188" t="n">
        <v>810328.79</v>
      </c>
      <c r="N32" s="188" t="n">
        <v>847611.9</v>
      </c>
      <c r="O32" s="188" t="n">
        <v>3848441.62</v>
      </c>
      <c r="P32" s="188" t="n">
        <v>3820814.12</v>
      </c>
      <c r="Q32" s="188" t="n">
        <v>14855.08</v>
      </c>
      <c r="R32" s="188" t="n">
        <v>892584.28</v>
      </c>
      <c r="S32" s="188" t="n">
        <v>2284084.38</v>
      </c>
      <c r="T32" s="188" t="n">
        <v>2018816.74</v>
      </c>
      <c r="U32" s="188" t="n">
        <v>2437935.82</v>
      </c>
      <c r="V32" s="188" t="n">
        <v>480</v>
      </c>
      <c r="W32" s="188" t="n">
        <v>270</v>
      </c>
      <c r="X32" s="188" t="n">
        <v>109895.23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236</v>
      </c>
      <c r="C7" s="18" t="s">
        <v>267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268</v>
      </c>
      <c r="D8" s="3" t="s">
        <v>269</v>
      </c>
      <c r="E8" s="3" t="s">
        <v>270</v>
      </c>
      <c r="F8" s="3" t="s">
        <v>271</v>
      </c>
      <c r="G8" s="3" t="s">
        <v>272</v>
      </c>
      <c r="H8" s="3" t="s">
        <v>273</v>
      </c>
      <c r="I8" s="3" t="s">
        <v>274</v>
      </c>
      <c r="J8" s="3" t="s">
        <v>275</v>
      </c>
      <c r="K8" s="3" t="s">
        <v>276</v>
      </c>
      <c r="L8" s="3" t="s">
        <v>277</v>
      </c>
      <c r="M8" s="3" t="s">
        <v>278</v>
      </c>
      <c r="N8" s="3" t="s">
        <v>279</v>
      </c>
      <c r="O8" s="3" t="s">
        <v>280</v>
      </c>
      <c r="P8" s="3" t="s">
        <v>281</v>
      </c>
      <c r="Q8" s="3" t="s">
        <v>282</v>
      </c>
      <c r="R8" s="3" t="s">
        <v>283</v>
      </c>
      <c r="S8" s="3" t="s">
        <v>284</v>
      </c>
      <c r="T8" s="3" t="s">
        <v>285</v>
      </c>
      <c r="U8" s="3" t="s">
        <v>286</v>
      </c>
      <c r="V8" s="3" t="s">
        <v>287</v>
      </c>
      <c r="W8" s="3" t="s">
        <v>288</v>
      </c>
      <c r="X8" s="3" t="s">
        <v>289</v>
      </c>
    </row>
    <row r="9">
      <c r="A9" s="110" t="s">
        <v>243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89" t="n">
        <v>11265</v>
      </c>
      <c r="C10" s="189" t="n">
        <v>62</v>
      </c>
      <c r="D10" s="189" t="n">
        <v>2</v>
      </c>
      <c r="E10" s="189" t="n">
        <v>494</v>
      </c>
      <c r="F10" s="189" t="n">
        <v>8</v>
      </c>
      <c r="G10" s="189" t="n">
        <v>13</v>
      </c>
      <c r="H10" s="189" t="n">
        <v>287</v>
      </c>
      <c r="I10" s="189" t="n">
        <v>3547</v>
      </c>
      <c r="J10" s="189" t="n">
        <v>329</v>
      </c>
      <c r="K10" s="189" t="n">
        <v>3083</v>
      </c>
      <c r="L10" s="189" t="n">
        <v>106</v>
      </c>
      <c r="M10" s="189" t="n">
        <v>55</v>
      </c>
      <c r="N10" s="189" t="n">
        <v>213</v>
      </c>
      <c r="O10" s="189" t="n">
        <v>444</v>
      </c>
      <c r="P10" s="189" t="n">
        <v>522</v>
      </c>
      <c r="Q10" s="189" t="n">
        <v>3</v>
      </c>
      <c r="R10" s="189" t="n">
        <v>421</v>
      </c>
      <c r="S10" s="189" t="n">
        <v>217</v>
      </c>
      <c r="T10" s="189" t="n">
        <v>501</v>
      </c>
      <c r="U10" s="189" t="n">
        <v>951</v>
      </c>
      <c r="V10" s="189" t="n">
        <v>0</v>
      </c>
      <c r="W10" s="189" t="n">
        <v>0</v>
      </c>
      <c r="X10" s="189" t="n">
        <v>7</v>
      </c>
    </row>
    <row r="11">
      <c r="A11" s="4" t="s">
        <v>12</v>
      </c>
      <c r="B11" s="189" t="n">
        <v>47536</v>
      </c>
      <c r="C11" s="189" t="n">
        <v>900</v>
      </c>
      <c r="D11" s="189" t="n">
        <v>0</v>
      </c>
      <c r="E11" s="189" t="n">
        <v>5745</v>
      </c>
      <c r="F11" s="189" t="n">
        <v>9</v>
      </c>
      <c r="G11" s="189" t="n">
        <v>27</v>
      </c>
      <c r="H11" s="189" t="n">
        <v>7760</v>
      </c>
      <c r="I11" s="189" t="n">
        <v>9686</v>
      </c>
      <c r="J11" s="189" t="n">
        <v>1929</v>
      </c>
      <c r="K11" s="189" t="n">
        <v>3930</v>
      </c>
      <c r="L11" s="189" t="n">
        <v>1159</v>
      </c>
      <c r="M11" s="189" t="n">
        <v>646</v>
      </c>
      <c r="N11" s="189" t="n">
        <v>259</v>
      </c>
      <c r="O11" s="189" t="n">
        <v>5324</v>
      </c>
      <c r="P11" s="189" t="n">
        <v>1922</v>
      </c>
      <c r="Q11" s="189" t="n">
        <v>21</v>
      </c>
      <c r="R11" s="189" t="n">
        <v>1238</v>
      </c>
      <c r="S11" s="189" t="n">
        <v>582</v>
      </c>
      <c r="T11" s="189" t="n">
        <v>1209</v>
      </c>
      <c r="U11" s="189" t="n">
        <v>5092</v>
      </c>
      <c r="V11" s="189" t="n">
        <v>6</v>
      </c>
      <c r="W11" s="189" t="n">
        <v>2</v>
      </c>
      <c r="X11" s="189" t="n">
        <v>90</v>
      </c>
    </row>
    <row r="12">
      <c r="A12" s="4" t="s">
        <v>13</v>
      </c>
      <c r="B12" s="189" t="n">
        <v>4547</v>
      </c>
      <c r="C12" s="189" t="n">
        <v>57</v>
      </c>
      <c r="D12" s="189" t="n">
        <v>1</v>
      </c>
      <c r="E12" s="189" t="n">
        <v>624</v>
      </c>
      <c r="F12" s="189" t="n">
        <v>7</v>
      </c>
      <c r="G12" s="189" t="n">
        <v>15</v>
      </c>
      <c r="H12" s="189" t="n">
        <v>387</v>
      </c>
      <c r="I12" s="189" t="n">
        <v>1053</v>
      </c>
      <c r="J12" s="189" t="n">
        <v>267</v>
      </c>
      <c r="K12" s="189" t="n">
        <v>338</v>
      </c>
      <c r="L12" s="189" t="n">
        <v>135</v>
      </c>
      <c r="M12" s="189" t="n">
        <v>27</v>
      </c>
      <c r="N12" s="189" t="n">
        <v>122</v>
      </c>
      <c r="O12" s="189" t="n">
        <v>566</v>
      </c>
      <c r="P12" s="189" t="n">
        <v>307</v>
      </c>
      <c r="Q12" s="189" t="n">
        <v>4</v>
      </c>
      <c r="R12" s="189" t="n">
        <v>63</v>
      </c>
      <c r="S12" s="189" t="n">
        <v>386</v>
      </c>
      <c r="T12" s="189" t="n">
        <v>76</v>
      </c>
      <c r="U12" s="189" t="n">
        <v>110</v>
      </c>
      <c r="V12" s="189" t="n">
        <v>0</v>
      </c>
      <c r="W12" s="189" t="n">
        <v>0</v>
      </c>
      <c r="X12" s="189" t="n">
        <v>2</v>
      </c>
    </row>
    <row r="13">
      <c r="A13" s="4" t="s">
        <v>14</v>
      </c>
      <c r="B13" s="189" t="n">
        <v>17825</v>
      </c>
      <c r="C13" s="189" t="n">
        <v>272</v>
      </c>
      <c r="D13" s="189" t="n">
        <v>18</v>
      </c>
      <c r="E13" s="189" t="n">
        <v>2633</v>
      </c>
      <c r="F13" s="189" t="n">
        <v>10</v>
      </c>
      <c r="G13" s="189" t="n">
        <v>96</v>
      </c>
      <c r="H13" s="189" t="n">
        <v>1464</v>
      </c>
      <c r="I13" s="189" t="n">
        <v>4557</v>
      </c>
      <c r="J13" s="189" t="n">
        <v>1285</v>
      </c>
      <c r="K13" s="189" t="n">
        <v>1620</v>
      </c>
      <c r="L13" s="189" t="n">
        <v>543</v>
      </c>
      <c r="M13" s="189" t="n">
        <v>64</v>
      </c>
      <c r="N13" s="189" t="n">
        <v>322</v>
      </c>
      <c r="O13" s="189" t="n">
        <v>1853</v>
      </c>
      <c r="P13" s="189" t="n">
        <v>898</v>
      </c>
      <c r="Q13" s="189" t="n">
        <v>6</v>
      </c>
      <c r="R13" s="189" t="n">
        <v>191</v>
      </c>
      <c r="S13" s="189" t="n">
        <v>1405</v>
      </c>
      <c r="T13" s="189" t="n">
        <v>206</v>
      </c>
      <c r="U13" s="189" t="n">
        <v>368</v>
      </c>
      <c r="V13" s="189" t="n">
        <v>0</v>
      </c>
      <c r="W13" s="189" t="n">
        <v>1</v>
      </c>
      <c r="X13" s="189" t="n">
        <v>13</v>
      </c>
    </row>
    <row r="14">
      <c r="A14" s="4" t="s">
        <v>15</v>
      </c>
      <c r="B14" s="189" t="n">
        <v>12276</v>
      </c>
      <c r="C14" s="189" t="n">
        <v>168</v>
      </c>
      <c r="D14" s="189" t="n">
        <v>1</v>
      </c>
      <c r="E14" s="189" t="n">
        <v>896</v>
      </c>
      <c r="F14" s="189" t="n">
        <v>0</v>
      </c>
      <c r="G14" s="189" t="n">
        <v>7</v>
      </c>
      <c r="H14" s="189" t="n">
        <v>1971</v>
      </c>
      <c r="I14" s="189" t="n">
        <v>1529</v>
      </c>
      <c r="J14" s="189" t="n">
        <v>655</v>
      </c>
      <c r="K14" s="189" t="n">
        <v>353</v>
      </c>
      <c r="L14" s="189" t="n">
        <v>223</v>
      </c>
      <c r="M14" s="189" t="n">
        <v>101</v>
      </c>
      <c r="N14" s="189" t="n">
        <v>52</v>
      </c>
      <c r="O14" s="189" t="n">
        <v>981</v>
      </c>
      <c r="P14" s="189" t="n">
        <v>449</v>
      </c>
      <c r="Q14" s="189" t="n">
        <v>1</v>
      </c>
      <c r="R14" s="189" t="n">
        <v>284</v>
      </c>
      <c r="S14" s="189" t="n">
        <v>56</v>
      </c>
      <c r="T14" s="189" t="n">
        <v>544</v>
      </c>
      <c r="U14" s="189" t="n">
        <v>3970</v>
      </c>
      <c r="V14" s="189" t="n">
        <v>0</v>
      </c>
      <c r="W14" s="189" t="n">
        <v>0</v>
      </c>
      <c r="X14" s="189" t="n">
        <v>35</v>
      </c>
    </row>
    <row r="15">
      <c r="A15" s="4" t="s">
        <v>16</v>
      </c>
      <c r="B15" s="189" t="n">
        <v>1128</v>
      </c>
      <c r="C15" s="189" t="n">
        <v>3</v>
      </c>
      <c r="D15" s="189" t="n">
        <v>0</v>
      </c>
      <c r="E15" s="189" t="n">
        <v>41</v>
      </c>
      <c r="F15" s="189" t="n">
        <v>1</v>
      </c>
      <c r="G15" s="189" t="n">
        <v>1</v>
      </c>
      <c r="H15" s="189" t="n">
        <v>36</v>
      </c>
      <c r="I15" s="189" t="n">
        <v>100</v>
      </c>
      <c r="J15" s="189" t="n">
        <v>19</v>
      </c>
      <c r="K15" s="189" t="n">
        <v>37</v>
      </c>
      <c r="L15" s="189" t="n">
        <v>25</v>
      </c>
      <c r="M15" s="189" t="n">
        <v>2</v>
      </c>
      <c r="N15" s="189" t="n">
        <v>22</v>
      </c>
      <c r="O15" s="189" t="n">
        <v>65</v>
      </c>
      <c r="P15" s="189" t="n">
        <v>76</v>
      </c>
      <c r="Q15" s="189" t="n">
        <v>0</v>
      </c>
      <c r="R15" s="189" t="n">
        <v>14</v>
      </c>
      <c r="S15" s="189" t="n">
        <v>4</v>
      </c>
      <c r="T15" s="189" t="n">
        <v>17</v>
      </c>
      <c r="U15" s="189" t="n">
        <v>35</v>
      </c>
      <c r="V15" s="189" t="n">
        <v>0</v>
      </c>
      <c r="W15" s="189" t="n">
        <v>0</v>
      </c>
      <c r="X15" s="189" t="n">
        <v>630</v>
      </c>
    </row>
    <row r="16">
      <c r="A16" s="49" t="s">
        <v>244</v>
      </c>
      <c r="B16" s="191" t="n">
        <v>94577</v>
      </c>
      <c r="C16" s="191" t="n">
        <v>1462</v>
      </c>
      <c r="D16" s="191" t="n">
        <v>22</v>
      </c>
      <c r="E16" s="191" t="n">
        <v>10433</v>
      </c>
      <c r="F16" s="191" t="n">
        <v>35</v>
      </c>
      <c r="G16" s="191" t="n">
        <v>159</v>
      </c>
      <c r="H16" s="191" t="n">
        <v>11905</v>
      </c>
      <c r="I16" s="191" t="n">
        <v>20472</v>
      </c>
      <c r="J16" s="191" t="n">
        <v>4484</v>
      </c>
      <c r="K16" s="191" t="n">
        <v>9361</v>
      </c>
      <c r="L16" s="191" t="n">
        <v>2191</v>
      </c>
      <c r="M16" s="191" t="n">
        <v>895</v>
      </c>
      <c r="N16" s="191" t="n">
        <v>990</v>
      </c>
      <c r="O16" s="191" t="n">
        <v>9233</v>
      </c>
      <c r="P16" s="191" t="n">
        <v>4174</v>
      </c>
      <c r="Q16" s="191" t="n">
        <v>35</v>
      </c>
      <c r="R16" s="191" t="n">
        <v>2211</v>
      </c>
      <c r="S16" s="191" t="n">
        <v>2650</v>
      </c>
      <c r="T16" s="191" t="n">
        <v>2553</v>
      </c>
      <c r="U16" s="191" t="n">
        <v>10526</v>
      </c>
      <c r="V16" s="191" t="n">
        <v>6</v>
      </c>
      <c r="W16" s="191" t="n">
        <v>3</v>
      </c>
      <c r="X16" s="191" t="n">
        <v>777</v>
      </c>
    </row>
    <row r="17">
      <c r="A17" s="110" t="s">
        <v>245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89" t="n">
        <v>56511</v>
      </c>
      <c r="C18" s="189" t="n">
        <v>191</v>
      </c>
      <c r="D18" s="189" t="n">
        <v>52</v>
      </c>
      <c r="E18" s="189" t="n">
        <v>1650</v>
      </c>
      <c r="F18" s="189" t="n">
        <v>38</v>
      </c>
      <c r="G18" s="189" t="n">
        <v>27</v>
      </c>
      <c r="H18" s="189" t="n">
        <v>802</v>
      </c>
      <c r="I18" s="189" t="n">
        <v>20879</v>
      </c>
      <c r="J18" s="189" t="n">
        <v>1532</v>
      </c>
      <c r="K18" s="189" t="n">
        <v>15316</v>
      </c>
      <c r="L18" s="189" t="n">
        <v>457</v>
      </c>
      <c r="M18" s="189" t="n">
        <v>248</v>
      </c>
      <c r="N18" s="189" t="n">
        <v>1047</v>
      </c>
      <c r="O18" s="189" t="n">
        <v>1645</v>
      </c>
      <c r="P18" s="189" t="n">
        <v>3077</v>
      </c>
      <c r="Q18" s="189" t="n">
        <v>12</v>
      </c>
      <c r="R18" s="189" t="n">
        <v>2024</v>
      </c>
      <c r="S18" s="189" t="n">
        <v>731</v>
      </c>
      <c r="T18" s="189" t="n">
        <v>4319</v>
      </c>
      <c r="U18" s="189" t="n">
        <v>2442</v>
      </c>
      <c r="V18" s="189" t="n">
        <v>0</v>
      </c>
      <c r="W18" s="189" t="n">
        <v>0</v>
      </c>
      <c r="X18" s="189" t="n">
        <v>22</v>
      </c>
    </row>
    <row r="19">
      <c r="A19" s="4" t="s">
        <v>12</v>
      </c>
      <c r="B19" s="189" t="n">
        <v>47453</v>
      </c>
      <c r="C19" s="189" t="n">
        <v>899</v>
      </c>
      <c r="D19" s="189" t="n">
        <v>0</v>
      </c>
      <c r="E19" s="189" t="n">
        <v>5731</v>
      </c>
      <c r="F19" s="189" t="n">
        <v>9</v>
      </c>
      <c r="G19" s="189" t="n">
        <v>27</v>
      </c>
      <c r="H19" s="189" t="n">
        <v>7748</v>
      </c>
      <c r="I19" s="189" t="n">
        <v>9672</v>
      </c>
      <c r="J19" s="189" t="n">
        <v>1927</v>
      </c>
      <c r="K19" s="189" t="n">
        <v>3923</v>
      </c>
      <c r="L19" s="189" t="n">
        <v>1157</v>
      </c>
      <c r="M19" s="189" t="n">
        <v>644</v>
      </c>
      <c r="N19" s="189" t="n">
        <v>259</v>
      </c>
      <c r="O19" s="189" t="n">
        <v>5311</v>
      </c>
      <c r="P19" s="189" t="n">
        <v>1918</v>
      </c>
      <c r="Q19" s="189" t="n">
        <v>20</v>
      </c>
      <c r="R19" s="189" t="n">
        <v>1238</v>
      </c>
      <c r="S19" s="189" t="n">
        <v>581</v>
      </c>
      <c r="T19" s="189" t="n">
        <v>1208</v>
      </c>
      <c r="U19" s="189" t="n">
        <v>5084</v>
      </c>
      <c r="V19" s="189" t="n">
        <v>5</v>
      </c>
      <c r="W19" s="189" t="n">
        <v>2</v>
      </c>
      <c r="X19" s="189" t="n">
        <v>90</v>
      </c>
    </row>
    <row r="20">
      <c r="A20" s="4" t="s">
        <v>13</v>
      </c>
      <c r="B20" s="189" t="n">
        <v>102998</v>
      </c>
      <c r="C20" s="189" t="n">
        <v>3569</v>
      </c>
      <c r="D20" s="189" t="n">
        <v>11</v>
      </c>
      <c r="E20" s="189" t="n">
        <v>64575</v>
      </c>
      <c r="F20" s="189" t="n">
        <v>337</v>
      </c>
      <c r="G20" s="189" t="n">
        <v>375</v>
      </c>
      <c r="H20" s="189" t="n">
        <v>1716</v>
      </c>
      <c r="I20" s="189" t="n">
        <v>5997</v>
      </c>
      <c r="J20" s="189" t="n">
        <v>9908</v>
      </c>
      <c r="K20" s="189" t="n">
        <v>1566</v>
      </c>
      <c r="L20" s="189" t="n">
        <v>766</v>
      </c>
      <c r="M20" s="189" t="n">
        <v>150</v>
      </c>
      <c r="N20" s="189" t="n">
        <v>1672</v>
      </c>
      <c r="O20" s="189" t="n">
        <v>3795</v>
      </c>
      <c r="P20" s="189" t="n">
        <v>5041</v>
      </c>
      <c r="Q20" s="189" t="n">
        <v>12</v>
      </c>
      <c r="R20" s="189" t="n">
        <v>249</v>
      </c>
      <c r="S20" s="189" t="n">
        <v>2485</v>
      </c>
      <c r="T20" s="189" t="n">
        <v>377</v>
      </c>
      <c r="U20" s="189" t="n">
        <v>370</v>
      </c>
      <c r="V20" s="189" t="n">
        <v>0</v>
      </c>
      <c r="W20" s="189" t="n">
        <v>0</v>
      </c>
      <c r="X20" s="189" t="n">
        <v>27</v>
      </c>
    </row>
    <row r="21">
      <c r="A21" s="4" t="s">
        <v>14</v>
      </c>
      <c r="B21" s="189" t="n">
        <v>245170</v>
      </c>
      <c r="C21" s="189" t="n">
        <v>2922</v>
      </c>
      <c r="D21" s="189" t="n">
        <v>2229</v>
      </c>
      <c r="E21" s="189" t="n">
        <v>120265</v>
      </c>
      <c r="F21" s="189" t="n">
        <v>147</v>
      </c>
      <c r="G21" s="189" t="n">
        <v>1673</v>
      </c>
      <c r="H21" s="189" t="n">
        <v>11890</v>
      </c>
      <c r="I21" s="189" t="n">
        <v>37540</v>
      </c>
      <c r="J21" s="189" t="n">
        <v>20989</v>
      </c>
      <c r="K21" s="189" t="n">
        <v>8536</v>
      </c>
      <c r="L21" s="189" t="n">
        <v>5866</v>
      </c>
      <c r="M21" s="189" t="n">
        <v>665</v>
      </c>
      <c r="N21" s="189" t="n">
        <v>2015</v>
      </c>
      <c r="O21" s="189" t="n">
        <v>9904</v>
      </c>
      <c r="P21" s="189" t="n">
        <v>8994</v>
      </c>
      <c r="Q21" s="189" t="n">
        <v>19</v>
      </c>
      <c r="R21" s="189" t="n">
        <v>641</v>
      </c>
      <c r="S21" s="189" t="n">
        <v>8147</v>
      </c>
      <c r="T21" s="189" t="n">
        <v>1224</v>
      </c>
      <c r="U21" s="189" t="n">
        <v>1448</v>
      </c>
      <c r="V21" s="189" t="n">
        <v>0</v>
      </c>
      <c r="W21" s="189" t="n">
        <v>1</v>
      </c>
      <c r="X21" s="189" t="n">
        <v>55</v>
      </c>
    </row>
    <row r="22">
      <c r="A22" s="4" t="s">
        <v>15</v>
      </c>
      <c r="B22" s="189" t="n">
        <v>12266</v>
      </c>
      <c r="C22" s="189" t="n">
        <v>168</v>
      </c>
      <c r="D22" s="189" t="n">
        <v>1</v>
      </c>
      <c r="E22" s="189" t="n">
        <v>896</v>
      </c>
      <c r="F22" s="189" t="n">
        <v>0</v>
      </c>
      <c r="G22" s="189" t="n">
        <v>7</v>
      </c>
      <c r="H22" s="189" t="n">
        <v>1971</v>
      </c>
      <c r="I22" s="189" t="n">
        <v>1526</v>
      </c>
      <c r="J22" s="189" t="n">
        <v>654</v>
      </c>
      <c r="K22" s="189" t="n">
        <v>353</v>
      </c>
      <c r="L22" s="189" t="n">
        <v>223</v>
      </c>
      <c r="M22" s="189" t="n">
        <v>101</v>
      </c>
      <c r="N22" s="189" t="n">
        <v>52</v>
      </c>
      <c r="O22" s="189" t="n">
        <v>981</v>
      </c>
      <c r="P22" s="189" t="n">
        <v>448</v>
      </c>
      <c r="Q22" s="189" t="n">
        <v>1</v>
      </c>
      <c r="R22" s="189" t="n">
        <v>283</v>
      </c>
      <c r="S22" s="189" t="n">
        <v>56</v>
      </c>
      <c r="T22" s="189" t="n">
        <v>544</v>
      </c>
      <c r="U22" s="189" t="n">
        <v>3966</v>
      </c>
      <c r="V22" s="189" t="n">
        <v>0</v>
      </c>
      <c r="W22" s="189" t="n">
        <v>0</v>
      </c>
      <c r="X22" s="189" t="n">
        <v>35</v>
      </c>
    </row>
    <row r="23">
      <c r="A23" s="4" t="s">
        <v>16</v>
      </c>
      <c r="B23" s="189" t="n">
        <v>1127</v>
      </c>
      <c r="C23" s="189" t="n">
        <v>3</v>
      </c>
      <c r="D23" s="189" t="n">
        <v>0</v>
      </c>
      <c r="E23" s="189" t="n">
        <v>41</v>
      </c>
      <c r="F23" s="189" t="n">
        <v>1</v>
      </c>
      <c r="G23" s="189" t="n">
        <v>1</v>
      </c>
      <c r="H23" s="189" t="n">
        <v>36</v>
      </c>
      <c r="I23" s="189" t="n">
        <v>100</v>
      </c>
      <c r="J23" s="189" t="n">
        <v>19</v>
      </c>
      <c r="K23" s="189" t="n">
        <v>37</v>
      </c>
      <c r="L23" s="189" t="n">
        <v>25</v>
      </c>
      <c r="M23" s="189" t="n">
        <v>2</v>
      </c>
      <c r="N23" s="189" t="n">
        <v>22</v>
      </c>
      <c r="O23" s="189" t="n">
        <v>65</v>
      </c>
      <c r="P23" s="189" t="n">
        <v>76</v>
      </c>
      <c r="Q23" s="189" t="n">
        <v>0</v>
      </c>
      <c r="R23" s="189" t="n">
        <v>14</v>
      </c>
      <c r="S23" s="189" t="n">
        <v>4</v>
      </c>
      <c r="T23" s="189" t="n">
        <v>17</v>
      </c>
      <c r="U23" s="189" t="n">
        <v>35</v>
      </c>
      <c r="V23" s="189" t="n">
        <v>0</v>
      </c>
      <c r="W23" s="189" t="n">
        <v>0</v>
      </c>
      <c r="X23" s="189" t="n">
        <v>629</v>
      </c>
    </row>
    <row r="24">
      <c r="A24" s="49" t="s">
        <v>244</v>
      </c>
      <c r="B24" s="191" t="n">
        <v>465525</v>
      </c>
      <c r="C24" s="191" t="n">
        <v>7752</v>
      </c>
      <c r="D24" s="191" t="n">
        <v>2293</v>
      </c>
      <c r="E24" s="191" t="n">
        <v>193158</v>
      </c>
      <c r="F24" s="191" t="n">
        <v>532</v>
      </c>
      <c r="G24" s="191" t="n">
        <v>2110</v>
      </c>
      <c r="H24" s="191" t="n">
        <v>24163</v>
      </c>
      <c r="I24" s="191" t="n">
        <v>75714</v>
      </c>
      <c r="J24" s="191" t="n">
        <v>35029</v>
      </c>
      <c r="K24" s="191" t="n">
        <v>29731</v>
      </c>
      <c r="L24" s="191" t="n">
        <v>8494</v>
      </c>
      <c r="M24" s="191" t="n">
        <v>1810</v>
      </c>
      <c r="N24" s="191" t="n">
        <v>5067</v>
      </c>
      <c r="O24" s="191" t="n">
        <v>21701</v>
      </c>
      <c r="P24" s="191" t="n">
        <v>19554</v>
      </c>
      <c r="Q24" s="191" t="n">
        <v>64</v>
      </c>
      <c r="R24" s="191" t="n">
        <v>4449</v>
      </c>
      <c r="S24" s="191" t="n">
        <v>12004</v>
      </c>
      <c r="T24" s="191" t="n">
        <v>7689</v>
      </c>
      <c r="U24" s="191" t="n">
        <v>13345</v>
      </c>
      <c r="V24" s="191" t="n">
        <v>5</v>
      </c>
      <c r="W24" s="191" t="n">
        <v>3</v>
      </c>
      <c r="X24" s="191" t="n">
        <v>858</v>
      </c>
    </row>
    <row r="25">
      <c r="A25" s="110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90" t="n">
        <v>28027678.03</v>
      </c>
      <c r="C26" s="190" t="n">
        <v>86291.7</v>
      </c>
      <c r="D26" s="190" t="n">
        <v>30656.16</v>
      </c>
      <c r="E26" s="190" t="n">
        <v>732007.4</v>
      </c>
      <c r="F26" s="190" t="n">
        <v>24182.95</v>
      </c>
      <c r="G26" s="190" t="n">
        <v>10498.16</v>
      </c>
      <c r="H26" s="190" t="n">
        <v>344983.52</v>
      </c>
      <c r="I26" s="190" t="n">
        <v>10158677.74</v>
      </c>
      <c r="J26" s="190" t="n">
        <v>444161.82</v>
      </c>
      <c r="K26" s="190" t="n">
        <v>7641142.24</v>
      </c>
      <c r="L26" s="190" t="n">
        <v>240497.69</v>
      </c>
      <c r="M26" s="190" t="n">
        <v>100627.18</v>
      </c>
      <c r="N26" s="190" t="n">
        <v>532338.72</v>
      </c>
      <c r="O26" s="190" t="n">
        <v>864600.29</v>
      </c>
      <c r="P26" s="190" t="n">
        <v>1800351.35</v>
      </c>
      <c r="Q26" s="190" t="n">
        <v>6223.41</v>
      </c>
      <c r="R26" s="190" t="n">
        <v>968690.35</v>
      </c>
      <c r="S26" s="190" t="n">
        <v>412409.63</v>
      </c>
      <c r="T26" s="190" t="n">
        <v>2618711.29</v>
      </c>
      <c r="U26" s="190" t="n">
        <v>1003194.76</v>
      </c>
      <c r="V26" s="190" t="n">
        <v>0</v>
      </c>
      <c r="W26" s="190" t="n">
        <v>0</v>
      </c>
      <c r="X26" s="190" t="n">
        <v>7431.67</v>
      </c>
    </row>
    <row r="27">
      <c r="A27" s="4" t="s">
        <v>12</v>
      </c>
      <c r="B27" s="190" t="n">
        <v>22362133.26</v>
      </c>
      <c r="C27" s="190" t="n">
        <v>424620</v>
      </c>
      <c r="D27" s="190" t="n">
        <v>0</v>
      </c>
      <c r="E27" s="190" t="n">
        <v>2593710</v>
      </c>
      <c r="F27" s="190" t="n">
        <v>4260</v>
      </c>
      <c r="G27" s="190" t="n">
        <v>10980</v>
      </c>
      <c r="H27" s="190" t="n">
        <v>3752829</v>
      </c>
      <c r="I27" s="190" t="n">
        <v>4388541.76</v>
      </c>
      <c r="J27" s="190" t="n">
        <v>919530</v>
      </c>
      <c r="K27" s="190" t="n">
        <v>1994296.79</v>
      </c>
      <c r="L27" s="190" t="n">
        <v>501360</v>
      </c>
      <c r="M27" s="190" t="n">
        <v>263130</v>
      </c>
      <c r="N27" s="190" t="n">
        <v>120300</v>
      </c>
      <c r="O27" s="190" t="n">
        <v>2358450</v>
      </c>
      <c r="P27" s="190" t="n">
        <v>891630</v>
      </c>
      <c r="Q27" s="190" t="n">
        <v>6960</v>
      </c>
      <c r="R27" s="190" t="n">
        <v>581760</v>
      </c>
      <c r="S27" s="190" t="n">
        <v>245580</v>
      </c>
      <c r="T27" s="190" t="n">
        <v>597510</v>
      </c>
      <c r="U27" s="190" t="n">
        <v>2661685.71</v>
      </c>
      <c r="V27" s="190" t="n">
        <v>2340</v>
      </c>
      <c r="W27" s="190" t="n">
        <v>960</v>
      </c>
      <c r="X27" s="190" t="n">
        <v>41700</v>
      </c>
    </row>
    <row r="28">
      <c r="A28" s="4" t="s">
        <v>13</v>
      </c>
      <c r="B28" s="190" t="n">
        <v>44086520.02</v>
      </c>
      <c r="C28" s="190" t="n">
        <v>655074.22</v>
      </c>
      <c r="D28" s="190" t="n">
        <v>6071.43</v>
      </c>
      <c r="E28" s="190" t="n">
        <v>29306050.33</v>
      </c>
      <c r="F28" s="190" t="n">
        <v>114516.21</v>
      </c>
      <c r="G28" s="190" t="n">
        <v>100139.33</v>
      </c>
      <c r="H28" s="190" t="n">
        <v>784228.6</v>
      </c>
      <c r="I28" s="190" t="n">
        <v>2802644.69</v>
      </c>
      <c r="J28" s="190" t="n">
        <v>2730482.05</v>
      </c>
      <c r="K28" s="190" t="n">
        <v>606484.73</v>
      </c>
      <c r="L28" s="190" t="n">
        <v>465330.71</v>
      </c>
      <c r="M28" s="190" t="n">
        <v>69977.23</v>
      </c>
      <c r="N28" s="190" t="n">
        <v>851103.49</v>
      </c>
      <c r="O28" s="190" t="n">
        <v>1713516.2</v>
      </c>
      <c r="P28" s="190" t="n">
        <v>1975902.81</v>
      </c>
      <c r="Q28" s="190" t="n">
        <v>4463.27</v>
      </c>
      <c r="R28" s="190" t="n">
        <v>121003.8</v>
      </c>
      <c r="S28" s="190" t="n">
        <v>1388287.57</v>
      </c>
      <c r="T28" s="190" t="n">
        <v>225345.76</v>
      </c>
      <c r="U28" s="190" t="n">
        <v>160119.86</v>
      </c>
      <c r="V28" s="190" t="n">
        <v>0</v>
      </c>
      <c r="W28" s="190" t="n">
        <v>0</v>
      </c>
      <c r="X28" s="190" t="n">
        <v>5777.73</v>
      </c>
    </row>
    <row r="29">
      <c r="A29" s="4" t="s">
        <v>14</v>
      </c>
      <c r="B29" s="190" t="n">
        <v>79671844.88</v>
      </c>
      <c r="C29" s="190" t="n">
        <v>942591.27</v>
      </c>
      <c r="D29" s="190" t="n">
        <v>420933.77</v>
      </c>
      <c r="E29" s="190" t="n">
        <v>41018131.65</v>
      </c>
      <c r="F29" s="190" t="n">
        <v>29701.59</v>
      </c>
      <c r="G29" s="190" t="n">
        <v>436340.67</v>
      </c>
      <c r="H29" s="190" t="n">
        <v>3958818.63</v>
      </c>
      <c r="I29" s="190" t="n">
        <v>11068900.65</v>
      </c>
      <c r="J29" s="190" t="n">
        <v>6815202.48</v>
      </c>
      <c r="K29" s="190" t="n">
        <v>2833333.89</v>
      </c>
      <c r="L29" s="190" t="n">
        <v>1994193.7</v>
      </c>
      <c r="M29" s="190" t="n">
        <v>147651.42</v>
      </c>
      <c r="N29" s="190" t="n">
        <v>592417.8</v>
      </c>
      <c r="O29" s="190" t="n">
        <v>3143815.27</v>
      </c>
      <c r="P29" s="190" t="n">
        <v>2593692.7</v>
      </c>
      <c r="Q29" s="190" t="n">
        <v>4590.39</v>
      </c>
      <c r="R29" s="190" t="n">
        <v>207081.27</v>
      </c>
      <c r="S29" s="190" t="n">
        <v>2486376.81</v>
      </c>
      <c r="T29" s="190" t="n">
        <v>477378.95</v>
      </c>
      <c r="U29" s="190" t="n">
        <v>484548.39</v>
      </c>
      <c r="V29" s="190" t="n">
        <v>0</v>
      </c>
      <c r="W29" s="190" t="n">
        <v>229.12</v>
      </c>
      <c r="X29" s="190" t="n">
        <v>15914.46</v>
      </c>
    </row>
    <row r="30">
      <c r="A30" s="4" t="s">
        <v>15</v>
      </c>
      <c r="B30" s="190" t="n">
        <v>2580285</v>
      </c>
      <c r="C30" s="190" t="n">
        <v>35490</v>
      </c>
      <c r="D30" s="190" t="n">
        <v>210</v>
      </c>
      <c r="E30" s="190" t="n">
        <v>188475</v>
      </c>
      <c r="F30" s="190" t="n">
        <v>0</v>
      </c>
      <c r="G30" s="190" t="n">
        <v>1470</v>
      </c>
      <c r="H30" s="190" t="n">
        <v>415380</v>
      </c>
      <c r="I30" s="190" t="n">
        <v>321195</v>
      </c>
      <c r="J30" s="190" t="n">
        <v>137445</v>
      </c>
      <c r="K30" s="190" t="n">
        <v>74130</v>
      </c>
      <c r="L30" s="190" t="n">
        <v>46830</v>
      </c>
      <c r="M30" s="190" t="n">
        <v>21210</v>
      </c>
      <c r="N30" s="190" t="n">
        <v>10920</v>
      </c>
      <c r="O30" s="190" t="n">
        <v>206115</v>
      </c>
      <c r="P30" s="190" t="n">
        <v>94290</v>
      </c>
      <c r="Q30" s="190" t="n">
        <v>210</v>
      </c>
      <c r="R30" s="190" t="n">
        <v>59535</v>
      </c>
      <c r="S30" s="190" t="n">
        <v>11760</v>
      </c>
      <c r="T30" s="190" t="n">
        <v>114345</v>
      </c>
      <c r="U30" s="190" t="n">
        <v>833715</v>
      </c>
      <c r="V30" s="190" t="n">
        <v>0</v>
      </c>
      <c r="W30" s="190" t="n">
        <v>0</v>
      </c>
      <c r="X30" s="190" t="n">
        <v>7560</v>
      </c>
    </row>
    <row r="31">
      <c r="A31" s="4" t="s">
        <v>16</v>
      </c>
      <c r="B31" s="190" t="n">
        <v>236985</v>
      </c>
      <c r="C31" s="190" t="n">
        <v>630</v>
      </c>
      <c r="D31" s="190" t="n">
        <v>0</v>
      </c>
      <c r="E31" s="190" t="n">
        <v>8610</v>
      </c>
      <c r="F31" s="190" t="n">
        <v>210</v>
      </c>
      <c r="G31" s="190" t="n">
        <v>210</v>
      </c>
      <c r="H31" s="190" t="n">
        <v>7560</v>
      </c>
      <c r="I31" s="190" t="n">
        <v>21000</v>
      </c>
      <c r="J31" s="190" t="n">
        <v>3990</v>
      </c>
      <c r="K31" s="190" t="n">
        <v>7770</v>
      </c>
      <c r="L31" s="190" t="n">
        <v>5250</v>
      </c>
      <c r="M31" s="190" t="n">
        <v>420</v>
      </c>
      <c r="N31" s="190" t="n">
        <v>4620</v>
      </c>
      <c r="O31" s="190" t="n">
        <v>13650</v>
      </c>
      <c r="P31" s="190" t="n">
        <v>15960</v>
      </c>
      <c r="Q31" s="190" t="n">
        <v>0</v>
      </c>
      <c r="R31" s="190" t="n">
        <v>2940</v>
      </c>
      <c r="S31" s="190" t="n">
        <v>840</v>
      </c>
      <c r="T31" s="190" t="n">
        <v>3570</v>
      </c>
      <c r="U31" s="190" t="n">
        <v>7350</v>
      </c>
      <c r="V31" s="190" t="n">
        <v>0</v>
      </c>
      <c r="W31" s="190" t="n">
        <v>0</v>
      </c>
      <c r="X31" s="190" t="n">
        <v>132405</v>
      </c>
    </row>
    <row r="32">
      <c r="A32" s="49" t="s">
        <v>244</v>
      </c>
      <c r="B32" s="192" t="n">
        <v>176965446.19</v>
      </c>
      <c r="C32" s="192" t="n">
        <v>2144697.19</v>
      </c>
      <c r="D32" s="192" t="n">
        <v>457871.36</v>
      </c>
      <c r="E32" s="192" t="n">
        <v>73846984.38</v>
      </c>
      <c r="F32" s="192" t="n">
        <v>172870.75</v>
      </c>
      <c r="G32" s="192" t="n">
        <v>559638.16</v>
      </c>
      <c r="H32" s="192" t="n">
        <v>9263799.75</v>
      </c>
      <c r="I32" s="192" t="n">
        <v>28760959.84</v>
      </c>
      <c r="J32" s="192" t="n">
        <v>11050811.35</v>
      </c>
      <c r="K32" s="192" t="n">
        <v>13157157.65</v>
      </c>
      <c r="L32" s="192" t="n">
        <v>3253462.1</v>
      </c>
      <c r="M32" s="192" t="n">
        <v>603015.83</v>
      </c>
      <c r="N32" s="192" t="n">
        <v>2111700.01</v>
      </c>
      <c r="O32" s="192" t="n">
        <v>8300146.76</v>
      </c>
      <c r="P32" s="192" t="n">
        <v>7371826.86</v>
      </c>
      <c r="Q32" s="192" t="n">
        <v>22447.07</v>
      </c>
      <c r="R32" s="192" t="n">
        <v>1941010.42</v>
      </c>
      <c r="S32" s="192" t="n">
        <v>4545254.01</v>
      </c>
      <c r="T32" s="192" t="n">
        <v>4036861</v>
      </c>
      <c r="U32" s="192" t="n">
        <v>5150613.72</v>
      </c>
      <c r="V32" s="192" t="n">
        <v>2340</v>
      </c>
      <c r="W32" s="192" t="n">
        <v>1189.12</v>
      </c>
      <c r="X32" s="192" t="n">
        <v>210788.86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236</v>
      </c>
      <c r="C7" s="18" t="s">
        <v>267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268</v>
      </c>
      <c r="D8" s="3" t="s">
        <v>269</v>
      </c>
      <c r="E8" s="3" t="s">
        <v>270</v>
      </c>
      <c r="F8" s="3" t="s">
        <v>271</v>
      </c>
      <c r="G8" s="3" t="s">
        <v>272</v>
      </c>
      <c r="H8" s="3" t="s">
        <v>273</v>
      </c>
      <c r="I8" s="3" t="s">
        <v>274</v>
      </c>
      <c r="J8" s="3" t="s">
        <v>275</v>
      </c>
      <c r="K8" s="3" t="s">
        <v>276</v>
      </c>
      <c r="L8" s="3" t="s">
        <v>277</v>
      </c>
      <c r="M8" s="3" t="s">
        <v>278</v>
      </c>
      <c r="N8" s="3" t="s">
        <v>279</v>
      </c>
      <c r="O8" s="3" t="s">
        <v>280</v>
      </c>
      <c r="P8" s="3" t="s">
        <v>281</v>
      </c>
      <c r="Q8" s="3" t="s">
        <v>282</v>
      </c>
      <c r="R8" s="3" t="s">
        <v>283</v>
      </c>
      <c r="S8" s="3" t="s">
        <v>284</v>
      </c>
      <c r="T8" s="3" t="s">
        <v>285</v>
      </c>
      <c r="U8" s="3" t="s">
        <v>286</v>
      </c>
      <c r="V8" s="3" t="s">
        <v>287</v>
      </c>
      <c r="W8" s="3" t="s">
        <v>288</v>
      </c>
      <c r="X8" s="3" t="s">
        <v>289</v>
      </c>
    </row>
    <row r="9">
      <c r="A9" s="110" t="s">
        <v>243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93" t="n">
        <v>4050</v>
      </c>
      <c r="C10" s="193" t="n">
        <v>17</v>
      </c>
      <c r="D10" s="193" t="n">
        <v>1</v>
      </c>
      <c r="E10" s="193" t="n">
        <v>139</v>
      </c>
      <c r="F10" s="193" t="n">
        <v>4</v>
      </c>
      <c r="G10" s="193" t="n">
        <v>2</v>
      </c>
      <c r="H10" s="193" t="n">
        <v>85</v>
      </c>
      <c r="I10" s="193" t="n">
        <v>865</v>
      </c>
      <c r="J10" s="193" t="n">
        <v>103</v>
      </c>
      <c r="K10" s="193" t="n">
        <v>1195</v>
      </c>
      <c r="L10" s="193" t="n">
        <v>41</v>
      </c>
      <c r="M10" s="193" t="n">
        <v>9</v>
      </c>
      <c r="N10" s="193" t="n">
        <v>87</v>
      </c>
      <c r="O10" s="193" t="n">
        <v>161</v>
      </c>
      <c r="P10" s="193" t="n">
        <v>193</v>
      </c>
      <c r="Q10" s="193" t="n">
        <v>1</v>
      </c>
      <c r="R10" s="193" t="n">
        <v>294</v>
      </c>
      <c r="S10" s="193" t="n">
        <v>138</v>
      </c>
      <c r="T10" s="193" t="n">
        <v>387</v>
      </c>
      <c r="U10" s="193" t="n">
        <v>325</v>
      </c>
      <c r="V10" s="193" t="n">
        <v>0</v>
      </c>
      <c r="W10" s="193" t="n">
        <v>0</v>
      </c>
      <c r="X10" s="193" t="n">
        <v>3</v>
      </c>
    </row>
    <row r="11">
      <c r="A11" s="4" t="s">
        <v>12</v>
      </c>
      <c r="B11" s="193" t="n">
        <v>41502</v>
      </c>
      <c r="C11" s="193" t="n">
        <v>928</v>
      </c>
      <c r="D11" s="193" t="n">
        <v>2</v>
      </c>
      <c r="E11" s="193" t="n">
        <v>5843</v>
      </c>
      <c r="F11" s="193" t="n">
        <v>8</v>
      </c>
      <c r="G11" s="193" t="n">
        <v>18</v>
      </c>
      <c r="H11" s="193" t="n">
        <v>7822</v>
      </c>
      <c r="I11" s="193" t="n">
        <v>7412</v>
      </c>
      <c r="J11" s="193" t="n">
        <v>1762</v>
      </c>
      <c r="K11" s="193" t="n">
        <v>3200</v>
      </c>
      <c r="L11" s="193" t="n">
        <v>1229</v>
      </c>
      <c r="M11" s="193" t="n">
        <v>622</v>
      </c>
      <c r="N11" s="193" t="n">
        <v>219</v>
      </c>
      <c r="O11" s="193" t="n">
        <v>5256</v>
      </c>
      <c r="P11" s="193" t="n">
        <v>1919</v>
      </c>
      <c r="Q11" s="193" t="n">
        <v>25</v>
      </c>
      <c r="R11" s="193" t="n">
        <v>1089</v>
      </c>
      <c r="S11" s="193" t="n">
        <v>558</v>
      </c>
      <c r="T11" s="193" t="n">
        <v>1144</v>
      </c>
      <c r="U11" s="193" t="n">
        <v>2358</v>
      </c>
      <c r="V11" s="193" t="n">
        <v>5</v>
      </c>
      <c r="W11" s="193" t="n">
        <v>2</v>
      </c>
      <c r="X11" s="193" t="n">
        <v>81</v>
      </c>
    </row>
    <row r="12">
      <c r="A12" s="4" t="s">
        <v>13</v>
      </c>
      <c r="B12" s="193" t="n">
        <v>4478</v>
      </c>
      <c r="C12" s="193" t="n">
        <v>47</v>
      </c>
      <c r="D12" s="193" t="n">
        <v>1</v>
      </c>
      <c r="E12" s="193" t="n">
        <v>648</v>
      </c>
      <c r="F12" s="193" t="n">
        <v>9</v>
      </c>
      <c r="G12" s="193" t="n">
        <v>16</v>
      </c>
      <c r="H12" s="193" t="n">
        <v>320</v>
      </c>
      <c r="I12" s="193" t="n">
        <v>965</v>
      </c>
      <c r="J12" s="193" t="n">
        <v>269</v>
      </c>
      <c r="K12" s="193" t="n">
        <v>513</v>
      </c>
      <c r="L12" s="193" t="n">
        <v>128</v>
      </c>
      <c r="M12" s="193" t="n">
        <v>24</v>
      </c>
      <c r="N12" s="193" t="n">
        <v>115</v>
      </c>
      <c r="O12" s="193" t="n">
        <v>510</v>
      </c>
      <c r="P12" s="193" t="n">
        <v>316</v>
      </c>
      <c r="Q12" s="193" t="n">
        <v>4</v>
      </c>
      <c r="R12" s="193" t="n">
        <v>70</v>
      </c>
      <c r="S12" s="193" t="n">
        <v>296</v>
      </c>
      <c r="T12" s="193" t="n">
        <v>84</v>
      </c>
      <c r="U12" s="193" t="n">
        <v>141</v>
      </c>
      <c r="V12" s="193" t="n">
        <v>0</v>
      </c>
      <c r="W12" s="193" t="n">
        <v>0</v>
      </c>
      <c r="X12" s="193" t="n">
        <v>2</v>
      </c>
    </row>
    <row r="13">
      <c r="A13" s="4" t="s">
        <v>14</v>
      </c>
      <c r="B13" s="193" t="n">
        <v>17606</v>
      </c>
      <c r="C13" s="193" t="n">
        <v>267</v>
      </c>
      <c r="D13" s="193" t="n">
        <v>16</v>
      </c>
      <c r="E13" s="193" t="n">
        <v>2553</v>
      </c>
      <c r="F13" s="193" t="n">
        <v>13</v>
      </c>
      <c r="G13" s="193" t="n">
        <v>79</v>
      </c>
      <c r="H13" s="193" t="n">
        <v>1298</v>
      </c>
      <c r="I13" s="193" t="n">
        <v>4507</v>
      </c>
      <c r="J13" s="193" t="n">
        <v>1227</v>
      </c>
      <c r="K13" s="193" t="n">
        <v>2258</v>
      </c>
      <c r="L13" s="193" t="n">
        <v>520</v>
      </c>
      <c r="M13" s="193" t="n">
        <v>69</v>
      </c>
      <c r="N13" s="193" t="n">
        <v>315</v>
      </c>
      <c r="O13" s="193" t="n">
        <v>1725</v>
      </c>
      <c r="P13" s="193" t="n">
        <v>927</v>
      </c>
      <c r="Q13" s="193" t="n">
        <v>7</v>
      </c>
      <c r="R13" s="193" t="n">
        <v>188</v>
      </c>
      <c r="S13" s="193" t="n">
        <v>934</v>
      </c>
      <c r="T13" s="193" t="n">
        <v>237</v>
      </c>
      <c r="U13" s="193" t="n">
        <v>454</v>
      </c>
      <c r="V13" s="193" t="n">
        <v>0</v>
      </c>
      <c r="W13" s="193" t="n">
        <v>1</v>
      </c>
      <c r="X13" s="193" t="n">
        <v>11</v>
      </c>
    </row>
    <row r="14">
      <c r="A14" s="4" t="s">
        <v>15</v>
      </c>
      <c r="B14" s="193" t="n">
        <v>8652</v>
      </c>
      <c r="C14" s="193" t="n">
        <v>168</v>
      </c>
      <c r="D14" s="193" t="n">
        <v>0</v>
      </c>
      <c r="E14" s="193" t="n">
        <v>849</v>
      </c>
      <c r="F14" s="193" t="n">
        <v>0</v>
      </c>
      <c r="G14" s="193" t="n">
        <v>6</v>
      </c>
      <c r="H14" s="193" t="n">
        <v>2019</v>
      </c>
      <c r="I14" s="193" t="n">
        <v>1073</v>
      </c>
      <c r="J14" s="193" t="n">
        <v>496</v>
      </c>
      <c r="K14" s="193" t="n">
        <v>255</v>
      </c>
      <c r="L14" s="193" t="n">
        <v>224</v>
      </c>
      <c r="M14" s="193" t="n">
        <v>82</v>
      </c>
      <c r="N14" s="193" t="n">
        <v>49</v>
      </c>
      <c r="O14" s="193" t="n">
        <v>954</v>
      </c>
      <c r="P14" s="193" t="n">
        <v>426</v>
      </c>
      <c r="Q14" s="193" t="n">
        <v>1</v>
      </c>
      <c r="R14" s="193" t="n">
        <v>261</v>
      </c>
      <c r="S14" s="193" t="n">
        <v>35</v>
      </c>
      <c r="T14" s="193" t="n">
        <v>495</v>
      </c>
      <c r="U14" s="193" t="n">
        <v>1235</v>
      </c>
      <c r="V14" s="193" t="n">
        <v>0</v>
      </c>
      <c r="W14" s="193" t="n">
        <v>0</v>
      </c>
      <c r="X14" s="193" t="n">
        <v>24</v>
      </c>
    </row>
    <row r="15">
      <c r="A15" s="4" t="s">
        <v>16</v>
      </c>
      <c r="B15" s="193" t="n">
        <v>967</v>
      </c>
      <c r="C15" s="193" t="n">
        <v>4</v>
      </c>
      <c r="D15" s="193" t="n">
        <v>0</v>
      </c>
      <c r="E15" s="193" t="n">
        <v>31</v>
      </c>
      <c r="F15" s="193" t="n">
        <v>0</v>
      </c>
      <c r="G15" s="193" t="n">
        <v>1</v>
      </c>
      <c r="H15" s="193" t="n">
        <v>26</v>
      </c>
      <c r="I15" s="193" t="n">
        <v>77</v>
      </c>
      <c r="J15" s="193" t="n">
        <v>15</v>
      </c>
      <c r="K15" s="193" t="n">
        <v>27</v>
      </c>
      <c r="L15" s="193" t="n">
        <v>23</v>
      </c>
      <c r="M15" s="193" t="n">
        <v>1</v>
      </c>
      <c r="N15" s="193" t="n">
        <v>18</v>
      </c>
      <c r="O15" s="193" t="n">
        <v>64</v>
      </c>
      <c r="P15" s="193" t="n">
        <v>69</v>
      </c>
      <c r="Q15" s="193" t="n">
        <v>0</v>
      </c>
      <c r="R15" s="193" t="n">
        <v>12</v>
      </c>
      <c r="S15" s="193" t="n">
        <v>3</v>
      </c>
      <c r="T15" s="193" t="n">
        <v>16</v>
      </c>
      <c r="U15" s="193" t="n">
        <v>20</v>
      </c>
      <c r="V15" s="193" t="n">
        <v>0</v>
      </c>
      <c r="W15" s="193" t="n">
        <v>0</v>
      </c>
      <c r="X15" s="193" t="n">
        <v>560</v>
      </c>
    </row>
    <row r="16">
      <c r="A16" s="49" t="s">
        <v>244</v>
      </c>
      <c r="B16" s="195" t="n">
        <v>77255</v>
      </c>
      <c r="C16" s="195" t="n">
        <v>1431</v>
      </c>
      <c r="D16" s="195" t="n">
        <v>20</v>
      </c>
      <c r="E16" s="195" t="n">
        <v>10063</v>
      </c>
      <c r="F16" s="195" t="n">
        <v>34</v>
      </c>
      <c r="G16" s="195" t="n">
        <v>122</v>
      </c>
      <c r="H16" s="195" t="n">
        <v>11570</v>
      </c>
      <c r="I16" s="195" t="n">
        <v>14899</v>
      </c>
      <c r="J16" s="195" t="n">
        <v>3872</v>
      </c>
      <c r="K16" s="195" t="n">
        <v>7448</v>
      </c>
      <c r="L16" s="195" t="n">
        <v>2165</v>
      </c>
      <c r="M16" s="195" t="n">
        <v>807</v>
      </c>
      <c r="N16" s="195" t="n">
        <v>803</v>
      </c>
      <c r="O16" s="195" t="n">
        <v>8670</v>
      </c>
      <c r="P16" s="195" t="n">
        <v>3850</v>
      </c>
      <c r="Q16" s="195" t="n">
        <v>38</v>
      </c>
      <c r="R16" s="195" t="n">
        <v>1914</v>
      </c>
      <c r="S16" s="195" t="n">
        <v>1964</v>
      </c>
      <c r="T16" s="195" t="n">
        <v>2363</v>
      </c>
      <c r="U16" s="195" t="n">
        <v>4533</v>
      </c>
      <c r="V16" s="195" t="n">
        <v>5</v>
      </c>
      <c r="W16" s="195" t="n">
        <v>3</v>
      </c>
      <c r="X16" s="195" t="n">
        <v>681</v>
      </c>
    </row>
    <row r="17">
      <c r="A17" s="110" t="s">
        <v>245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93" t="n">
        <v>24663</v>
      </c>
      <c r="C18" s="193" t="n">
        <v>55</v>
      </c>
      <c r="D18" s="193" t="n">
        <v>38</v>
      </c>
      <c r="E18" s="193" t="n">
        <v>506</v>
      </c>
      <c r="F18" s="193" t="n">
        <v>27</v>
      </c>
      <c r="G18" s="193" t="n">
        <v>5</v>
      </c>
      <c r="H18" s="193" t="n">
        <v>212</v>
      </c>
      <c r="I18" s="193" t="n">
        <v>8197</v>
      </c>
      <c r="J18" s="193" t="n">
        <v>379</v>
      </c>
      <c r="K18" s="193" t="n">
        <v>5373</v>
      </c>
      <c r="L18" s="193" t="n">
        <v>238</v>
      </c>
      <c r="M18" s="193" t="n">
        <v>12</v>
      </c>
      <c r="N18" s="193" t="n">
        <v>448</v>
      </c>
      <c r="O18" s="193" t="n">
        <v>753</v>
      </c>
      <c r="P18" s="193" t="n">
        <v>1242</v>
      </c>
      <c r="Q18" s="193" t="n">
        <v>9</v>
      </c>
      <c r="R18" s="193" t="n">
        <v>1778</v>
      </c>
      <c r="S18" s="193" t="n">
        <v>552</v>
      </c>
      <c r="T18" s="193" t="n">
        <v>3891</v>
      </c>
      <c r="U18" s="193" t="n">
        <v>935</v>
      </c>
      <c r="V18" s="193" t="n">
        <v>0</v>
      </c>
      <c r="W18" s="193" t="n">
        <v>0</v>
      </c>
      <c r="X18" s="193" t="n">
        <v>13</v>
      </c>
    </row>
    <row r="19">
      <c r="A19" s="4" t="s">
        <v>12</v>
      </c>
      <c r="B19" s="193" t="n">
        <v>41432</v>
      </c>
      <c r="C19" s="193" t="n">
        <v>928</v>
      </c>
      <c r="D19" s="193" t="n">
        <v>2</v>
      </c>
      <c r="E19" s="193" t="n">
        <v>5830</v>
      </c>
      <c r="F19" s="193" t="n">
        <v>8</v>
      </c>
      <c r="G19" s="193" t="n">
        <v>18</v>
      </c>
      <c r="H19" s="193" t="n">
        <v>7809</v>
      </c>
      <c r="I19" s="193" t="n">
        <v>7397</v>
      </c>
      <c r="J19" s="193" t="n">
        <v>1760</v>
      </c>
      <c r="K19" s="193" t="n">
        <v>3198</v>
      </c>
      <c r="L19" s="193" t="n">
        <v>1225</v>
      </c>
      <c r="M19" s="193" t="n">
        <v>618</v>
      </c>
      <c r="N19" s="193" t="n">
        <v>218</v>
      </c>
      <c r="O19" s="193" t="n">
        <v>5248</v>
      </c>
      <c r="P19" s="193" t="n">
        <v>1915</v>
      </c>
      <c r="Q19" s="193" t="n">
        <v>24</v>
      </c>
      <c r="R19" s="193" t="n">
        <v>1089</v>
      </c>
      <c r="S19" s="193" t="n">
        <v>558</v>
      </c>
      <c r="T19" s="193" t="n">
        <v>1143</v>
      </c>
      <c r="U19" s="193" t="n">
        <v>2356</v>
      </c>
      <c r="V19" s="193" t="n">
        <v>5</v>
      </c>
      <c r="W19" s="193" t="n">
        <v>2</v>
      </c>
      <c r="X19" s="193" t="n">
        <v>81</v>
      </c>
    </row>
    <row r="20">
      <c r="A20" s="4" t="s">
        <v>13</v>
      </c>
      <c r="B20" s="193" t="n">
        <v>109521</v>
      </c>
      <c r="C20" s="193" t="n">
        <v>3239</v>
      </c>
      <c r="D20" s="193" t="n">
        <v>3</v>
      </c>
      <c r="E20" s="193" t="n">
        <v>70680</v>
      </c>
      <c r="F20" s="193" t="n">
        <v>439</v>
      </c>
      <c r="G20" s="193" t="n">
        <v>151</v>
      </c>
      <c r="H20" s="193" t="n">
        <v>1399</v>
      </c>
      <c r="I20" s="193" t="n">
        <v>6877</v>
      </c>
      <c r="J20" s="193" t="n">
        <v>8711</v>
      </c>
      <c r="K20" s="193" t="n">
        <v>3468</v>
      </c>
      <c r="L20" s="193" t="n">
        <v>748</v>
      </c>
      <c r="M20" s="193" t="n">
        <v>118</v>
      </c>
      <c r="N20" s="193" t="n">
        <v>1524</v>
      </c>
      <c r="O20" s="193" t="n">
        <v>3680</v>
      </c>
      <c r="P20" s="193" t="n">
        <v>5107</v>
      </c>
      <c r="Q20" s="193" t="n">
        <v>12</v>
      </c>
      <c r="R20" s="193" t="n">
        <v>300</v>
      </c>
      <c r="S20" s="193" t="n">
        <v>2142</v>
      </c>
      <c r="T20" s="193" t="n">
        <v>382</v>
      </c>
      <c r="U20" s="193" t="n">
        <v>523</v>
      </c>
      <c r="V20" s="193" t="n">
        <v>0</v>
      </c>
      <c r="W20" s="193" t="n">
        <v>0</v>
      </c>
      <c r="X20" s="193" t="n">
        <v>18</v>
      </c>
    </row>
    <row r="21">
      <c r="A21" s="4" t="s">
        <v>14</v>
      </c>
      <c r="B21" s="193" t="n">
        <v>273723</v>
      </c>
      <c r="C21" s="193" t="n">
        <v>2648</v>
      </c>
      <c r="D21" s="193" t="n">
        <v>2336</v>
      </c>
      <c r="E21" s="193" t="n">
        <v>151247</v>
      </c>
      <c r="F21" s="193" t="n">
        <v>178</v>
      </c>
      <c r="G21" s="193" t="n">
        <v>1175</v>
      </c>
      <c r="H21" s="193" t="n">
        <v>11424</v>
      </c>
      <c r="I21" s="193" t="n">
        <v>36853</v>
      </c>
      <c r="J21" s="193" t="n">
        <v>18941</v>
      </c>
      <c r="K21" s="193" t="n">
        <v>13435</v>
      </c>
      <c r="L21" s="193" t="n">
        <v>6276</v>
      </c>
      <c r="M21" s="193" t="n">
        <v>453</v>
      </c>
      <c r="N21" s="193" t="n">
        <v>2052</v>
      </c>
      <c r="O21" s="193" t="n">
        <v>9336</v>
      </c>
      <c r="P21" s="193" t="n">
        <v>8806</v>
      </c>
      <c r="Q21" s="193" t="n">
        <v>16</v>
      </c>
      <c r="R21" s="193" t="n">
        <v>697</v>
      </c>
      <c r="S21" s="193" t="n">
        <v>4496</v>
      </c>
      <c r="T21" s="193" t="n">
        <v>1568</v>
      </c>
      <c r="U21" s="193" t="n">
        <v>1739</v>
      </c>
      <c r="V21" s="193" t="n">
        <v>0</v>
      </c>
      <c r="W21" s="193" t="n">
        <v>1</v>
      </c>
      <c r="X21" s="193" t="n">
        <v>46</v>
      </c>
    </row>
    <row r="22">
      <c r="A22" s="4" t="s">
        <v>15</v>
      </c>
      <c r="B22" s="193" t="n">
        <v>8648</v>
      </c>
      <c r="C22" s="193" t="n">
        <v>168</v>
      </c>
      <c r="D22" s="193" t="n">
        <v>0</v>
      </c>
      <c r="E22" s="193" t="n">
        <v>849</v>
      </c>
      <c r="F22" s="193" t="n">
        <v>0</v>
      </c>
      <c r="G22" s="193" t="n">
        <v>6</v>
      </c>
      <c r="H22" s="193" t="n">
        <v>2019</v>
      </c>
      <c r="I22" s="193" t="n">
        <v>1071</v>
      </c>
      <c r="J22" s="193" t="n">
        <v>496</v>
      </c>
      <c r="K22" s="193" t="n">
        <v>255</v>
      </c>
      <c r="L22" s="193" t="n">
        <v>224</v>
      </c>
      <c r="M22" s="193" t="n">
        <v>82</v>
      </c>
      <c r="N22" s="193" t="n">
        <v>49</v>
      </c>
      <c r="O22" s="193" t="n">
        <v>953</v>
      </c>
      <c r="P22" s="193" t="n">
        <v>426</v>
      </c>
      <c r="Q22" s="193" t="n">
        <v>1</v>
      </c>
      <c r="R22" s="193" t="n">
        <v>261</v>
      </c>
      <c r="S22" s="193" t="n">
        <v>35</v>
      </c>
      <c r="T22" s="193" t="n">
        <v>495</v>
      </c>
      <c r="U22" s="193" t="n">
        <v>1234</v>
      </c>
      <c r="V22" s="193" t="n">
        <v>0</v>
      </c>
      <c r="W22" s="193" t="n">
        <v>0</v>
      </c>
      <c r="X22" s="193" t="n">
        <v>24</v>
      </c>
    </row>
    <row r="23">
      <c r="A23" s="4" t="s">
        <v>16</v>
      </c>
      <c r="B23" s="193" t="n">
        <v>967</v>
      </c>
      <c r="C23" s="193" t="n">
        <v>4</v>
      </c>
      <c r="D23" s="193" t="n">
        <v>0</v>
      </c>
      <c r="E23" s="193" t="n">
        <v>31</v>
      </c>
      <c r="F23" s="193" t="n">
        <v>0</v>
      </c>
      <c r="G23" s="193" t="n">
        <v>1</v>
      </c>
      <c r="H23" s="193" t="n">
        <v>26</v>
      </c>
      <c r="I23" s="193" t="n">
        <v>77</v>
      </c>
      <c r="J23" s="193" t="n">
        <v>15</v>
      </c>
      <c r="K23" s="193" t="n">
        <v>27</v>
      </c>
      <c r="L23" s="193" t="n">
        <v>23</v>
      </c>
      <c r="M23" s="193" t="n">
        <v>1</v>
      </c>
      <c r="N23" s="193" t="n">
        <v>18</v>
      </c>
      <c r="O23" s="193" t="n">
        <v>64</v>
      </c>
      <c r="P23" s="193" t="n">
        <v>69</v>
      </c>
      <c r="Q23" s="193" t="n">
        <v>0</v>
      </c>
      <c r="R23" s="193" t="n">
        <v>12</v>
      </c>
      <c r="S23" s="193" t="n">
        <v>3</v>
      </c>
      <c r="T23" s="193" t="n">
        <v>16</v>
      </c>
      <c r="U23" s="193" t="n">
        <v>20</v>
      </c>
      <c r="V23" s="193" t="n">
        <v>0</v>
      </c>
      <c r="W23" s="193" t="n">
        <v>0</v>
      </c>
      <c r="X23" s="193" t="n">
        <v>560</v>
      </c>
    </row>
    <row r="24">
      <c r="A24" s="49" t="s">
        <v>244</v>
      </c>
      <c r="B24" s="195" t="n">
        <v>458954</v>
      </c>
      <c r="C24" s="195" t="n">
        <v>7042</v>
      </c>
      <c r="D24" s="195" t="n">
        <v>2379</v>
      </c>
      <c r="E24" s="195" t="n">
        <v>229143</v>
      </c>
      <c r="F24" s="195" t="n">
        <v>652</v>
      </c>
      <c r="G24" s="195" t="n">
        <v>1356</v>
      </c>
      <c r="H24" s="195" t="n">
        <v>22889</v>
      </c>
      <c r="I24" s="195" t="n">
        <v>60472</v>
      </c>
      <c r="J24" s="195" t="n">
        <v>30302</v>
      </c>
      <c r="K24" s="195" t="n">
        <v>25756</v>
      </c>
      <c r="L24" s="195" t="n">
        <v>8734</v>
      </c>
      <c r="M24" s="195" t="n">
        <v>1284</v>
      </c>
      <c r="N24" s="195" t="n">
        <v>4309</v>
      </c>
      <c r="O24" s="195" t="n">
        <v>20034</v>
      </c>
      <c r="P24" s="195" t="n">
        <v>17565</v>
      </c>
      <c r="Q24" s="195" t="n">
        <v>62</v>
      </c>
      <c r="R24" s="195" t="n">
        <v>4137</v>
      </c>
      <c r="S24" s="195" t="n">
        <v>7786</v>
      </c>
      <c r="T24" s="195" t="n">
        <v>7495</v>
      </c>
      <c r="U24" s="195" t="n">
        <v>6807</v>
      </c>
      <c r="V24" s="195" t="n">
        <v>5</v>
      </c>
      <c r="W24" s="195" t="n">
        <v>3</v>
      </c>
      <c r="X24" s="195" t="n">
        <v>742</v>
      </c>
    </row>
    <row r="25">
      <c r="A25" s="110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94" t="n">
        <v>10343893.87</v>
      </c>
      <c r="C26" s="194" t="n">
        <v>21848.29</v>
      </c>
      <c r="D26" s="194" t="n">
        <v>23811.45</v>
      </c>
      <c r="E26" s="194" t="n">
        <v>206552.83</v>
      </c>
      <c r="F26" s="194" t="n">
        <v>16689.93</v>
      </c>
      <c r="G26" s="194" t="n">
        <v>616.54</v>
      </c>
      <c r="H26" s="194" t="n">
        <v>82421.73</v>
      </c>
      <c r="I26" s="194" t="n">
        <v>2776924.3</v>
      </c>
      <c r="J26" s="194" t="n">
        <v>164746.4</v>
      </c>
      <c r="K26" s="194" t="n">
        <v>2150128.22</v>
      </c>
      <c r="L26" s="194" t="n">
        <v>133297.27</v>
      </c>
      <c r="M26" s="194" t="n">
        <v>4391.03</v>
      </c>
      <c r="N26" s="194" t="n">
        <v>195778.36</v>
      </c>
      <c r="O26" s="194" t="n">
        <v>330833.66</v>
      </c>
      <c r="P26" s="194" t="n">
        <v>698697.8</v>
      </c>
      <c r="Q26" s="194" t="n">
        <v>3747.69</v>
      </c>
      <c r="R26" s="194" t="n">
        <v>849567.68</v>
      </c>
      <c r="S26" s="194" t="n">
        <v>250568.32</v>
      </c>
      <c r="T26" s="194" t="n">
        <v>2093192.38</v>
      </c>
      <c r="U26" s="194" t="n">
        <v>336761.3</v>
      </c>
      <c r="V26" s="194" t="n">
        <v>0</v>
      </c>
      <c r="W26" s="194" t="n">
        <v>0</v>
      </c>
      <c r="X26" s="194" t="n">
        <v>3318.69</v>
      </c>
    </row>
    <row r="27">
      <c r="A27" s="4" t="s">
        <v>12</v>
      </c>
      <c r="B27" s="194" t="n">
        <v>18571411.85</v>
      </c>
      <c r="C27" s="194" t="n">
        <v>440040</v>
      </c>
      <c r="D27" s="194" t="n">
        <v>840</v>
      </c>
      <c r="E27" s="194" t="n">
        <v>2606020</v>
      </c>
      <c r="F27" s="194" t="n">
        <v>3720</v>
      </c>
      <c r="G27" s="194" t="n">
        <v>7320</v>
      </c>
      <c r="H27" s="194" t="n">
        <v>3835080</v>
      </c>
      <c r="I27" s="194" t="n">
        <v>3024367.96</v>
      </c>
      <c r="J27" s="194" t="n">
        <v>803114.41</v>
      </c>
      <c r="K27" s="194" t="n">
        <v>1372020</v>
      </c>
      <c r="L27" s="194" t="n">
        <v>540780</v>
      </c>
      <c r="M27" s="194" t="n">
        <v>250560</v>
      </c>
      <c r="N27" s="194" t="n">
        <v>100560</v>
      </c>
      <c r="O27" s="194" t="n">
        <v>2351377.7</v>
      </c>
      <c r="P27" s="194" t="n">
        <v>890880</v>
      </c>
      <c r="Q27" s="194" t="n">
        <v>8760</v>
      </c>
      <c r="R27" s="194" t="n">
        <v>501900</v>
      </c>
      <c r="S27" s="194" t="n">
        <v>243240</v>
      </c>
      <c r="T27" s="194" t="n">
        <v>568860</v>
      </c>
      <c r="U27" s="194" t="n">
        <v>982011.78</v>
      </c>
      <c r="V27" s="194" t="n">
        <v>2340</v>
      </c>
      <c r="W27" s="194" t="n">
        <v>720</v>
      </c>
      <c r="X27" s="194" t="n">
        <v>36900</v>
      </c>
    </row>
    <row r="28">
      <c r="A28" s="4" t="s">
        <v>13</v>
      </c>
      <c r="B28" s="194" t="n">
        <v>41467177.96</v>
      </c>
      <c r="C28" s="194" t="n">
        <v>826073.58</v>
      </c>
      <c r="D28" s="194" t="n">
        <v>327.84</v>
      </c>
      <c r="E28" s="194" t="n">
        <v>28066813.6</v>
      </c>
      <c r="F28" s="194" t="n">
        <v>137187.13</v>
      </c>
      <c r="G28" s="194" t="n">
        <v>37461.76</v>
      </c>
      <c r="H28" s="194" t="n">
        <v>592022.44</v>
      </c>
      <c r="I28" s="194" t="n">
        <v>2334440.44</v>
      </c>
      <c r="J28" s="194" t="n">
        <v>2076572.7</v>
      </c>
      <c r="K28" s="194" t="n">
        <v>1634129.08</v>
      </c>
      <c r="L28" s="194" t="n">
        <v>390365.91</v>
      </c>
      <c r="M28" s="194" t="n">
        <v>54613.93</v>
      </c>
      <c r="N28" s="194" t="n">
        <v>583645.65</v>
      </c>
      <c r="O28" s="194" t="n">
        <v>1642705.22</v>
      </c>
      <c r="P28" s="194" t="n">
        <v>1668669.97</v>
      </c>
      <c r="Q28" s="194" t="n">
        <v>3753.67</v>
      </c>
      <c r="R28" s="194" t="n">
        <v>141940.75</v>
      </c>
      <c r="S28" s="194" t="n">
        <v>913006.6</v>
      </c>
      <c r="T28" s="194" t="n">
        <v>197977.28</v>
      </c>
      <c r="U28" s="194" t="n">
        <v>160305.83</v>
      </c>
      <c r="V28" s="194" t="n">
        <v>0</v>
      </c>
      <c r="W28" s="194" t="n">
        <v>0</v>
      </c>
      <c r="X28" s="194" t="n">
        <v>5164.58</v>
      </c>
    </row>
    <row r="29">
      <c r="A29" s="4" t="s">
        <v>14</v>
      </c>
      <c r="B29" s="194" t="n">
        <v>73594983.9</v>
      </c>
      <c r="C29" s="194" t="n">
        <v>824124.84</v>
      </c>
      <c r="D29" s="194" t="n">
        <v>435203.17</v>
      </c>
      <c r="E29" s="194" t="n">
        <v>37654770.55</v>
      </c>
      <c r="F29" s="194" t="n">
        <v>38557.6</v>
      </c>
      <c r="G29" s="194" t="n">
        <v>301583.1</v>
      </c>
      <c r="H29" s="194" t="n">
        <v>3509109.64</v>
      </c>
      <c r="I29" s="194" t="n">
        <v>9723034.87</v>
      </c>
      <c r="J29" s="194" t="n">
        <v>5543195.14</v>
      </c>
      <c r="K29" s="194" t="n">
        <v>4546718.5</v>
      </c>
      <c r="L29" s="194" t="n">
        <v>1800478.88</v>
      </c>
      <c r="M29" s="194" t="n">
        <v>110600.53</v>
      </c>
      <c r="N29" s="194" t="n">
        <v>587870.1</v>
      </c>
      <c r="O29" s="194" t="n">
        <v>3044664.42</v>
      </c>
      <c r="P29" s="194" t="n">
        <v>2862845.75</v>
      </c>
      <c r="Q29" s="194" t="n">
        <v>5016</v>
      </c>
      <c r="R29" s="194" t="n">
        <v>226163.57</v>
      </c>
      <c r="S29" s="194" t="n">
        <v>1364327.5</v>
      </c>
      <c r="T29" s="194" t="n">
        <v>477383.7</v>
      </c>
      <c r="U29" s="194" t="n">
        <v>526402.44</v>
      </c>
      <c r="V29" s="194" t="n">
        <v>0</v>
      </c>
      <c r="W29" s="194" t="n">
        <v>240</v>
      </c>
      <c r="X29" s="194" t="n">
        <v>12693.6</v>
      </c>
    </row>
    <row r="30">
      <c r="A30" s="4" t="s">
        <v>15</v>
      </c>
      <c r="B30" s="194" t="n">
        <v>1817794.05</v>
      </c>
      <c r="C30" s="194" t="n">
        <v>35280</v>
      </c>
      <c r="D30" s="194" t="n">
        <v>0</v>
      </c>
      <c r="E30" s="194" t="n">
        <v>178500</v>
      </c>
      <c r="F30" s="194" t="n">
        <v>0</v>
      </c>
      <c r="G30" s="194" t="n">
        <v>1260</v>
      </c>
      <c r="H30" s="194" t="n">
        <v>424200</v>
      </c>
      <c r="I30" s="194" t="n">
        <v>225330</v>
      </c>
      <c r="J30" s="194" t="n">
        <v>104160</v>
      </c>
      <c r="K30" s="194" t="n">
        <v>53914.05</v>
      </c>
      <c r="L30" s="194" t="n">
        <v>47040</v>
      </c>
      <c r="M30" s="194" t="n">
        <v>17220</v>
      </c>
      <c r="N30" s="194" t="n">
        <v>10290</v>
      </c>
      <c r="O30" s="194" t="n">
        <v>200340</v>
      </c>
      <c r="P30" s="194" t="n">
        <v>89460</v>
      </c>
      <c r="Q30" s="194" t="n">
        <v>210</v>
      </c>
      <c r="R30" s="194" t="n">
        <v>54810</v>
      </c>
      <c r="S30" s="194" t="n">
        <v>7350</v>
      </c>
      <c r="T30" s="194" t="n">
        <v>103950</v>
      </c>
      <c r="U30" s="194" t="n">
        <v>259440</v>
      </c>
      <c r="V30" s="194" t="n">
        <v>0</v>
      </c>
      <c r="W30" s="194" t="n">
        <v>0</v>
      </c>
      <c r="X30" s="194" t="n">
        <v>5040</v>
      </c>
    </row>
    <row r="31">
      <c r="A31" s="4" t="s">
        <v>16</v>
      </c>
      <c r="B31" s="194" t="n">
        <v>203025</v>
      </c>
      <c r="C31" s="194" t="n">
        <v>840</v>
      </c>
      <c r="D31" s="194" t="n">
        <v>0</v>
      </c>
      <c r="E31" s="194" t="n">
        <v>6510</v>
      </c>
      <c r="F31" s="194" t="n">
        <v>0</v>
      </c>
      <c r="G31" s="194" t="n">
        <v>210</v>
      </c>
      <c r="H31" s="194" t="n">
        <v>5460</v>
      </c>
      <c r="I31" s="194" t="n">
        <v>16065</v>
      </c>
      <c r="J31" s="194" t="n">
        <v>3150</v>
      </c>
      <c r="K31" s="194" t="n">
        <v>5670</v>
      </c>
      <c r="L31" s="194" t="n">
        <v>4830</v>
      </c>
      <c r="M31" s="194" t="n">
        <v>210</v>
      </c>
      <c r="N31" s="194" t="n">
        <v>3780</v>
      </c>
      <c r="O31" s="194" t="n">
        <v>13440</v>
      </c>
      <c r="P31" s="194" t="n">
        <v>14490</v>
      </c>
      <c r="Q31" s="194" t="n">
        <v>0</v>
      </c>
      <c r="R31" s="194" t="n">
        <v>2520</v>
      </c>
      <c r="S31" s="194" t="n">
        <v>630</v>
      </c>
      <c r="T31" s="194" t="n">
        <v>3360</v>
      </c>
      <c r="U31" s="194" t="n">
        <v>4200</v>
      </c>
      <c r="V31" s="194" t="n">
        <v>0</v>
      </c>
      <c r="W31" s="194" t="n">
        <v>0</v>
      </c>
      <c r="X31" s="194" t="n">
        <v>117660</v>
      </c>
    </row>
    <row r="32">
      <c r="A32" s="49" t="s">
        <v>244</v>
      </c>
      <c r="B32" s="196" t="n">
        <v>145998286.63</v>
      </c>
      <c r="C32" s="196" t="n">
        <v>2148206.71</v>
      </c>
      <c r="D32" s="196" t="n">
        <v>460182.46</v>
      </c>
      <c r="E32" s="196" t="n">
        <v>68719166.98</v>
      </c>
      <c r="F32" s="196" t="n">
        <v>196154.66</v>
      </c>
      <c r="G32" s="196" t="n">
        <v>348451.4</v>
      </c>
      <c r="H32" s="196" t="n">
        <v>8448293.81</v>
      </c>
      <c r="I32" s="196" t="n">
        <v>18100162.57</v>
      </c>
      <c r="J32" s="196" t="n">
        <v>8694938.65</v>
      </c>
      <c r="K32" s="196" t="n">
        <v>9762579.85</v>
      </c>
      <c r="L32" s="196" t="n">
        <v>2916792.06</v>
      </c>
      <c r="M32" s="196" t="n">
        <v>437595.49</v>
      </c>
      <c r="N32" s="196" t="n">
        <v>1481924.11</v>
      </c>
      <c r="O32" s="196" t="n">
        <v>7583361</v>
      </c>
      <c r="P32" s="196" t="n">
        <v>6225043.52</v>
      </c>
      <c r="Q32" s="196" t="n">
        <v>21487.36</v>
      </c>
      <c r="R32" s="196" t="n">
        <v>1776902</v>
      </c>
      <c r="S32" s="196" t="n">
        <v>2779122.42</v>
      </c>
      <c r="T32" s="196" t="n">
        <v>3444723.36</v>
      </c>
      <c r="U32" s="196" t="n">
        <v>2269121.35</v>
      </c>
      <c r="V32" s="196" t="n">
        <v>2340</v>
      </c>
      <c r="W32" s="196" t="n">
        <v>960</v>
      </c>
      <c r="X32" s="196" t="n">
        <v>180776.87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236</v>
      </c>
      <c r="C7" s="18" t="s">
        <v>267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268</v>
      </c>
      <c r="D8" s="3" t="s">
        <v>269</v>
      </c>
      <c r="E8" s="3" t="s">
        <v>270</v>
      </c>
      <c r="F8" s="3" t="s">
        <v>271</v>
      </c>
      <c r="G8" s="3" t="s">
        <v>272</v>
      </c>
      <c r="H8" s="3" t="s">
        <v>273</v>
      </c>
      <c r="I8" s="3" t="s">
        <v>274</v>
      </c>
      <c r="J8" s="3" t="s">
        <v>275</v>
      </c>
      <c r="K8" s="3" t="s">
        <v>276</v>
      </c>
      <c r="L8" s="3" t="s">
        <v>277</v>
      </c>
      <c r="M8" s="3" t="s">
        <v>278</v>
      </c>
      <c r="N8" s="3" t="s">
        <v>279</v>
      </c>
      <c r="O8" s="3" t="s">
        <v>280</v>
      </c>
      <c r="P8" s="3" t="s">
        <v>281</v>
      </c>
      <c r="Q8" s="3" t="s">
        <v>282</v>
      </c>
      <c r="R8" s="3" t="s">
        <v>283</v>
      </c>
      <c r="S8" s="3" t="s">
        <v>284</v>
      </c>
      <c r="T8" s="3" t="s">
        <v>285</v>
      </c>
      <c r="U8" s="3" t="s">
        <v>286</v>
      </c>
      <c r="V8" s="3" t="s">
        <v>287</v>
      </c>
      <c r="W8" s="3" t="s">
        <v>288</v>
      </c>
      <c r="X8" s="3" t="s">
        <v>289</v>
      </c>
    </row>
    <row r="9">
      <c r="A9" s="110" t="s">
        <v>243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97" t="n">
        <v>349</v>
      </c>
      <c r="C10" s="197" t="n">
        <v>1</v>
      </c>
      <c r="D10" s="197" t="n">
        <v>1</v>
      </c>
      <c r="E10" s="197" t="n">
        <v>14</v>
      </c>
      <c r="F10" s="197" t="n">
        <v>0</v>
      </c>
      <c r="G10" s="197" t="n">
        <v>0</v>
      </c>
      <c r="H10" s="197" t="n">
        <v>12</v>
      </c>
      <c r="I10" s="197" t="n">
        <v>59</v>
      </c>
      <c r="J10" s="197" t="n">
        <v>20</v>
      </c>
      <c r="K10" s="197" t="n">
        <v>76</v>
      </c>
      <c r="L10" s="197" t="n">
        <v>3</v>
      </c>
      <c r="M10" s="197" t="n">
        <v>0</v>
      </c>
      <c r="N10" s="197" t="n">
        <v>6</v>
      </c>
      <c r="O10" s="197" t="n">
        <v>18</v>
      </c>
      <c r="P10" s="197" t="n">
        <v>36</v>
      </c>
      <c r="Q10" s="197" t="n">
        <v>1</v>
      </c>
      <c r="R10" s="197" t="n">
        <v>43</v>
      </c>
      <c r="S10" s="197" t="n">
        <v>9</v>
      </c>
      <c r="T10" s="197" t="n">
        <v>30</v>
      </c>
      <c r="U10" s="197" t="n">
        <v>20</v>
      </c>
      <c r="V10" s="197" t="n">
        <v>0</v>
      </c>
      <c r="W10" s="197" t="n">
        <v>0</v>
      </c>
      <c r="X10" s="197" t="n">
        <v>0</v>
      </c>
    </row>
    <row r="11">
      <c r="A11" s="4" t="s">
        <v>12</v>
      </c>
      <c r="B11" s="197" t="n">
        <v>30013</v>
      </c>
      <c r="C11" s="197" t="n">
        <v>778</v>
      </c>
      <c r="D11" s="197" t="n">
        <v>1</v>
      </c>
      <c r="E11" s="197" t="n">
        <v>4491</v>
      </c>
      <c r="F11" s="197" t="n">
        <v>6</v>
      </c>
      <c r="G11" s="197" t="n">
        <v>16</v>
      </c>
      <c r="H11" s="197" t="n">
        <v>5911</v>
      </c>
      <c r="I11" s="197" t="n">
        <v>5039</v>
      </c>
      <c r="J11" s="197" t="n">
        <v>1305</v>
      </c>
      <c r="K11" s="197" t="n">
        <v>1836</v>
      </c>
      <c r="L11" s="197" t="n">
        <v>974</v>
      </c>
      <c r="M11" s="197" t="n">
        <v>488</v>
      </c>
      <c r="N11" s="197" t="n">
        <v>154</v>
      </c>
      <c r="O11" s="197" t="n">
        <v>4030</v>
      </c>
      <c r="P11" s="197" t="n">
        <v>1532</v>
      </c>
      <c r="Q11" s="197" t="n">
        <v>18</v>
      </c>
      <c r="R11" s="197" t="n">
        <v>747</v>
      </c>
      <c r="S11" s="197" t="n">
        <v>287</v>
      </c>
      <c r="T11" s="197" t="n">
        <v>828</v>
      </c>
      <c r="U11" s="197" t="n">
        <v>1505</v>
      </c>
      <c r="V11" s="197" t="n">
        <v>4</v>
      </c>
      <c r="W11" s="197" t="n">
        <v>0</v>
      </c>
      <c r="X11" s="197" t="n">
        <v>63</v>
      </c>
    </row>
    <row r="12">
      <c r="A12" s="4" t="s">
        <v>13</v>
      </c>
      <c r="B12" s="197" t="n">
        <v>3245</v>
      </c>
      <c r="C12" s="197" t="n">
        <v>30</v>
      </c>
      <c r="D12" s="197" t="n">
        <v>0</v>
      </c>
      <c r="E12" s="197" t="n">
        <v>555</v>
      </c>
      <c r="F12" s="197" t="n">
        <v>7</v>
      </c>
      <c r="G12" s="197" t="n">
        <v>6</v>
      </c>
      <c r="H12" s="197" t="n">
        <v>197</v>
      </c>
      <c r="I12" s="197" t="n">
        <v>714</v>
      </c>
      <c r="J12" s="197" t="n">
        <v>193</v>
      </c>
      <c r="K12" s="197" t="n">
        <v>342</v>
      </c>
      <c r="L12" s="197" t="n">
        <v>98</v>
      </c>
      <c r="M12" s="197" t="n">
        <v>15</v>
      </c>
      <c r="N12" s="197" t="n">
        <v>75</v>
      </c>
      <c r="O12" s="197" t="n">
        <v>407</v>
      </c>
      <c r="P12" s="197" t="n">
        <v>268</v>
      </c>
      <c r="Q12" s="197" t="n">
        <v>2</v>
      </c>
      <c r="R12" s="197" t="n">
        <v>71</v>
      </c>
      <c r="S12" s="197" t="n">
        <v>107</v>
      </c>
      <c r="T12" s="197" t="n">
        <v>71</v>
      </c>
      <c r="U12" s="197" t="n">
        <v>86</v>
      </c>
      <c r="V12" s="197" t="n">
        <v>0</v>
      </c>
      <c r="W12" s="197" t="n">
        <v>0</v>
      </c>
      <c r="X12" s="197" t="n">
        <v>1</v>
      </c>
    </row>
    <row r="13">
      <c r="A13" s="4" t="s">
        <v>14</v>
      </c>
      <c r="B13" s="197" t="n">
        <v>12208</v>
      </c>
      <c r="C13" s="197" t="n">
        <v>189</v>
      </c>
      <c r="D13" s="197" t="n">
        <v>14</v>
      </c>
      <c r="E13" s="197" t="n">
        <v>1803</v>
      </c>
      <c r="F13" s="197" t="n">
        <v>5</v>
      </c>
      <c r="G13" s="197" t="n">
        <v>50</v>
      </c>
      <c r="H13" s="197" t="n">
        <v>1042</v>
      </c>
      <c r="I13" s="197" t="n">
        <v>2785</v>
      </c>
      <c r="J13" s="197" t="n">
        <v>786</v>
      </c>
      <c r="K13" s="197" t="n">
        <v>1663</v>
      </c>
      <c r="L13" s="197" t="n">
        <v>405</v>
      </c>
      <c r="M13" s="197" t="n">
        <v>67</v>
      </c>
      <c r="N13" s="197" t="n">
        <v>244</v>
      </c>
      <c r="O13" s="197" t="n">
        <v>1306</v>
      </c>
      <c r="P13" s="197" t="n">
        <v>768</v>
      </c>
      <c r="Q13" s="197" t="n">
        <v>6</v>
      </c>
      <c r="R13" s="197" t="n">
        <v>143</v>
      </c>
      <c r="S13" s="197" t="n">
        <v>361</v>
      </c>
      <c r="T13" s="197" t="n">
        <v>249</v>
      </c>
      <c r="U13" s="197" t="n">
        <v>313</v>
      </c>
      <c r="V13" s="197" t="n">
        <v>0</v>
      </c>
      <c r="W13" s="197" t="n">
        <v>1</v>
      </c>
      <c r="X13" s="197" t="n">
        <v>8</v>
      </c>
    </row>
    <row r="14">
      <c r="A14" s="4" t="s">
        <v>15</v>
      </c>
      <c r="B14" s="197" t="n">
        <v>5980</v>
      </c>
      <c r="C14" s="197" t="n">
        <v>152</v>
      </c>
      <c r="D14" s="197" t="n">
        <v>0</v>
      </c>
      <c r="E14" s="197" t="n">
        <v>613</v>
      </c>
      <c r="F14" s="197" t="n">
        <v>1</v>
      </c>
      <c r="G14" s="197" t="n">
        <v>6</v>
      </c>
      <c r="H14" s="197" t="n">
        <v>1651</v>
      </c>
      <c r="I14" s="197" t="n">
        <v>766</v>
      </c>
      <c r="J14" s="197" t="n">
        <v>291</v>
      </c>
      <c r="K14" s="197" t="n">
        <v>153</v>
      </c>
      <c r="L14" s="197" t="n">
        <v>174</v>
      </c>
      <c r="M14" s="197" t="n">
        <v>60</v>
      </c>
      <c r="N14" s="197" t="n">
        <v>40</v>
      </c>
      <c r="O14" s="197" t="n">
        <v>702</v>
      </c>
      <c r="P14" s="197" t="n">
        <v>321</v>
      </c>
      <c r="Q14" s="197" t="n">
        <v>0</v>
      </c>
      <c r="R14" s="197" t="n">
        <v>147</v>
      </c>
      <c r="S14" s="197" t="n">
        <v>18</v>
      </c>
      <c r="T14" s="197" t="n">
        <v>332</v>
      </c>
      <c r="U14" s="197" t="n">
        <v>534</v>
      </c>
      <c r="V14" s="197" t="n">
        <v>0</v>
      </c>
      <c r="W14" s="197" t="n">
        <v>0</v>
      </c>
      <c r="X14" s="197" t="n">
        <v>19</v>
      </c>
    </row>
    <row r="15">
      <c r="A15" s="4" t="s">
        <v>16</v>
      </c>
      <c r="B15" s="197" t="n">
        <v>681</v>
      </c>
      <c r="C15" s="197" t="n">
        <v>2</v>
      </c>
      <c r="D15" s="197" t="n">
        <v>0</v>
      </c>
      <c r="E15" s="197" t="n">
        <v>21</v>
      </c>
      <c r="F15" s="197" t="n">
        <v>1</v>
      </c>
      <c r="G15" s="197" t="n">
        <v>0</v>
      </c>
      <c r="H15" s="197" t="n">
        <v>16</v>
      </c>
      <c r="I15" s="197" t="n">
        <v>59</v>
      </c>
      <c r="J15" s="197" t="n">
        <v>15</v>
      </c>
      <c r="K15" s="197" t="n">
        <v>21</v>
      </c>
      <c r="L15" s="197" t="n">
        <v>17</v>
      </c>
      <c r="M15" s="197" t="n">
        <v>1</v>
      </c>
      <c r="N15" s="197" t="n">
        <v>14</v>
      </c>
      <c r="O15" s="197" t="n">
        <v>52</v>
      </c>
      <c r="P15" s="197" t="n">
        <v>47</v>
      </c>
      <c r="Q15" s="197" t="n">
        <v>0</v>
      </c>
      <c r="R15" s="197" t="n">
        <v>8</v>
      </c>
      <c r="S15" s="197" t="n">
        <v>3</v>
      </c>
      <c r="T15" s="197" t="n">
        <v>8</v>
      </c>
      <c r="U15" s="197" t="n">
        <v>9</v>
      </c>
      <c r="V15" s="197" t="n">
        <v>0</v>
      </c>
      <c r="W15" s="197" t="n">
        <v>0</v>
      </c>
      <c r="X15" s="197" t="n">
        <v>387</v>
      </c>
    </row>
    <row r="16">
      <c r="A16" s="49" t="s">
        <v>244</v>
      </c>
      <c r="B16" s="199" t="n">
        <v>52476</v>
      </c>
      <c r="C16" s="199" t="n">
        <v>1152</v>
      </c>
      <c r="D16" s="199" t="n">
        <v>16</v>
      </c>
      <c r="E16" s="199" t="n">
        <v>7497</v>
      </c>
      <c r="F16" s="199" t="n">
        <v>20</v>
      </c>
      <c r="G16" s="199" t="n">
        <v>78</v>
      </c>
      <c r="H16" s="199" t="n">
        <v>8829</v>
      </c>
      <c r="I16" s="199" t="n">
        <v>9422</v>
      </c>
      <c r="J16" s="199" t="n">
        <v>2610</v>
      </c>
      <c r="K16" s="199" t="n">
        <v>4091</v>
      </c>
      <c r="L16" s="199" t="n">
        <v>1671</v>
      </c>
      <c r="M16" s="199" t="n">
        <v>631</v>
      </c>
      <c r="N16" s="199" t="n">
        <v>533</v>
      </c>
      <c r="O16" s="199" t="n">
        <v>6515</v>
      </c>
      <c r="P16" s="199" t="n">
        <v>2972</v>
      </c>
      <c r="Q16" s="199" t="n">
        <v>27</v>
      </c>
      <c r="R16" s="199" t="n">
        <v>1159</v>
      </c>
      <c r="S16" s="199" t="n">
        <v>785</v>
      </c>
      <c r="T16" s="199" t="n">
        <v>1518</v>
      </c>
      <c r="U16" s="199" t="n">
        <v>2467</v>
      </c>
      <c r="V16" s="199" t="n">
        <v>4</v>
      </c>
      <c r="W16" s="199" t="n">
        <v>1</v>
      </c>
      <c r="X16" s="199" t="n">
        <v>478</v>
      </c>
    </row>
    <row r="17">
      <c r="A17" s="110" t="s">
        <v>245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97" t="n">
        <v>2106</v>
      </c>
      <c r="C18" s="197" t="n">
        <v>1</v>
      </c>
      <c r="D18" s="197" t="n">
        <v>31</v>
      </c>
      <c r="E18" s="197" t="n">
        <v>36</v>
      </c>
      <c r="F18" s="197" t="n">
        <v>0</v>
      </c>
      <c r="G18" s="197" t="n">
        <v>0</v>
      </c>
      <c r="H18" s="197" t="n">
        <v>20</v>
      </c>
      <c r="I18" s="197" t="n">
        <v>504</v>
      </c>
      <c r="J18" s="197" t="n">
        <v>182</v>
      </c>
      <c r="K18" s="197" t="n">
        <v>414</v>
      </c>
      <c r="L18" s="197" t="n">
        <v>17</v>
      </c>
      <c r="M18" s="197" t="n">
        <v>0</v>
      </c>
      <c r="N18" s="197" t="n">
        <v>12</v>
      </c>
      <c r="O18" s="197" t="n">
        <v>42</v>
      </c>
      <c r="P18" s="197" t="n">
        <v>305</v>
      </c>
      <c r="Q18" s="197" t="n">
        <v>4</v>
      </c>
      <c r="R18" s="197" t="n">
        <v>180</v>
      </c>
      <c r="S18" s="197" t="n">
        <v>24</v>
      </c>
      <c r="T18" s="197" t="n">
        <v>292</v>
      </c>
      <c r="U18" s="197" t="n">
        <v>42</v>
      </c>
      <c r="V18" s="197" t="n">
        <v>0</v>
      </c>
      <c r="W18" s="197" t="n">
        <v>0</v>
      </c>
      <c r="X18" s="197" t="n">
        <v>0</v>
      </c>
    </row>
    <row r="19">
      <c r="A19" s="4" t="s">
        <v>12</v>
      </c>
      <c r="B19" s="197" t="n">
        <v>29939</v>
      </c>
      <c r="C19" s="197" t="n">
        <v>776</v>
      </c>
      <c r="D19" s="197" t="n">
        <v>1</v>
      </c>
      <c r="E19" s="197" t="n">
        <v>4478</v>
      </c>
      <c r="F19" s="197" t="n">
        <v>6</v>
      </c>
      <c r="G19" s="197" t="n">
        <v>16</v>
      </c>
      <c r="H19" s="197" t="n">
        <v>5896</v>
      </c>
      <c r="I19" s="197" t="n">
        <v>5031</v>
      </c>
      <c r="J19" s="197" t="n">
        <v>1301</v>
      </c>
      <c r="K19" s="197" t="n">
        <v>1833</v>
      </c>
      <c r="L19" s="197" t="n">
        <v>972</v>
      </c>
      <c r="M19" s="197" t="n">
        <v>485</v>
      </c>
      <c r="N19" s="197" t="n">
        <v>153</v>
      </c>
      <c r="O19" s="197" t="n">
        <v>4020</v>
      </c>
      <c r="P19" s="197" t="n">
        <v>1528</v>
      </c>
      <c r="Q19" s="197" t="n">
        <v>17</v>
      </c>
      <c r="R19" s="197" t="n">
        <v>745</v>
      </c>
      <c r="S19" s="197" t="n">
        <v>285</v>
      </c>
      <c r="T19" s="197" t="n">
        <v>827</v>
      </c>
      <c r="U19" s="197" t="n">
        <v>1503</v>
      </c>
      <c r="V19" s="197" t="n">
        <v>4</v>
      </c>
      <c r="W19" s="197" t="n">
        <v>0</v>
      </c>
      <c r="X19" s="197" t="n">
        <v>62</v>
      </c>
    </row>
    <row r="20">
      <c r="A20" s="4" t="s">
        <v>13</v>
      </c>
      <c r="B20" s="197" t="n">
        <v>79924</v>
      </c>
      <c r="C20" s="197" t="n">
        <v>131</v>
      </c>
      <c r="D20" s="197" t="n">
        <v>0</v>
      </c>
      <c r="E20" s="197" t="n">
        <v>56358</v>
      </c>
      <c r="F20" s="197" t="n">
        <v>269</v>
      </c>
      <c r="G20" s="197" t="n">
        <v>71</v>
      </c>
      <c r="H20" s="197" t="n">
        <v>840</v>
      </c>
      <c r="I20" s="197" t="n">
        <v>4488</v>
      </c>
      <c r="J20" s="197" t="n">
        <v>6309</v>
      </c>
      <c r="K20" s="197" t="n">
        <v>2513</v>
      </c>
      <c r="L20" s="197" t="n">
        <v>673</v>
      </c>
      <c r="M20" s="197" t="n">
        <v>62</v>
      </c>
      <c r="N20" s="197" t="n">
        <v>901</v>
      </c>
      <c r="O20" s="197" t="n">
        <v>2070</v>
      </c>
      <c r="P20" s="197" t="n">
        <v>2852</v>
      </c>
      <c r="Q20" s="197" t="n">
        <v>8</v>
      </c>
      <c r="R20" s="197" t="n">
        <v>379</v>
      </c>
      <c r="S20" s="197" t="n">
        <v>1314</v>
      </c>
      <c r="T20" s="197" t="n">
        <v>365</v>
      </c>
      <c r="U20" s="197" t="n">
        <v>302</v>
      </c>
      <c r="V20" s="197" t="n">
        <v>0</v>
      </c>
      <c r="W20" s="197" t="n">
        <v>0</v>
      </c>
      <c r="X20" s="197" t="n">
        <v>19</v>
      </c>
    </row>
    <row r="21">
      <c r="A21" s="4" t="s">
        <v>14</v>
      </c>
      <c r="B21" s="197" t="n">
        <v>159543</v>
      </c>
      <c r="C21" s="197" t="n">
        <v>1853</v>
      </c>
      <c r="D21" s="197" t="n">
        <v>2320</v>
      </c>
      <c r="E21" s="197" t="n">
        <v>74982</v>
      </c>
      <c r="F21" s="197" t="n">
        <v>173</v>
      </c>
      <c r="G21" s="197" t="n">
        <v>832</v>
      </c>
      <c r="H21" s="197" t="n">
        <v>8687</v>
      </c>
      <c r="I21" s="197" t="n">
        <v>20411</v>
      </c>
      <c r="J21" s="197" t="n">
        <v>11425</v>
      </c>
      <c r="K21" s="197" t="n">
        <v>11579</v>
      </c>
      <c r="L21" s="197" t="n">
        <v>3270</v>
      </c>
      <c r="M21" s="197" t="n">
        <v>325</v>
      </c>
      <c r="N21" s="197" t="n">
        <v>1431</v>
      </c>
      <c r="O21" s="197" t="n">
        <v>7144</v>
      </c>
      <c r="P21" s="197" t="n">
        <v>8446</v>
      </c>
      <c r="Q21" s="197" t="n">
        <v>22</v>
      </c>
      <c r="R21" s="197" t="n">
        <v>572</v>
      </c>
      <c r="S21" s="197" t="n">
        <v>2920</v>
      </c>
      <c r="T21" s="197" t="n">
        <v>1716</v>
      </c>
      <c r="U21" s="197" t="n">
        <v>1390</v>
      </c>
      <c r="V21" s="197" t="n">
        <v>0</v>
      </c>
      <c r="W21" s="197" t="n">
        <v>1</v>
      </c>
      <c r="X21" s="197" t="n">
        <v>44</v>
      </c>
    </row>
    <row r="22">
      <c r="A22" s="4" t="s">
        <v>15</v>
      </c>
      <c r="B22" s="197" t="n">
        <v>5977</v>
      </c>
      <c r="C22" s="197" t="n">
        <v>152</v>
      </c>
      <c r="D22" s="197" t="n">
        <v>0</v>
      </c>
      <c r="E22" s="197" t="n">
        <v>612</v>
      </c>
      <c r="F22" s="197" t="n">
        <v>1</v>
      </c>
      <c r="G22" s="197" t="n">
        <v>6</v>
      </c>
      <c r="H22" s="197" t="n">
        <v>1650</v>
      </c>
      <c r="I22" s="197" t="n">
        <v>765</v>
      </c>
      <c r="J22" s="197" t="n">
        <v>291</v>
      </c>
      <c r="K22" s="197" t="n">
        <v>153</v>
      </c>
      <c r="L22" s="197" t="n">
        <v>174</v>
      </c>
      <c r="M22" s="197" t="n">
        <v>60</v>
      </c>
      <c r="N22" s="197" t="n">
        <v>40</v>
      </c>
      <c r="O22" s="197" t="n">
        <v>702</v>
      </c>
      <c r="P22" s="197" t="n">
        <v>321</v>
      </c>
      <c r="Q22" s="197" t="n">
        <v>0</v>
      </c>
      <c r="R22" s="197" t="n">
        <v>147</v>
      </c>
      <c r="S22" s="197" t="n">
        <v>18</v>
      </c>
      <c r="T22" s="197" t="n">
        <v>332</v>
      </c>
      <c r="U22" s="197" t="n">
        <v>534</v>
      </c>
      <c r="V22" s="197" t="n">
        <v>0</v>
      </c>
      <c r="W22" s="197" t="n">
        <v>0</v>
      </c>
      <c r="X22" s="197" t="n">
        <v>19</v>
      </c>
    </row>
    <row r="23">
      <c r="A23" s="4" t="s">
        <v>16</v>
      </c>
      <c r="B23" s="197" t="n">
        <v>681</v>
      </c>
      <c r="C23" s="197" t="n">
        <v>2</v>
      </c>
      <c r="D23" s="197" t="n">
        <v>0</v>
      </c>
      <c r="E23" s="197" t="n">
        <v>21</v>
      </c>
      <c r="F23" s="197" t="n">
        <v>1</v>
      </c>
      <c r="G23" s="197" t="n">
        <v>0</v>
      </c>
      <c r="H23" s="197" t="n">
        <v>16</v>
      </c>
      <c r="I23" s="197" t="n">
        <v>59</v>
      </c>
      <c r="J23" s="197" t="n">
        <v>15</v>
      </c>
      <c r="K23" s="197" t="n">
        <v>21</v>
      </c>
      <c r="L23" s="197" t="n">
        <v>17</v>
      </c>
      <c r="M23" s="197" t="n">
        <v>1</v>
      </c>
      <c r="N23" s="197" t="n">
        <v>14</v>
      </c>
      <c r="O23" s="197" t="n">
        <v>52</v>
      </c>
      <c r="P23" s="197" t="n">
        <v>47</v>
      </c>
      <c r="Q23" s="197" t="n">
        <v>0</v>
      </c>
      <c r="R23" s="197" t="n">
        <v>8</v>
      </c>
      <c r="S23" s="197" t="n">
        <v>3</v>
      </c>
      <c r="T23" s="197" t="n">
        <v>8</v>
      </c>
      <c r="U23" s="197" t="n">
        <v>9</v>
      </c>
      <c r="V23" s="197" t="n">
        <v>0</v>
      </c>
      <c r="W23" s="197" t="n">
        <v>0</v>
      </c>
      <c r="X23" s="197" t="n">
        <v>387</v>
      </c>
    </row>
    <row r="24">
      <c r="A24" s="49" t="s">
        <v>244</v>
      </c>
      <c r="B24" s="199" t="n">
        <v>278170</v>
      </c>
      <c r="C24" s="199" t="n">
        <v>2915</v>
      </c>
      <c r="D24" s="199" t="n">
        <v>2352</v>
      </c>
      <c r="E24" s="199" t="n">
        <v>136487</v>
      </c>
      <c r="F24" s="199" t="n">
        <v>450</v>
      </c>
      <c r="G24" s="199" t="n">
        <v>925</v>
      </c>
      <c r="H24" s="199" t="n">
        <v>17109</v>
      </c>
      <c r="I24" s="199" t="n">
        <v>31258</v>
      </c>
      <c r="J24" s="199" t="n">
        <v>19523</v>
      </c>
      <c r="K24" s="199" t="n">
        <v>16513</v>
      </c>
      <c r="L24" s="199" t="n">
        <v>5123</v>
      </c>
      <c r="M24" s="199" t="n">
        <v>933</v>
      </c>
      <c r="N24" s="199" t="n">
        <v>2551</v>
      </c>
      <c r="O24" s="199" t="n">
        <v>14030</v>
      </c>
      <c r="P24" s="199" t="n">
        <v>13499</v>
      </c>
      <c r="Q24" s="199" t="n">
        <v>51</v>
      </c>
      <c r="R24" s="199" t="n">
        <v>2031</v>
      </c>
      <c r="S24" s="199" t="n">
        <v>4564</v>
      </c>
      <c r="T24" s="199" t="n">
        <v>3540</v>
      </c>
      <c r="U24" s="199" t="n">
        <v>3780</v>
      </c>
      <c r="V24" s="199" t="n">
        <v>4</v>
      </c>
      <c r="W24" s="199" t="n">
        <v>1</v>
      </c>
      <c r="X24" s="199" t="n">
        <v>531</v>
      </c>
    </row>
    <row r="25">
      <c r="A25" s="110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98" t="n">
        <v>808773.32</v>
      </c>
      <c r="C26" s="198" t="n">
        <v>369.6</v>
      </c>
      <c r="D26" s="198" t="n">
        <v>18944.15</v>
      </c>
      <c r="E26" s="198" t="n">
        <v>13275.82</v>
      </c>
      <c r="F26" s="198" t="n">
        <v>0</v>
      </c>
      <c r="G26" s="198" t="n">
        <v>0</v>
      </c>
      <c r="H26" s="198" t="n">
        <v>9053.36</v>
      </c>
      <c r="I26" s="198" t="n">
        <v>64925.92</v>
      </c>
      <c r="J26" s="198" t="n">
        <v>97624.6</v>
      </c>
      <c r="K26" s="198" t="n">
        <v>202965.19</v>
      </c>
      <c r="L26" s="198" t="n">
        <v>9313.86</v>
      </c>
      <c r="M26" s="198" t="n">
        <v>0</v>
      </c>
      <c r="N26" s="198" t="n">
        <v>5332.85</v>
      </c>
      <c r="O26" s="198" t="n">
        <v>24964.53</v>
      </c>
      <c r="P26" s="198" t="n">
        <v>210118.58</v>
      </c>
      <c r="Q26" s="198" t="n">
        <v>2264.11</v>
      </c>
      <c r="R26" s="198" t="n">
        <v>81700.56</v>
      </c>
      <c r="S26" s="198" t="n">
        <v>8679.19</v>
      </c>
      <c r="T26" s="198" t="n">
        <v>43101.99</v>
      </c>
      <c r="U26" s="198" t="n">
        <v>16139.01</v>
      </c>
      <c r="V26" s="198" t="n">
        <v>0</v>
      </c>
      <c r="W26" s="198" t="n">
        <v>0</v>
      </c>
      <c r="X26" s="198" t="n">
        <v>0</v>
      </c>
    </row>
    <row r="27">
      <c r="A27" s="4" t="s">
        <v>12</v>
      </c>
      <c r="B27" s="198" t="n">
        <v>13102834.17</v>
      </c>
      <c r="C27" s="198" t="n">
        <v>376304.5</v>
      </c>
      <c r="D27" s="198" t="n">
        <v>540</v>
      </c>
      <c r="E27" s="198" t="n">
        <v>1969500</v>
      </c>
      <c r="F27" s="198" t="n">
        <v>2520</v>
      </c>
      <c r="G27" s="198" t="n">
        <v>6600</v>
      </c>
      <c r="H27" s="198" t="n">
        <v>2885940</v>
      </c>
      <c r="I27" s="198" t="n">
        <v>1998180</v>
      </c>
      <c r="J27" s="198" t="n">
        <v>572550</v>
      </c>
      <c r="K27" s="198" t="n">
        <v>683160</v>
      </c>
      <c r="L27" s="198" t="n">
        <v>419389.67</v>
      </c>
      <c r="M27" s="198" t="n">
        <v>192900</v>
      </c>
      <c r="N27" s="198" t="n">
        <v>69180</v>
      </c>
      <c r="O27" s="198" t="n">
        <v>1779540</v>
      </c>
      <c r="P27" s="198" t="n">
        <v>713760</v>
      </c>
      <c r="Q27" s="198" t="n">
        <v>6060</v>
      </c>
      <c r="R27" s="198" t="n">
        <v>323580</v>
      </c>
      <c r="S27" s="198" t="n">
        <v>96900</v>
      </c>
      <c r="T27" s="198" t="n">
        <v>391620</v>
      </c>
      <c r="U27" s="198" t="n">
        <v>585090</v>
      </c>
      <c r="V27" s="198" t="n">
        <v>1680</v>
      </c>
      <c r="W27" s="198" t="n">
        <v>0</v>
      </c>
      <c r="X27" s="198" t="n">
        <v>27840</v>
      </c>
    </row>
    <row r="28">
      <c r="A28" s="4" t="s">
        <v>13</v>
      </c>
      <c r="B28" s="198" t="n">
        <v>24679237.95</v>
      </c>
      <c r="C28" s="198" t="n">
        <v>41955.99</v>
      </c>
      <c r="D28" s="198" t="n">
        <v>0</v>
      </c>
      <c r="E28" s="198" t="n">
        <v>16370595.87</v>
      </c>
      <c r="F28" s="198" t="n">
        <v>82557.74</v>
      </c>
      <c r="G28" s="198" t="n">
        <v>24247.92</v>
      </c>
      <c r="H28" s="198" t="n">
        <v>384358.86</v>
      </c>
      <c r="I28" s="198" t="n">
        <v>1695150.23</v>
      </c>
      <c r="J28" s="198" t="n">
        <v>1400310.76</v>
      </c>
      <c r="K28" s="198" t="n">
        <v>1164508.54</v>
      </c>
      <c r="L28" s="198" t="n">
        <v>364867.29</v>
      </c>
      <c r="M28" s="198" t="n">
        <v>27060.79</v>
      </c>
      <c r="N28" s="198" t="n">
        <v>290061.74</v>
      </c>
      <c r="O28" s="198" t="n">
        <v>962571.66</v>
      </c>
      <c r="P28" s="198" t="n">
        <v>1002025.22</v>
      </c>
      <c r="Q28" s="198" t="n">
        <v>2814.89</v>
      </c>
      <c r="R28" s="198" t="n">
        <v>180500.05</v>
      </c>
      <c r="S28" s="198" t="n">
        <v>413522.15</v>
      </c>
      <c r="T28" s="198" t="n">
        <v>159171.69</v>
      </c>
      <c r="U28" s="198" t="n">
        <v>108181.16</v>
      </c>
      <c r="V28" s="198" t="n">
        <v>0</v>
      </c>
      <c r="W28" s="198" t="n">
        <v>0</v>
      </c>
      <c r="X28" s="198" t="n">
        <v>4775.4</v>
      </c>
    </row>
    <row r="29">
      <c r="A29" s="4" t="s">
        <v>14</v>
      </c>
      <c r="B29" s="198" t="n">
        <v>40904594.87</v>
      </c>
      <c r="C29" s="198" t="n">
        <v>589155.95</v>
      </c>
      <c r="D29" s="198" t="n">
        <v>455100.08</v>
      </c>
      <c r="E29" s="198" t="n">
        <v>18141297.46</v>
      </c>
      <c r="F29" s="198" t="n">
        <v>41943.17</v>
      </c>
      <c r="G29" s="198" t="n">
        <v>207332.56</v>
      </c>
      <c r="H29" s="198" t="n">
        <v>2654153.23</v>
      </c>
      <c r="I29" s="198" t="n">
        <v>4788471.92</v>
      </c>
      <c r="J29" s="198" t="n">
        <v>3045026.23</v>
      </c>
      <c r="K29" s="198" t="n">
        <v>3290315.55</v>
      </c>
      <c r="L29" s="198" t="n">
        <v>882084.7</v>
      </c>
      <c r="M29" s="198" t="n">
        <v>82781.25</v>
      </c>
      <c r="N29" s="198" t="n">
        <v>416447.15</v>
      </c>
      <c r="O29" s="198" t="n">
        <v>2027380.39</v>
      </c>
      <c r="P29" s="198" t="n">
        <v>2464227.13</v>
      </c>
      <c r="Q29" s="198" t="n">
        <v>5032</v>
      </c>
      <c r="R29" s="198" t="n">
        <v>175069.22</v>
      </c>
      <c r="S29" s="198" t="n">
        <v>662239.14</v>
      </c>
      <c r="T29" s="198" t="n">
        <v>576258.28</v>
      </c>
      <c r="U29" s="198" t="n">
        <v>390131.6</v>
      </c>
      <c r="V29" s="198" t="n">
        <v>0</v>
      </c>
      <c r="W29" s="198" t="n">
        <v>242.26</v>
      </c>
      <c r="X29" s="198" t="n">
        <v>9905.6</v>
      </c>
    </row>
    <row r="30">
      <c r="A30" s="4" t="s">
        <v>15</v>
      </c>
      <c r="B30" s="198" t="n">
        <v>1256910</v>
      </c>
      <c r="C30" s="198" t="n">
        <v>31920</v>
      </c>
      <c r="D30" s="198" t="n">
        <v>0</v>
      </c>
      <c r="E30" s="198" t="n">
        <v>129150</v>
      </c>
      <c r="F30" s="198" t="n">
        <v>210</v>
      </c>
      <c r="G30" s="198" t="n">
        <v>1260</v>
      </c>
      <c r="H30" s="198" t="n">
        <v>347490</v>
      </c>
      <c r="I30" s="198" t="n">
        <v>160650</v>
      </c>
      <c r="J30" s="198" t="n">
        <v>61110</v>
      </c>
      <c r="K30" s="198" t="n">
        <v>32130</v>
      </c>
      <c r="L30" s="198" t="n">
        <v>36870</v>
      </c>
      <c r="M30" s="198" t="n">
        <v>12600</v>
      </c>
      <c r="N30" s="198" t="n">
        <v>8400</v>
      </c>
      <c r="O30" s="198" t="n">
        <v>147210</v>
      </c>
      <c r="P30" s="198" t="n">
        <v>67410</v>
      </c>
      <c r="Q30" s="198" t="n">
        <v>0</v>
      </c>
      <c r="R30" s="198" t="n">
        <v>30870</v>
      </c>
      <c r="S30" s="198" t="n">
        <v>3780</v>
      </c>
      <c r="T30" s="198" t="n">
        <v>69720</v>
      </c>
      <c r="U30" s="198" t="n">
        <v>112140</v>
      </c>
      <c r="V30" s="198" t="n">
        <v>0</v>
      </c>
      <c r="W30" s="198" t="n">
        <v>0</v>
      </c>
      <c r="X30" s="198" t="n">
        <v>3990</v>
      </c>
    </row>
    <row r="31">
      <c r="A31" s="4" t="s">
        <v>16</v>
      </c>
      <c r="B31" s="198" t="n">
        <v>143010</v>
      </c>
      <c r="C31" s="198" t="n">
        <v>420</v>
      </c>
      <c r="D31" s="198" t="n">
        <v>0</v>
      </c>
      <c r="E31" s="198" t="n">
        <v>4410</v>
      </c>
      <c r="F31" s="198" t="n">
        <v>210</v>
      </c>
      <c r="G31" s="198" t="n">
        <v>0</v>
      </c>
      <c r="H31" s="198" t="n">
        <v>3360</v>
      </c>
      <c r="I31" s="198" t="n">
        <v>12390</v>
      </c>
      <c r="J31" s="198" t="n">
        <v>3150</v>
      </c>
      <c r="K31" s="198" t="n">
        <v>4410</v>
      </c>
      <c r="L31" s="198" t="n">
        <v>3570</v>
      </c>
      <c r="M31" s="198" t="n">
        <v>210</v>
      </c>
      <c r="N31" s="198" t="n">
        <v>2940</v>
      </c>
      <c r="O31" s="198" t="n">
        <v>10920</v>
      </c>
      <c r="P31" s="198" t="n">
        <v>9870</v>
      </c>
      <c r="Q31" s="198" t="n">
        <v>0</v>
      </c>
      <c r="R31" s="198" t="n">
        <v>1680</v>
      </c>
      <c r="S31" s="198" t="n">
        <v>630</v>
      </c>
      <c r="T31" s="198" t="n">
        <v>1680</v>
      </c>
      <c r="U31" s="198" t="n">
        <v>1890</v>
      </c>
      <c r="V31" s="198" t="n">
        <v>0</v>
      </c>
      <c r="W31" s="198" t="n">
        <v>0</v>
      </c>
      <c r="X31" s="198" t="n">
        <v>81270</v>
      </c>
    </row>
    <row r="32">
      <c r="A32" s="49" t="s">
        <v>244</v>
      </c>
      <c r="B32" s="200" t="n">
        <v>80895360.31</v>
      </c>
      <c r="C32" s="200" t="n">
        <v>1040126.04</v>
      </c>
      <c r="D32" s="200" t="n">
        <v>474584.23</v>
      </c>
      <c r="E32" s="200" t="n">
        <v>36628229.15</v>
      </c>
      <c r="F32" s="200" t="n">
        <v>127440.91</v>
      </c>
      <c r="G32" s="200" t="n">
        <v>239440.48</v>
      </c>
      <c r="H32" s="200" t="n">
        <v>6284355.45</v>
      </c>
      <c r="I32" s="200" t="n">
        <v>8719768.07</v>
      </c>
      <c r="J32" s="200" t="n">
        <v>5179771.59</v>
      </c>
      <c r="K32" s="200" t="n">
        <v>5377489.28</v>
      </c>
      <c r="L32" s="200" t="n">
        <v>1716095.52</v>
      </c>
      <c r="M32" s="200" t="n">
        <v>315552.04</v>
      </c>
      <c r="N32" s="200" t="n">
        <v>792361.74</v>
      </c>
      <c r="O32" s="200" t="n">
        <v>4952586.58</v>
      </c>
      <c r="P32" s="200" t="n">
        <v>4467410.93</v>
      </c>
      <c r="Q32" s="200" t="n">
        <v>16171</v>
      </c>
      <c r="R32" s="200" t="n">
        <v>793399.83</v>
      </c>
      <c r="S32" s="200" t="n">
        <v>1185750.48</v>
      </c>
      <c r="T32" s="200" t="n">
        <v>1241551.96</v>
      </c>
      <c r="U32" s="200" t="n">
        <v>1213571.77</v>
      </c>
      <c r="V32" s="200" t="n">
        <v>1680</v>
      </c>
      <c r="W32" s="200" t="n">
        <v>242.26</v>
      </c>
      <c r="X32" s="200" t="n">
        <v>127781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236</v>
      </c>
      <c r="C7" s="18" t="s">
        <v>267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268</v>
      </c>
      <c r="D8" s="3" t="s">
        <v>269</v>
      </c>
      <c r="E8" s="3" t="s">
        <v>270</v>
      </c>
      <c r="F8" s="3" t="s">
        <v>271</v>
      </c>
      <c r="G8" s="3" t="s">
        <v>272</v>
      </c>
      <c r="H8" s="3" t="s">
        <v>273</v>
      </c>
      <c r="I8" s="3" t="s">
        <v>274</v>
      </c>
      <c r="J8" s="3" t="s">
        <v>275</v>
      </c>
      <c r="K8" s="3" t="s">
        <v>276</v>
      </c>
      <c r="L8" s="3" t="s">
        <v>277</v>
      </c>
      <c r="M8" s="3" t="s">
        <v>278</v>
      </c>
      <c r="N8" s="3" t="s">
        <v>279</v>
      </c>
      <c r="O8" s="3" t="s">
        <v>280</v>
      </c>
      <c r="P8" s="3" t="s">
        <v>281</v>
      </c>
      <c r="Q8" s="3" t="s">
        <v>282</v>
      </c>
      <c r="R8" s="3" t="s">
        <v>283</v>
      </c>
      <c r="S8" s="3" t="s">
        <v>284</v>
      </c>
      <c r="T8" s="3" t="s">
        <v>285</v>
      </c>
      <c r="U8" s="3" t="s">
        <v>286</v>
      </c>
      <c r="V8" s="3" t="s">
        <v>287</v>
      </c>
      <c r="W8" s="3" t="s">
        <v>288</v>
      </c>
      <c r="X8" s="3" t="s">
        <v>289</v>
      </c>
    </row>
    <row r="9">
      <c r="A9" s="110" t="s">
        <v>243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1" t="n">
        <v>78</v>
      </c>
      <c r="C10" s="201" t="n">
        <v>0</v>
      </c>
      <c r="D10" s="201" t="n">
        <v>0</v>
      </c>
      <c r="E10" s="201" t="n">
        <v>6</v>
      </c>
      <c r="F10" s="201" t="n">
        <v>0</v>
      </c>
      <c r="G10" s="201" t="n">
        <v>0</v>
      </c>
      <c r="H10" s="201" t="n">
        <v>3</v>
      </c>
      <c r="I10" s="201" t="n">
        <v>15</v>
      </c>
      <c r="J10" s="201" t="n">
        <v>4</v>
      </c>
      <c r="K10" s="201" t="n">
        <v>11</v>
      </c>
      <c r="L10" s="201" t="n">
        <v>0</v>
      </c>
      <c r="M10" s="201" t="n">
        <v>0</v>
      </c>
      <c r="N10" s="201" t="n">
        <v>3</v>
      </c>
      <c r="O10" s="201" t="n">
        <v>8</v>
      </c>
      <c r="P10" s="201" t="n">
        <v>17</v>
      </c>
      <c r="Q10" s="201" t="n">
        <v>0</v>
      </c>
      <c r="R10" s="201" t="n">
        <v>4</v>
      </c>
      <c r="S10" s="201" t="n">
        <v>0</v>
      </c>
      <c r="T10" s="201" t="n">
        <v>5</v>
      </c>
      <c r="U10" s="201" t="n">
        <v>2</v>
      </c>
      <c r="V10" s="201" t="n">
        <v>0</v>
      </c>
      <c r="W10" s="201" t="n">
        <v>0</v>
      </c>
      <c r="X10" s="201" t="n">
        <v>0</v>
      </c>
    </row>
    <row r="11">
      <c r="A11" s="4" t="s">
        <v>12</v>
      </c>
      <c r="B11" s="201" t="n">
        <v>23859</v>
      </c>
      <c r="C11" s="201" t="n">
        <v>616</v>
      </c>
      <c r="D11" s="201" t="n">
        <v>1</v>
      </c>
      <c r="E11" s="201" t="n">
        <v>3506</v>
      </c>
      <c r="F11" s="201" t="n">
        <v>6</v>
      </c>
      <c r="G11" s="201" t="n">
        <v>12</v>
      </c>
      <c r="H11" s="201" t="n">
        <v>4731</v>
      </c>
      <c r="I11" s="201" t="n">
        <v>3978</v>
      </c>
      <c r="J11" s="201" t="n">
        <v>1098</v>
      </c>
      <c r="K11" s="201" t="n">
        <v>1236</v>
      </c>
      <c r="L11" s="201" t="n">
        <v>794</v>
      </c>
      <c r="M11" s="201" t="n">
        <v>383</v>
      </c>
      <c r="N11" s="201" t="n">
        <v>115</v>
      </c>
      <c r="O11" s="201" t="n">
        <v>3322</v>
      </c>
      <c r="P11" s="201" t="n">
        <v>1289</v>
      </c>
      <c r="Q11" s="201" t="n">
        <v>13</v>
      </c>
      <c r="R11" s="201" t="n">
        <v>575</v>
      </c>
      <c r="S11" s="201" t="n">
        <v>166</v>
      </c>
      <c r="T11" s="201" t="n">
        <v>684</v>
      </c>
      <c r="U11" s="201" t="n">
        <v>1286</v>
      </c>
      <c r="V11" s="201" t="n">
        <v>1</v>
      </c>
      <c r="W11" s="201" t="n">
        <v>0</v>
      </c>
      <c r="X11" s="201" t="n">
        <v>47</v>
      </c>
    </row>
    <row r="12">
      <c r="A12" s="4" t="s">
        <v>13</v>
      </c>
      <c r="B12" s="201" t="n">
        <v>2702</v>
      </c>
      <c r="C12" s="201" t="n">
        <v>27</v>
      </c>
      <c r="D12" s="201" t="n">
        <v>0</v>
      </c>
      <c r="E12" s="201" t="n">
        <v>492</v>
      </c>
      <c r="F12" s="201" t="n">
        <v>5</v>
      </c>
      <c r="G12" s="201" t="n">
        <v>6</v>
      </c>
      <c r="H12" s="201" t="n">
        <v>153</v>
      </c>
      <c r="I12" s="201" t="n">
        <v>614</v>
      </c>
      <c r="J12" s="201" t="n">
        <v>151</v>
      </c>
      <c r="K12" s="201" t="n">
        <v>265</v>
      </c>
      <c r="L12" s="201" t="n">
        <v>78</v>
      </c>
      <c r="M12" s="201" t="n">
        <v>12</v>
      </c>
      <c r="N12" s="201" t="n">
        <v>65</v>
      </c>
      <c r="O12" s="201" t="n">
        <v>360</v>
      </c>
      <c r="P12" s="201" t="n">
        <v>240</v>
      </c>
      <c r="Q12" s="201" t="n">
        <v>1</v>
      </c>
      <c r="R12" s="201" t="n">
        <v>51</v>
      </c>
      <c r="S12" s="201" t="n">
        <v>58</v>
      </c>
      <c r="T12" s="201" t="n">
        <v>50</v>
      </c>
      <c r="U12" s="201" t="n">
        <v>72</v>
      </c>
      <c r="V12" s="201" t="n">
        <v>0</v>
      </c>
      <c r="W12" s="201" t="n">
        <v>0</v>
      </c>
      <c r="X12" s="201" t="n">
        <v>2</v>
      </c>
    </row>
    <row r="13">
      <c r="A13" s="4" t="s">
        <v>14</v>
      </c>
      <c r="B13" s="201" t="n">
        <v>9753</v>
      </c>
      <c r="C13" s="201" t="n">
        <v>161</v>
      </c>
      <c r="D13" s="201" t="n">
        <v>7</v>
      </c>
      <c r="E13" s="201" t="n">
        <v>1549</v>
      </c>
      <c r="F13" s="201" t="n">
        <v>7</v>
      </c>
      <c r="G13" s="201" t="n">
        <v>49</v>
      </c>
      <c r="H13" s="201" t="n">
        <v>918</v>
      </c>
      <c r="I13" s="201" t="n">
        <v>2217</v>
      </c>
      <c r="J13" s="201" t="n">
        <v>635</v>
      </c>
      <c r="K13" s="201" t="n">
        <v>1016</v>
      </c>
      <c r="L13" s="201" t="n">
        <v>353</v>
      </c>
      <c r="M13" s="201" t="n">
        <v>53</v>
      </c>
      <c r="N13" s="201" t="n">
        <v>192</v>
      </c>
      <c r="O13" s="201" t="n">
        <v>1156</v>
      </c>
      <c r="P13" s="201" t="n">
        <v>685</v>
      </c>
      <c r="Q13" s="201" t="n">
        <v>5</v>
      </c>
      <c r="R13" s="201" t="n">
        <v>131</v>
      </c>
      <c r="S13" s="201" t="n">
        <v>183</v>
      </c>
      <c r="T13" s="201" t="n">
        <v>184</v>
      </c>
      <c r="U13" s="201" t="n">
        <v>247</v>
      </c>
      <c r="V13" s="201" t="n">
        <v>0</v>
      </c>
      <c r="W13" s="201" t="n">
        <v>1</v>
      </c>
      <c r="X13" s="201" t="n">
        <v>4</v>
      </c>
    </row>
    <row r="14">
      <c r="A14" s="4" t="s">
        <v>15</v>
      </c>
      <c r="B14" s="201" t="n">
        <v>4864</v>
      </c>
      <c r="C14" s="201" t="n">
        <v>128</v>
      </c>
      <c r="D14" s="201" t="n">
        <v>0</v>
      </c>
      <c r="E14" s="201" t="n">
        <v>514</v>
      </c>
      <c r="F14" s="201" t="n">
        <v>0</v>
      </c>
      <c r="G14" s="201" t="n">
        <v>5</v>
      </c>
      <c r="H14" s="201" t="n">
        <v>1390</v>
      </c>
      <c r="I14" s="201" t="n">
        <v>645</v>
      </c>
      <c r="J14" s="201" t="n">
        <v>235</v>
      </c>
      <c r="K14" s="201" t="n">
        <v>107</v>
      </c>
      <c r="L14" s="201" t="n">
        <v>155</v>
      </c>
      <c r="M14" s="201" t="n">
        <v>47</v>
      </c>
      <c r="N14" s="201" t="n">
        <v>29</v>
      </c>
      <c r="O14" s="201" t="n">
        <v>571</v>
      </c>
      <c r="P14" s="201" t="n">
        <v>258</v>
      </c>
      <c r="Q14" s="201" t="n">
        <v>0</v>
      </c>
      <c r="R14" s="201" t="n">
        <v>112</v>
      </c>
      <c r="S14" s="201" t="n">
        <v>14</v>
      </c>
      <c r="T14" s="201" t="n">
        <v>265</v>
      </c>
      <c r="U14" s="201" t="n">
        <v>378</v>
      </c>
      <c r="V14" s="201" t="n">
        <v>0</v>
      </c>
      <c r="W14" s="201" t="n">
        <v>0</v>
      </c>
      <c r="X14" s="201" t="n">
        <v>11</v>
      </c>
    </row>
    <row r="15">
      <c r="A15" s="4" t="s">
        <v>16</v>
      </c>
      <c r="B15" s="201" t="n">
        <v>558</v>
      </c>
      <c r="C15" s="201" t="n">
        <v>2</v>
      </c>
      <c r="D15" s="201" t="n">
        <v>0</v>
      </c>
      <c r="E15" s="201" t="n">
        <v>17</v>
      </c>
      <c r="F15" s="201" t="n">
        <v>1</v>
      </c>
      <c r="G15" s="201" t="n">
        <v>0</v>
      </c>
      <c r="H15" s="201" t="n">
        <v>16</v>
      </c>
      <c r="I15" s="201" t="n">
        <v>49</v>
      </c>
      <c r="J15" s="201" t="n">
        <v>12</v>
      </c>
      <c r="K15" s="201" t="n">
        <v>16</v>
      </c>
      <c r="L15" s="201" t="n">
        <v>16</v>
      </c>
      <c r="M15" s="201" t="n">
        <v>1</v>
      </c>
      <c r="N15" s="201" t="n">
        <v>13</v>
      </c>
      <c r="O15" s="201" t="n">
        <v>45</v>
      </c>
      <c r="P15" s="201" t="n">
        <v>40</v>
      </c>
      <c r="Q15" s="201" t="n">
        <v>0</v>
      </c>
      <c r="R15" s="201" t="n">
        <v>8</v>
      </c>
      <c r="S15" s="201" t="n">
        <v>1</v>
      </c>
      <c r="T15" s="201" t="n">
        <v>8</v>
      </c>
      <c r="U15" s="201" t="n">
        <v>4</v>
      </c>
      <c r="V15" s="201" t="n">
        <v>0</v>
      </c>
      <c r="W15" s="201" t="n">
        <v>0</v>
      </c>
      <c r="X15" s="201" t="n">
        <v>309</v>
      </c>
    </row>
    <row r="16">
      <c r="A16" s="49" t="s">
        <v>244</v>
      </c>
      <c r="B16" s="203" t="n">
        <v>41814</v>
      </c>
      <c r="C16" s="203" t="n">
        <v>934</v>
      </c>
      <c r="D16" s="203" t="n">
        <v>8</v>
      </c>
      <c r="E16" s="203" t="n">
        <v>6084</v>
      </c>
      <c r="F16" s="203" t="n">
        <v>19</v>
      </c>
      <c r="G16" s="203" t="n">
        <v>72</v>
      </c>
      <c r="H16" s="203" t="n">
        <v>7211</v>
      </c>
      <c r="I16" s="203" t="n">
        <v>7518</v>
      </c>
      <c r="J16" s="203" t="n">
        <v>2135</v>
      </c>
      <c r="K16" s="203" t="n">
        <v>2651</v>
      </c>
      <c r="L16" s="203" t="n">
        <v>1396</v>
      </c>
      <c r="M16" s="203" t="n">
        <v>496</v>
      </c>
      <c r="N16" s="203" t="n">
        <v>417</v>
      </c>
      <c r="O16" s="203" t="n">
        <v>5462</v>
      </c>
      <c r="P16" s="203" t="n">
        <v>2529</v>
      </c>
      <c r="Q16" s="203" t="n">
        <v>19</v>
      </c>
      <c r="R16" s="203" t="n">
        <v>881</v>
      </c>
      <c r="S16" s="203" t="n">
        <v>422</v>
      </c>
      <c r="T16" s="203" t="n">
        <v>1196</v>
      </c>
      <c r="U16" s="203" t="n">
        <v>1989</v>
      </c>
      <c r="V16" s="203" t="n">
        <v>1</v>
      </c>
      <c r="W16" s="203" t="n">
        <v>1</v>
      </c>
      <c r="X16" s="203" t="n">
        <v>373</v>
      </c>
    </row>
    <row r="17">
      <c r="A17" s="110" t="s">
        <v>245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1" t="n">
        <v>472</v>
      </c>
      <c r="C18" s="201" t="n">
        <v>0</v>
      </c>
      <c r="D18" s="201" t="n">
        <v>0</v>
      </c>
      <c r="E18" s="201" t="n">
        <v>17</v>
      </c>
      <c r="F18" s="201" t="n">
        <v>0</v>
      </c>
      <c r="G18" s="201" t="n">
        <v>0</v>
      </c>
      <c r="H18" s="201" t="n">
        <v>4</v>
      </c>
      <c r="I18" s="201" t="n">
        <v>28</v>
      </c>
      <c r="J18" s="201" t="n">
        <v>10</v>
      </c>
      <c r="K18" s="201" t="n">
        <v>46</v>
      </c>
      <c r="L18" s="201" t="n">
        <v>0</v>
      </c>
      <c r="M18" s="201" t="n">
        <v>0</v>
      </c>
      <c r="N18" s="201" t="n">
        <v>6</v>
      </c>
      <c r="O18" s="201" t="n">
        <v>23</v>
      </c>
      <c r="P18" s="201" t="n">
        <v>258</v>
      </c>
      <c r="Q18" s="201" t="n">
        <v>0</v>
      </c>
      <c r="R18" s="201" t="n">
        <v>63</v>
      </c>
      <c r="S18" s="201" t="n">
        <v>0</v>
      </c>
      <c r="T18" s="201" t="n">
        <v>12</v>
      </c>
      <c r="U18" s="201" t="n">
        <v>5</v>
      </c>
      <c r="V18" s="201" t="n">
        <v>0</v>
      </c>
      <c r="W18" s="201" t="n">
        <v>0</v>
      </c>
      <c r="X18" s="201" t="n">
        <v>0</v>
      </c>
    </row>
    <row r="19">
      <c r="A19" s="4" t="s">
        <v>12</v>
      </c>
      <c r="B19" s="201" t="n">
        <v>23814</v>
      </c>
      <c r="C19" s="201" t="n">
        <v>613</v>
      </c>
      <c r="D19" s="201" t="n">
        <v>1</v>
      </c>
      <c r="E19" s="201" t="n">
        <v>3501</v>
      </c>
      <c r="F19" s="201" t="n">
        <v>6</v>
      </c>
      <c r="G19" s="201" t="n">
        <v>12</v>
      </c>
      <c r="H19" s="201" t="n">
        <v>4723</v>
      </c>
      <c r="I19" s="201" t="n">
        <v>3971</v>
      </c>
      <c r="J19" s="201" t="n">
        <v>1097</v>
      </c>
      <c r="K19" s="201" t="n">
        <v>1233</v>
      </c>
      <c r="L19" s="201" t="n">
        <v>793</v>
      </c>
      <c r="M19" s="201" t="n">
        <v>383</v>
      </c>
      <c r="N19" s="201" t="n">
        <v>115</v>
      </c>
      <c r="O19" s="201" t="n">
        <v>3313</v>
      </c>
      <c r="P19" s="201" t="n">
        <v>1286</v>
      </c>
      <c r="Q19" s="201" t="n">
        <v>13</v>
      </c>
      <c r="R19" s="201" t="n">
        <v>573</v>
      </c>
      <c r="S19" s="201" t="n">
        <v>166</v>
      </c>
      <c r="T19" s="201" t="n">
        <v>684</v>
      </c>
      <c r="U19" s="201" t="n">
        <v>1283</v>
      </c>
      <c r="V19" s="201" t="n">
        <v>1</v>
      </c>
      <c r="W19" s="201" t="n">
        <v>0</v>
      </c>
      <c r="X19" s="201" t="n">
        <v>47</v>
      </c>
    </row>
    <row r="20">
      <c r="A20" s="4" t="s">
        <v>13</v>
      </c>
      <c r="B20" s="201" t="n">
        <v>73634</v>
      </c>
      <c r="C20" s="201" t="n">
        <v>101</v>
      </c>
      <c r="D20" s="201" t="n">
        <v>0</v>
      </c>
      <c r="E20" s="201" t="n">
        <v>54811</v>
      </c>
      <c r="F20" s="201" t="n">
        <v>256</v>
      </c>
      <c r="G20" s="201" t="n">
        <v>53</v>
      </c>
      <c r="H20" s="201" t="n">
        <v>641</v>
      </c>
      <c r="I20" s="201" t="n">
        <v>3054</v>
      </c>
      <c r="J20" s="201" t="n">
        <v>6666</v>
      </c>
      <c r="K20" s="201" t="n">
        <v>1644</v>
      </c>
      <c r="L20" s="201" t="n">
        <v>649</v>
      </c>
      <c r="M20" s="201" t="n">
        <v>43</v>
      </c>
      <c r="N20" s="201" t="n">
        <v>325</v>
      </c>
      <c r="O20" s="201" t="n">
        <v>1781</v>
      </c>
      <c r="P20" s="201" t="n">
        <v>2676</v>
      </c>
      <c r="Q20" s="201" t="n">
        <v>6</v>
      </c>
      <c r="R20" s="201" t="n">
        <v>179</v>
      </c>
      <c r="S20" s="201" t="n">
        <v>349</v>
      </c>
      <c r="T20" s="201" t="n">
        <v>147</v>
      </c>
      <c r="U20" s="201" t="n">
        <v>233</v>
      </c>
      <c r="V20" s="201" t="n">
        <v>0</v>
      </c>
      <c r="W20" s="201" t="n">
        <v>0</v>
      </c>
      <c r="X20" s="201" t="n">
        <v>20</v>
      </c>
    </row>
    <row r="21">
      <c r="A21" s="4" t="s">
        <v>14</v>
      </c>
      <c r="B21" s="201" t="n">
        <v>121815</v>
      </c>
      <c r="C21" s="201" t="n">
        <v>1350</v>
      </c>
      <c r="D21" s="201" t="n">
        <v>114</v>
      </c>
      <c r="E21" s="201" t="n">
        <v>60251</v>
      </c>
      <c r="F21" s="201" t="n">
        <v>148</v>
      </c>
      <c r="G21" s="201" t="n">
        <v>873</v>
      </c>
      <c r="H21" s="201" t="n">
        <v>8089</v>
      </c>
      <c r="I21" s="201" t="n">
        <v>15531</v>
      </c>
      <c r="J21" s="201" t="n">
        <v>8147</v>
      </c>
      <c r="K21" s="201" t="n">
        <v>6991</v>
      </c>
      <c r="L21" s="201" t="n">
        <v>2878</v>
      </c>
      <c r="M21" s="201" t="n">
        <v>425</v>
      </c>
      <c r="N21" s="201" t="n">
        <v>1279</v>
      </c>
      <c r="O21" s="201" t="n">
        <v>6129</v>
      </c>
      <c r="P21" s="201" t="n">
        <v>6211</v>
      </c>
      <c r="Q21" s="201" t="n">
        <v>17</v>
      </c>
      <c r="R21" s="201" t="n">
        <v>506</v>
      </c>
      <c r="S21" s="201" t="n">
        <v>1219</v>
      </c>
      <c r="T21" s="201" t="n">
        <v>782</v>
      </c>
      <c r="U21" s="201" t="n">
        <v>859</v>
      </c>
      <c r="V21" s="201" t="n">
        <v>0</v>
      </c>
      <c r="W21" s="201" t="n">
        <v>1</v>
      </c>
      <c r="X21" s="201" t="n">
        <v>15</v>
      </c>
    </row>
    <row r="22">
      <c r="A22" s="4" t="s">
        <v>15</v>
      </c>
      <c r="B22" s="201" t="n">
        <v>4854</v>
      </c>
      <c r="C22" s="201" t="n">
        <v>128</v>
      </c>
      <c r="D22" s="201" t="n">
        <v>0</v>
      </c>
      <c r="E22" s="201" t="n">
        <v>514</v>
      </c>
      <c r="F22" s="201" t="n">
        <v>0</v>
      </c>
      <c r="G22" s="201" t="n">
        <v>5</v>
      </c>
      <c r="H22" s="201" t="n">
        <v>1388</v>
      </c>
      <c r="I22" s="201" t="n">
        <v>643</v>
      </c>
      <c r="J22" s="201" t="n">
        <v>235</v>
      </c>
      <c r="K22" s="201" t="n">
        <v>107</v>
      </c>
      <c r="L22" s="201" t="n">
        <v>155</v>
      </c>
      <c r="M22" s="201" t="n">
        <v>47</v>
      </c>
      <c r="N22" s="201" t="n">
        <v>29</v>
      </c>
      <c r="O22" s="201" t="n">
        <v>569</v>
      </c>
      <c r="P22" s="201" t="n">
        <v>256</v>
      </c>
      <c r="Q22" s="201" t="n">
        <v>0</v>
      </c>
      <c r="R22" s="201" t="n">
        <v>112</v>
      </c>
      <c r="S22" s="201" t="n">
        <v>14</v>
      </c>
      <c r="T22" s="201" t="n">
        <v>264</v>
      </c>
      <c r="U22" s="201" t="n">
        <v>377</v>
      </c>
      <c r="V22" s="201" t="n">
        <v>0</v>
      </c>
      <c r="W22" s="201" t="n">
        <v>0</v>
      </c>
      <c r="X22" s="201" t="n">
        <v>11</v>
      </c>
    </row>
    <row r="23">
      <c r="A23" s="4" t="s">
        <v>16</v>
      </c>
      <c r="B23" s="201" t="n">
        <v>558</v>
      </c>
      <c r="C23" s="201" t="n">
        <v>2</v>
      </c>
      <c r="D23" s="201" t="n">
        <v>0</v>
      </c>
      <c r="E23" s="201" t="n">
        <v>17</v>
      </c>
      <c r="F23" s="201" t="n">
        <v>1</v>
      </c>
      <c r="G23" s="201" t="n">
        <v>0</v>
      </c>
      <c r="H23" s="201" t="n">
        <v>16</v>
      </c>
      <c r="I23" s="201" t="n">
        <v>49</v>
      </c>
      <c r="J23" s="201" t="n">
        <v>12</v>
      </c>
      <c r="K23" s="201" t="n">
        <v>16</v>
      </c>
      <c r="L23" s="201" t="n">
        <v>16</v>
      </c>
      <c r="M23" s="201" t="n">
        <v>1</v>
      </c>
      <c r="N23" s="201" t="n">
        <v>13</v>
      </c>
      <c r="O23" s="201" t="n">
        <v>45</v>
      </c>
      <c r="P23" s="201" t="n">
        <v>40</v>
      </c>
      <c r="Q23" s="201" t="n">
        <v>0</v>
      </c>
      <c r="R23" s="201" t="n">
        <v>8</v>
      </c>
      <c r="S23" s="201" t="n">
        <v>1</v>
      </c>
      <c r="T23" s="201" t="n">
        <v>8</v>
      </c>
      <c r="U23" s="201" t="n">
        <v>4</v>
      </c>
      <c r="V23" s="201" t="n">
        <v>0</v>
      </c>
      <c r="W23" s="201" t="n">
        <v>0</v>
      </c>
      <c r="X23" s="201" t="n">
        <v>309</v>
      </c>
    </row>
    <row r="24">
      <c r="A24" s="49" t="s">
        <v>244</v>
      </c>
      <c r="B24" s="203" t="n">
        <v>225147</v>
      </c>
      <c r="C24" s="203" t="n">
        <v>2194</v>
      </c>
      <c r="D24" s="203" t="n">
        <v>115</v>
      </c>
      <c r="E24" s="203" t="n">
        <v>119111</v>
      </c>
      <c r="F24" s="203" t="n">
        <v>411</v>
      </c>
      <c r="G24" s="203" t="n">
        <v>943</v>
      </c>
      <c r="H24" s="203" t="n">
        <v>14861</v>
      </c>
      <c r="I24" s="203" t="n">
        <v>23276</v>
      </c>
      <c r="J24" s="203" t="n">
        <v>16167</v>
      </c>
      <c r="K24" s="203" t="n">
        <v>10037</v>
      </c>
      <c r="L24" s="203" t="n">
        <v>4491</v>
      </c>
      <c r="M24" s="203" t="n">
        <v>899</v>
      </c>
      <c r="N24" s="203" t="n">
        <v>1767</v>
      </c>
      <c r="O24" s="203" t="n">
        <v>11860</v>
      </c>
      <c r="P24" s="203" t="n">
        <v>10727</v>
      </c>
      <c r="Q24" s="203" t="n">
        <v>36</v>
      </c>
      <c r="R24" s="203" t="n">
        <v>1441</v>
      </c>
      <c r="S24" s="203" t="n">
        <v>1749</v>
      </c>
      <c r="T24" s="203" t="n">
        <v>1897</v>
      </c>
      <c r="U24" s="203" t="n">
        <v>2761</v>
      </c>
      <c r="V24" s="203" t="n">
        <v>1</v>
      </c>
      <c r="W24" s="203" t="n">
        <v>1</v>
      </c>
      <c r="X24" s="203" t="n">
        <v>402</v>
      </c>
    </row>
    <row r="25">
      <c r="A25" s="110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02" t="n">
        <v>291817.64</v>
      </c>
      <c r="C26" s="202" t="n">
        <v>0</v>
      </c>
      <c r="D26" s="202" t="n">
        <v>0</v>
      </c>
      <c r="E26" s="202" t="n">
        <v>8743.98</v>
      </c>
      <c r="F26" s="202" t="n">
        <v>0</v>
      </c>
      <c r="G26" s="202" t="n">
        <v>0</v>
      </c>
      <c r="H26" s="202" t="n">
        <v>703.68</v>
      </c>
      <c r="I26" s="202" t="n">
        <v>10933.74</v>
      </c>
      <c r="J26" s="202" t="n">
        <v>5461.51</v>
      </c>
      <c r="K26" s="202" t="n">
        <v>22067.87</v>
      </c>
      <c r="L26" s="202" t="n">
        <v>0</v>
      </c>
      <c r="M26" s="202" t="n">
        <v>0</v>
      </c>
      <c r="N26" s="202" t="n">
        <v>4336</v>
      </c>
      <c r="O26" s="202" t="n">
        <v>14884.66</v>
      </c>
      <c r="P26" s="202" t="n">
        <v>178916.35</v>
      </c>
      <c r="Q26" s="202" t="n">
        <v>0</v>
      </c>
      <c r="R26" s="202" t="n">
        <v>38363.41</v>
      </c>
      <c r="S26" s="202" t="n">
        <v>0</v>
      </c>
      <c r="T26" s="202" t="n">
        <v>5363.26</v>
      </c>
      <c r="U26" s="202" t="n">
        <v>2043.18</v>
      </c>
      <c r="V26" s="202" t="n">
        <v>0</v>
      </c>
      <c r="W26" s="202" t="n">
        <v>0</v>
      </c>
      <c r="X26" s="202" t="n">
        <v>0</v>
      </c>
    </row>
    <row r="27">
      <c r="A27" s="4" t="s">
        <v>12</v>
      </c>
      <c r="B27" s="202" t="n">
        <v>10427881.98</v>
      </c>
      <c r="C27" s="202" t="n">
        <v>284820</v>
      </c>
      <c r="D27" s="202" t="n">
        <v>540</v>
      </c>
      <c r="E27" s="202" t="n">
        <v>1543380</v>
      </c>
      <c r="F27" s="202" t="n">
        <v>3000</v>
      </c>
      <c r="G27" s="202" t="n">
        <v>4680</v>
      </c>
      <c r="H27" s="202" t="n">
        <v>2307140</v>
      </c>
      <c r="I27" s="202" t="n">
        <v>1592700</v>
      </c>
      <c r="J27" s="202" t="n">
        <v>473580</v>
      </c>
      <c r="K27" s="202" t="n">
        <v>438540</v>
      </c>
      <c r="L27" s="202" t="n">
        <v>343200</v>
      </c>
      <c r="M27" s="202" t="n">
        <v>155820</v>
      </c>
      <c r="N27" s="202" t="n">
        <v>52620</v>
      </c>
      <c r="O27" s="202" t="n">
        <v>1453260</v>
      </c>
      <c r="P27" s="202" t="n">
        <v>609360</v>
      </c>
      <c r="Q27" s="202" t="n">
        <v>5220</v>
      </c>
      <c r="R27" s="202" t="n">
        <v>247140</v>
      </c>
      <c r="S27" s="202" t="n">
        <v>56880</v>
      </c>
      <c r="T27" s="202" t="n">
        <v>322440</v>
      </c>
      <c r="U27" s="202" t="n">
        <v>513041.98</v>
      </c>
      <c r="V27" s="202" t="n">
        <v>180</v>
      </c>
      <c r="W27" s="202" t="n">
        <v>0</v>
      </c>
      <c r="X27" s="202" t="n">
        <v>20340</v>
      </c>
    </row>
    <row r="28">
      <c r="A28" s="4" t="s">
        <v>13</v>
      </c>
      <c r="B28" s="202" t="n">
        <v>20116961.79</v>
      </c>
      <c r="C28" s="202" t="n">
        <v>34262.31</v>
      </c>
      <c r="D28" s="202" t="n">
        <v>0</v>
      </c>
      <c r="E28" s="202" t="n">
        <v>13863270.76</v>
      </c>
      <c r="F28" s="202" t="n">
        <v>195175.56</v>
      </c>
      <c r="G28" s="202" t="n">
        <v>27620.42</v>
      </c>
      <c r="H28" s="202" t="n">
        <v>278767.07</v>
      </c>
      <c r="I28" s="202" t="n">
        <v>1302013.29</v>
      </c>
      <c r="J28" s="202" t="n">
        <v>1228253.35</v>
      </c>
      <c r="K28" s="202" t="n">
        <v>708391.3</v>
      </c>
      <c r="L28" s="202" t="n">
        <v>331655.05</v>
      </c>
      <c r="M28" s="202" t="n">
        <v>17905.77</v>
      </c>
      <c r="N28" s="202" t="n">
        <v>114963.35</v>
      </c>
      <c r="O28" s="202" t="n">
        <v>761875.41</v>
      </c>
      <c r="P28" s="202" t="n">
        <v>892674.21</v>
      </c>
      <c r="Q28" s="202" t="n">
        <v>2596.46</v>
      </c>
      <c r="R28" s="202" t="n">
        <v>79175</v>
      </c>
      <c r="S28" s="202" t="n">
        <v>113686.96</v>
      </c>
      <c r="T28" s="202" t="n">
        <v>68496.69</v>
      </c>
      <c r="U28" s="202" t="n">
        <v>92213.97</v>
      </c>
      <c r="V28" s="202" t="n">
        <v>0</v>
      </c>
      <c r="W28" s="202" t="n">
        <v>0</v>
      </c>
      <c r="X28" s="202" t="n">
        <v>3964.86</v>
      </c>
    </row>
    <row r="29">
      <c r="A29" s="4" t="s">
        <v>14</v>
      </c>
      <c r="B29" s="202" t="n">
        <v>31421523.89</v>
      </c>
      <c r="C29" s="202" t="n">
        <v>404256.49</v>
      </c>
      <c r="D29" s="202" t="n">
        <v>26768.97</v>
      </c>
      <c r="E29" s="202" t="n">
        <v>14882001.45</v>
      </c>
      <c r="F29" s="202" t="n">
        <v>36890.09</v>
      </c>
      <c r="G29" s="202" t="n">
        <v>201731.65</v>
      </c>
      <c r="H29" s="202" t="n">
        <v>2564899.07</v>
      </c>
      <c r="I29" s="202" t="n">
        <v>3809677.78</v>
      </c>
      <c r="J29" s="202" t="n">
        <v>2226931.56</v>
      </c>
      <c r="K29" s="202" t="n">
        <v>1697526.73</v>
      </c>
      <c r="L29" s="202" t="n">
        <v>858097.65</v>
      </c>
      <c r="M29" s="202" t="n">
        <v>101352.79</v>
      </c>
      <c r="N29" s="202" t="n">
        <v>320967.45</v>
      </c>
      <c r="O29" s="202" t="n">
        <v>1731853</v>
      </c>
      <c r="P29" s="202" t="n">
        <v>1705682.77</v>
      </c>
      <c r="Q29" s="202" t="n">
        <v>4899.98</v>
      </c>
      <c r="R29" s="202" t="n">
        <v>143684.93</v>
      </c>
      <c r="S29" s="202" t="n">
        <v>250066.87</v>
      </c>
      <c r="T29" s="202" t="n">
        <v>228769.04</v>
      </c>
      <c r="U29" s="202" t="n">
        <v>222320.02</v>
      </c>
      <c r="V29" s="202" t="n">
        <v>0</v>
      </c>
      <c r="W29" s="202" t="n">
        <v>240</v>
      </c>
      <c r="X29" s="202" t="n">
        <v>2905.6</v>
      </c>
    </row>
    <row r="30">
      <c r="A30" s="4" t="s">
        <v>15</v>
      </c>
      <c r="B30" s="202" t="n">
        <v>1021545</v>
      </c>
      <c r="C30" s="202" t="n">
        <v>26880</v>
      </c>
      <c r="D30" s="202" t="n">
        <v>0</v>
      </c>
      <c r="E30" s="202" t="n">
        <v>107520</v>
      </c>
      <c r="F30" s="202" t="n">
        <v>0</v>
      </c>
      <c r="G30" s="202" t="n">
        <v>1050</v>
      </c>
      <c r="H30" s="202" t="n">
        <v>292635</v>
      </c>
      <c r="I30" s="202" t="n">
        <v>135450</v>
      </c>
      <c r="J30" s="202" t="n">
        <v>49350</v>
      </c>
      <c r="K30" s="202" t="n">
        <v>22470</v>
      </c>
      <c r="L30" s="202" t="n">
        <v>32550</v>
      </c>
      <c r="M30" s="202" t="n">
        <v>9870</v>
      </c>
      <c r="N30" s="202" t="n">
        <v>6090</v>
      </c>
      <c r="O30" s="202" t="n">
        <v>119910</v>
      </c>
      <c r="P30" s="202" t="n">
        <v>54180</v>
      </c>
      <c r="Q30" s="202" t="n">
        <v>0</v>
      </c>
      <c r="R30" s="202" t="n">
        <v>23520</v>
      </c>
      <c r="S30" s="202" t="n">
        <v>2940</v>
      </c>
      <c r="T30" s="202" t="n">
        <v>55650</v>
      </c>
      <c r="U30" s="202" t="n">
        <v>79170</v>
      </c>
      <c r="V30" s="202" t="n">
        <v>0</v>
      </c>
      <c r="W30" s="202" t="n">
        <v>0</v>
      </c>
      <c r="X30" s="202" t="n">
        <v>2310</v>
      </c>
    </row>
    <row r="31">
      <c r="A31" s="4" t="s">
        <v>16</v>
      </c>
      <c r="B31" s="202" t="n">
        <v>116760</v>
      </c>
      <c r="C31" s="202" t="n">
        <v>420</v>
      </c>
      <c r="D31" s="202" t="n">
        <v>0</v>
      </c>
      <c r="E31" s="202" t="n">
        <v>3570</v>
      </c>
      <c r="F31" s="202" t="n">
        <v>210</v>
      </c>
      <c r="G31" s="202" t="n">
        <v>0</v>
      </c>
      <c r="H31" s="202" t="n">
        <v>3360</v>
      </c>
      <c r="I31" s="202" t="n">
        <v>10290</v>
      </c>
      <c r="J31" s="202" t="n">
        <v>2520</v>
      </c>
      <c r="K31" s="202" t="n">
        <v>3360</v>
      </c>
      <c r="L31" s="202" t="n">
        <v>3360</v>
      </c>
      <c r="M31" s="202" t="n">
        <v>210</v>
      </c>
      <c r="N31" s="202" t="n">
        <v>2730</v>
      </c>
      <c r="O31" s="202" t="n">
        <v>9240</v>
      </c>
      <c r="P31" s="202" t="n">
        <v>8400</v>
      </c>
      <c r="Q31" s="202" t="n">
        <v>0</v>
      </c>
      <c r="R31" s="202" t="n">
        <v>1680</v>
      </c>
      <c r="S31" s="202" t="n">
        <v>210</v>
      </c>
      <c r="T31" s="202" t="n">
        <v>1680</v>
      </c>
      <c r="U31" s="202" t="n">
        <v>840</v>
      </c>
      <c r="V31" s="202" t="n">
        <v>0</v>
      </c>
      <c r="W31" s="202" t="n">
        <v>0</v>
      </c>
      <c r="X31" s="202" t="n">
        <v>64680</v>
      </c>
    </row>
    <row r="32">
      <c r="A32" s="49" t="s">
        <v>244</v>
      </c>
      <c r="B32" s="204" t="n">
        <v>63396490.3</v>
      </c>
      <c r="C32" s="204" t="n">
        <v>750638.8</v>
      </c>
      <c r="D32" s="204" t="n">
        <v>27308.97</v>
      </c>
      <c r="E32" s="204" t="n">
        <v>30408486.19</v>
      </c>
      <c r="F32" s="204" t="n">
        <v>235275.65</v>
      </c>
      <c r="G32" s="204" t="n">
        <v>235082.07</v>
      </c>
      <c r="H32" s="204" t="n">
        <v>5447504.82</v>
      </c>
      <c r="I32" s="204" t="n">
        <v>6861064.81</v>
      </c>
      <c r="J32" s="204" t="n">
        <v>3986096.42</v>
      </c>
      <c r="K32" s="204" t="n">
        <v>2892355.9</v>
      </c>
      <c r="L32" s="204" t="n">
        <v>1568862.7</v>
      </c>
      <c r="M32" s="204" t="n">
        <v>285158.56</v>
      </c>
      <c r="N32" s="204" t="n">
        <v>501706.8</v>
      </c>
      <c r="O32" s="204" t="n">
        <v>4091023.07</v>
      </c>
      <c r="P32" s="204" t="n">
        <v>3449213.33</v>
      </c>
      <c r="Q32" s="204" t="n">
        <v>12716.44</v>
      </c>
      <c r="R32" s="204" t="n">
        <v>533563.34</v>
      </c>
      <c r="S32" s="204" t="n">
        <v>423783.83</v>
      </c>
      <c r="T32" s="204" t="n">
        <v>682398.99</v>
      </c>
      <c r="U32" s="204" t="n">
        <v>909629.15</v>
      </c>
      <c r="V32" s="204" t="n">
        <v>180</v>
      </c>
      <c r="W32" s="204" t="n">
        <v>240</v>
      </c>
      <c r="X32" s="204" t="n">
        <v>94200.46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236</v>
      </c>
      <c r="C7" s="18" t="s">
        <v>267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268</v>
      </c>
      <c r="D8" s="3" t="s">
        <v>269</v>
      </c>
      <c r="E8" s="3" t="s">
        <v>270</v>
      </c>
      <c r="F8" s="3" t="s">
        <v>271</v>
      </c>
      <c r="G8" s="3" t="s">
        <v>272</v>
      </c>
      <c r="H8" s="3" t="s">
        <v>273</v>
      </c>
      <c r="I8" s="3" t="s">
        <v>274</v>
      </c>
      <c r="J8" s="3" t="s">
        <v>275</v>
      </c>
      <c r="K8" s="3" t="s">
        <v>276</v>
      </c>
      <c r="L8" s="3" t="s">
        <v>277</v>
      </c>
      <c r="M8" s="3" t="s">
        <v>278</v>
      </c>
      <c r="N8" s="3" t="s">
        <v>279</v>
      </c>
      <c r="O8" s="3" t="s">
        <v>280</v>
      </c>
      <c r="P8" s="3" t="s">
        <v>281</v>
      </c>
      <c r="Q8" s="3" t="s">
        <v>282</v>
      </c>
      <c r="R8" s="3" t="s">
        <v>283</v>
      </c>
      <c r="S8" s="3" t="s">
        <v>284</v>
      </c>
      <c r="T8" s="3" t="s">
        <v>285</v>
      </c>
      <c r="U8" s="3" t="s">
        <v>286</v>
      </c>
      <c r="V8" s="3" t="s">
        <v>287</v>
      </c>
      <c r="W8" s="3" t="s">
        <v>288</v>
      </c>
      <c r="X8" s="3" t="s">
        <v>289</v>
      </c>
    </row>
    <row r="9">
      <c r="A9" s="110" t="s">
        <v>243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5" t="n">
        <v>53</v>
      </c>
      <c r="C10" s="205" t="n">
        <v>0</v>
      </c>
      <c r="D10" s="205" t="n">
        <v>0</v>
      </c>
      <c r="E10" s="205" t="n">
        <v>6</v>
      </c>
      <c r="F10" s="205" t="n">
        <v>0</v>
      </c>
      <c r="G10" s="205" t="n">
        <v>0</v>
      </c>
      <c r="H10" s="205" t="n">
        <v>2</v>
      </c>
      <c r="I10" s="205" t="n">
        <v>13</v>
      </c>
      <c r="J10" s="205" t="n">
        <v>3</v>
      </c>
      <c r="K10" s="205" t="n">
        <v>6</v>
      </c>
      <c r="L10" s="205" t="n">
        <v>1</v>
      </c>
      <c r="M10" s="205" t="n">
        <v>0</v>
      </c>
      <c r="N10" s="205" t="n">
        <v>1</v>
      </c>
      <c r="O10" s="205" t="n">
        <v>4</v>
      </c>
      <c r="P10" s="205" t="n">
        <v>10</v>
      </c>
      <c r="Q10" s="205" t="n">
        <v>0</v>
      </c>
      <c r="R10" s="205" t="n">
        <v>3</v>
      </c>
      <c r="S10" s="205" t="n">
        <v>0</v>
      </c>
      <c r="T10" s="205" t="n">
        <v>2</v>
      </c>
      <c r="U10" s="205" t="n">
        <v>2</v>
      </c>
      <c r="V10" s="205" t="n">
        <v>0</v>
      </c>
      <c r="W10" s="205" t="n">
        <v>0</v>
      </c>
      <c r="X10" s="205" t="n">
        <v>0</v>
      </c>
    </row>
    <row r="11">
      <c r="A11" s="4" t="s">
        <v>12</v>
      </c>
      <c r="B11" s="205" t="n">
        <v>22659</v>
      </c>
      <c r="C11" s="205" t="n">
        <v>551</v>
      </c>
      <c r="D11" s="205" t="n">
        <v>0</v>
      </c>
      <c r="E11" s="205" t="n">
        <v>3243</v>
      </c>
      <c r="F11" s="205" t="n">
        <v>6</v>
      </c>
      <c r="G11" s="205" t="n">
        <v>10</v>
      </c>
      <c r="H11" s="205" t="n">
        <v>4391</v>
      </c>
      <c r="I11" s="205" t="n">
        <v>3983</v>
      </c>
      <c r="J11" s="205" t="n">
        <v>1025</v>
      </c>
      <c r="K11" s="205" t="n">
        <v>1089</v>
      </c>
      <c r="L11" s="205" t="n">
        <v>759</v>
      </c>
      <c r="M11" s="205" t="n">
        <v>399</v>
      </c>
      <c r="N11" s="205" t="n">
        <v>122</v>
      </c>
      <c r="O11" s="205" t="n">
        <v>3157</v>
      </c>
      <c r="P11" s="205" t="n">
        <v>1254</v>
      </c>
      <c r="Q11" s="205" t="n">
        <v>11</v>
      </c>
      <c r="R11" s="205" t="n">
        <v>546</v>
      </c>
      <c r="S11" s="205" t="n">
        <v>170</v>
      </c>
      <c r="T11" s="205" t="n">
        <v>618</v>
      </c>
      <c r="U11" s="205" t="n">
        <v>1272</v>
      </c>
      <c r="V11" s="205" t="n">
        <v>1</v>
      </c>
      <c r="W11" s="205" t="n">
        <v>0</v>
      </c>
      <c r="X11" s="205" t="n">
        <v>52</v>
      </c>
    </row>
    <row r="12">
      <c r="A12" s="4" t="s">
        <v>13</v>
      </c>
      <c r="B12" s="205" t="n">
        <v>2561</v>
      </c>
      <c r="C12" s="205" t="n">
        <v>28</v>
      </c>
      <c r="D12" s="205" t="n">
        <v>0</v>
      </c>
      <c r="E12" s="205" t="n">
        <v>446</v>
      </c>
      <c r="F12" s="205" t="n">
        <v>3</v>
      </c>
      <c r="G12" s="205" t="n">
        <v>6</v>
      </c>
      <c r="H12" s="205" t="n">
        <v>141</v>
      </c>
      <c r="I12" s="205" t="n">
        <v>585</v>
      </c>
      <c r="J12" s="205" t="n">
        <v>142</v>
      </c>
      <c r="K12" s="205" t="n">
        <v>254</v>
      </c>
      <c r="L12" s="205" t="n">
        <v>80</v>
      </c>
      <c r="M12" s="205" t="n">
        <v>10</v>
      </c>
      <c r="N12" s="205" t="n">
        <v>61</v>
      </c>
      <c r="O12" s="205" t="n">
        <v>348</v>
      </c>
      <c r="P12" s="205" t="n">
        <v>234</v>
      </c>
      <c r="Q12" s="205" t="n">
        <v>1</v>
      </c>
      <c r="R12" s="205" t="n">
        <v>45</v>
      </c>
      <c r="S12" s="205" t="n">
        <v>61</v>
      </c>
      <c r="T12" s="205" t="n">
        <v>49</v>
      </c>
      <c r="U12" s="205" t="n">
        <v>65</v>
      </c>
      <c r="V12" s="205" t="n">
        <v>0</v>
      </c>
      <c r="W12" s="205" t="n">
        <v>0</v>
      </c>
      <c r="X12" s="205" t="n">
        <v>2</v>
      </c>
    </row>
    <row r="13">
      <c r="A13" s="4" t="s">
        <v>14</v>
      </c>
      <c r="B13" s="205" t="n">
        <v>10365</v>
      </c>
      <c r="C13" s="205" t="n">
        <v>164</v>
      </c>
      <c r="D13" s="205" t="n">
        <v>7</v>
      </c>
      <c r="E13" s="205" t="n">
        <v>1629</v>
      </c>
      <c r="F13" s="205" t="n">
        <v>7</v>
      </c>
      <c r="G13" s="205" t="n">
        <v>54</v>
      </c>
      <c r="H13" s="205" t="n">
        <v>933</v>
      </c>
      <c r="I13" s="205" t="n">
        <v>2461</v>
      </c>
      <c r="J13" s="205" t="n">
        <v>673</v>
      </c>
      <c r="K13" s="205" t="n">
        <v>1006</v>
      </c>
      <c r="L13" s="205" t="n">
        <v>387</v>
      </c>
      <c r="M13" s="205" t="n">
        <v>51</v>
      </c>
      <c r="N13" s="205" t="n">
        <v>197</v>
      </c>
      <c r="O13" s="205" t="n">
        <v>1250</v>
      </c>
      <c r="P13" s="205" t="n">
        <v>689</v>
      </c>
      <c r="Q13" s="205" t="n">
        <v>8</v>
      </c>
      <c r="R13" s="205" t="n">
        <v>154</v>
      </c>
      <c r="S13" s="205" t="n">
        <v>247</v>
      </c>
      <c r="T13" s="205" t="n">
        <v>191</v>
      </c>
      <c r="U13" s="205" t="n">
        <v>253</v>
      </c>
      <c r="V13" s="205" t="n">
        <v>0</v>
      </c>
      <c r="W13" s="205" t="n">
        <v>1</v>
      </c>
      <c r="X13" s="205" t="n">
        <v>3</v>
      </c>
    </row>
    <row r="14">
      <c r="A14" s="4" t="s">
        <v>15</v>
      </c>
      <c r="B14" s="205" t="n">
        <v>4404</v>
      </c>
      <c r="C14" s="205" t="n">
        <v>121</v>
      </c>
      <c r="D14" s="205" t="n">
        <v>0</v>
      </c>
      <c r="E14" s="205" t="n">
        <v>442</v>
      </c>
      <c r="F14" s="205" t="n">
        <v>1</v>
      </c>
      <c r="G14" s="205" t="n">
        <v>4</v>
      </c>
      <c r="H14" s="205" t="n">
        <v>1248</v>
      </c>
      <c r="I14" s="205" t="n">
        <v>598</v>
      </c>
      <c r="J14" s="205" t="n">
        <v>204</v>
      </c>
      <c r="K14" s="205" t="n">
        <v>93</v>
      </c>
      <c r="L14" s="205" t="n">
        <v>136</v>
      </c>
      <c r="M14" s="205" t="n">
        <v>44</v>
      </c>
      <c r="N14" s="205" t="n">
        <v>28</v>
      </c>
      <c r="O14" s="205" t="n">
        <v>526</v>
      </c>
      <c r="P14" s="205" t="n">
        <v>237</v>
      </c>
      <c r="Q14" s="205" t="n">
        <v>1</v>
      </c>
      <c r="R14" s="205" t="n">
        <v>106</v>
      </c>
      <c r="S14" s="205" t="n">
        <v>13</v>
      </c>
      <c r="T14" s="205" t="n">
        <v>234</v>
      </c>
      <c r="U14" s="205" t="n">
        <v>357</v>
      </c>
      <c r="V14" s="205" t="n">
        <v>0</v>
      </c>
      <c r="W14" s="205" t="n">
        <v>0</v>
      </c>
      <c r="X14" s="205" t="n">
        <v>11</v>
      </c>
    </row>
    <row r="15">
      <c r="A15" s="4" t="s">
        <v>16</v>
      </c>
      <c r="B15" s="205" t="n">
        <v>522</v>
      </c>
      <c r="C15" s="205" t="n">
        <v>2</v>
      </c>
      <c r="D15" s="205" t="n">
        <v>0</v>
      </c>
      <c r="E15" s="205" t="n">
        <v>15</v>
      </c>
      <c r="F15" s="205" t="n">
        <v>1</v>
      </c>
      <c r="G15" s="205" t="n">
        <v>0</v>
      </c>
      <c r="H15" s="205" t="n">
        <v>14</v>
      </c>
      <c r="I15" s="205" t="n">
        <v>50</v>
      </c>
      <c r="J15" s="205" t="n">
        <v>12</v>
      </c>
      <c r="K15" s="205" t="n">
        <v>16</v>
      </c>
      <c r="L15" s="205" t="n">
        <v>18</v>
      </c>
      <c r="M15" s="205" t="n">
        <v>1</v>
      </c>
      <c r="N15" s="205" t="n">
        <v>13</v>
      </c>
      <c r="O15" s="205" t="n">
        <v>36</v>
      </c>
      <c r="P15" s="205" t="n">
        <v>38</v>
      </c>
      <c r="Q15" s="205" t="n">
        <v>0</v>
      </c>
      <c r="R15" s="205" t="n">
        <v>8</v>
      </c>
      <c r="S15" s="205" t="n">
        <v>2</v>
      </c>
      <c r="T15" s="205" t="n">
        <v>7</v>
      </c>
      <c r="U15" s="205" t="n">
        <v>4</v>
      </c>
      <c r="V15" s="205" t="n">
        <v>0</v>
      </c>
      <c r="W15" s="205" t="n">
        <v>0</v>
      </c>
      <c r="X15" s="205" t="n">
        <v>285</v>
      </c>
    </row>
    <row r="16">
      <c r="A16" s="49" t="s">
        <v>244</v>
      </c>
      <c r="B16" s="207" t="n">
        <v>40564</v>
      </c>
      <c r="C16" s="207" t="n">
        <v>866</v>
      </c>
      <c r="D16" s="207" t="n">
        <v>7</v>
      </c>
      <c r="E16" s="207" t="n">
        <v>5781</v>
      </c>
      <c r="F16" s="207" t="n">
        <v>18</v>
      </c>
      <c r="G16" s="207" t="n">
        <v>74</v>
      </c>
      <c r="H16" s="207" t="n">
        <v>6729</v>
      </c>
      <c r="I16" s="207" t="n">
        <v>7690</v>
      </c>
      <c r="J16" s="207" t="n">
        <v>2059</v>
      </c>
      <c r="K16" s="207" t="n">
        <v>2464</v>
      </c>
      <c r="L16" s="207" t="n">
        <v>1381</v>
      </c>
      <c r="M16" s="207" t="n">
        <v>505</v>
      </c>
      <c r="N16" s="207" t="n">
        <v>422</v>
      </c>
      <c r="O16" s="207" t="n">
        <v>5321</v>
      </c>
      <c r="P16" s="207" t="n">
        <v>2462</v>
      </c>
      <c r="Q16" s="207" t="n">
        <v>21</v>
      </c>
      <c r="R16" s="207" t="n">
        <v>862</v>
      </c>
      <c r="S16" s="207" t="n">
        <v>493</v>
      </c>
      <c r="T16" s="207" t="n">
        <v>1101</v>
      </c>
      <c r="U16" s="207" t="n">
        <v>1953</v>
      </c>
      <c r="V16" s="207" t="n">
        <v>1</v>
      </c>
      <c r="W16" s="207" t="n">
        <v>1</v>
      </c>
      <c r="X16" s="207" t="n">
        <v>353</v>
      </c>
    </row>
    <row r="17">
      <c r="A17" s="110" t="s">
        <v>245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5" t="n">
        <v>135</v>
      </c>
      <c r="C18" s="205" t="n">
        <v>0</v>
      </c>
      <c r="D18" s="205" t="n">
        <v>0</v>
      </c>
      <c r="E18" s="205" t="n">
        <v>15</v>
      </c>
      <c r="F18" s="205" t="n">
        <v>0</v>
      </c>
      <c r="G18" s="205" t="n">
        <v>0</v>
      </c>
      <c r="H18" s="205" t="n">
        <v>3</v>
      </c>
      <c r="I18" s="205" t="n">
        <v>30</v>
      </c>
      <c r="J18" s="205" t="n">
        <v>7</v>
      </c>
      <c r="K18" s="205" t="n">
        <v>14</v>
      </c>
      <c r="L18" s="205" t="n">
        <v>1</v>
      </c>
      <c r="M18" s="205" t="n">
        <v>0</v>
      </c>
      <c r="N18" s="205" t="n">
        <v>2</v>
      </c>
      <c r="O18" s="205" t="n">
        <v>10</v>
      </c>
      <c r="P18" s="205" t="n">
        <v>31</v>
      </c>
      <c r="Q18" s="205" t="n">
        <v>0</v>
      </c>
      <c r="R18" s="205" t="n">
        <v>15</v>
      </c>
      <c r="S18" s="205" t="n">
        <v>0</v>
      </c>
      <c r="T18" s="205" t="n">
        <v>2</v>
      </c>
      <c r="U18" s="205" t="n">
        <v>5</v>
      </c>
      <c r="V18" s="205" t="n">
        <v>0</v>
      </c>
      <c r="W18" s="205" t="n">
        <v>0</v>
      </c>
      <c r="X18" s="205" t="n">
        <v>0</v>
      </c>
    </row>
    <row r="19">
      <c r="A19" s="4" t="s">
        <v>12</v>
      </c>
      <c r="B19" s="205" t="n">
        <v>22619</v>
      </c>
      <c r="C19" s="205" t="n">
        <v>551</v>
      </c>
      <c r="D19" s="205" t="n">
        <v>0</v>
      </c>
      <c r="E19" s="205" t="n">
        <v>3235</v>
      </c>
      <c r="F19" s="205" t="n">
        <v>6</v>
      </c>
      <c r="G19" s="205" t="n">
        <v>10</v>
      </c>
      <c r="H19" s="205" t="n">
        <v>4386</v>
      </c>
      <c r="I19" s="205" t="n">
        <v>3976</v>
      </c>
      <c r="J19" s="205" t="n">
        <v>1022</v>
      </c>
      <c r="K19" s="205" t="n">
        <v>1089</v>
      </c>
      <c r="L19" s="205" t="n">
        <v>756</v>
      </c>
      <c r="M19" s="205" t="n">
        <v>398</v>
      </c>
      <c r="N19" s="205" t="n">
        <v>121</v>
      </c>
      <c r="O19" s="205" t="n">
        <v>3153</v>
      </c>
      <c r="P19" s="205" t="n">
        <v>1252</v>
      </c>
      <c r="Q19" s="205" t="n">
        <v>11</v>
      </c>
      <c r="R19" s="205" t="n">
        <v>545</v>
      </c>
      <c r="S19" s="205" t="n">
        <v>170</v>
      </c>
      <c r="T19" s="205" t="n">
        <v>617</v>
      </c>
      <c r="U19" s="205" t="n">
        <v>1268</v>
      </c>
      <c r="V19" s="205" t="n">
        <v>1</v>
      </c>
      <c r="W19" s="205" t="n">
        <v>0</v>
      </c>
      <c r="X19" s="205" t="n">
        <v>52</v>
      </c>
    </row>
    <row r="20">
      <c r="A20" s="4" t="s">
        <v>13</v>
      </c>
      <c r="B20" s="205" t="n">
        <v>52822</v>
      </c>
      <c r="C20" s="205" t="n">
        <v>58</v>
      </c>
      <c r="D20" s="205" t="n">
        <v>0</v>
      </c>
      <c r="E20" s="205" t="n">
        <v>37513</v>
      </c>
      <c r="F20" s="205" t="n">
        <v>75</v>
      </c>
      <c r="G20" s="205" t="n">
        <v>21</v>
      </c>
      <c r="H20" s="205" t="n">
        <v>472</v>
      </c>
      <c r="I20" s="205" t="n">
        <v>2865</v>
      </c>
      <c r="J20" s="205" t="n">
        <v>5260</v>
      </c>
      <c r="K20" s="205" t="n">
        <v>1442</v>
      </c>
      <c r="L20" s="205" t="n">
        <v>434</v>
      </c>
      <c r="M20" s="205" t="n">
        <v>43</v>
      </c>
      <c r="N20" s="205" t="n">
        <v>196</v>
      </c>
      <c r="O20" s="205" t="n">
        <v>1333</v>
      </c>
      <c r="P20" s="205" t="n">
        <v>2260</v>
      </c>
      <c r="Q20" s="205" t="n">
        <v>6</v>
      </c>
      <c r="R20" s="205" t="n">
        <v>147</v>
      </c>
      <c r="S20" s="205" t="n">
        <v>341</v>
      </c>
      <c r="T20" s="205" t="n">
        <v>120</v>
      </c>
      <c r="U20" s="205" t="n">
        <v>222</v>
      </c>
      <c r="V20" s="205" t="n">
        <v>0</v>
      </c>
      <c r="W20" s="205" t="n">
        <v>0</v>
      </c>
      <c r="X20" s="205" t="n">
        <v>14</v>
      </c>
    </row>
    <row r="21">
      <c r="A21" s="4" t="s">
        <v>14</v>
      </c>
      <c r="B21" s="205" t="n">
        <v>120722</v>
      </c>
      <c r="C21" s="205" t="n">
        <v>1258</v>
      </c>
      <c r="D21" s="205" t="n">
        <v>86</v>
      </c>
      <c r="E21" s="205" t="n">
        <v>57761</v>
      </c>
      <c r="F21" s="205" t="n">
        <v>252</v>
      </c>
      <c r="G21" s="205" t="n">
        <v>572</v>
      </c>
      <c r="H21" s="205" t="n">
        <v>7703</v>
      </c>
      <c r="I21" s="205" t="n">
        <v>17764</v>
      </c>
      <c r="J21" s="205" t="n">
        <v>7427</v>
      </c>
      <c r="K21" s="205" t="n">
        <v>6309</v>
      </c>
      <c r="L21" s="205" t="n">
        <v>5076</v>
      </c>
      <c r="M21" s="205" t="n">
        <v>218</v>
      </c>
      <c r="N21" s="205" t="n">
        <v>1167</v>
      </c>
      <c r="O21" s="205" t="n">
        <v>6448</v>
      </c>
      <c r="P21" s="205" t="n">
        <v>5603</v>
      </c>
      <c r="Q21" s="205" t="n">
        <v>24</v>
      </c>
      <c r="R21" s="205" t="n">
        <v>555</v>
      </c>
      <c r="S21" s="205" t="n">
        <v>803</v>
      </c>
      <c r="T21" s="205" t="n">
        <v>802</v>
      </c>
      <c r="U21" s="205" t="n">
        <v>885</v>
      </c>
      <c r="V21" s="205" t="n">
        <v>0</v>
      </c>
      <c r="W21" s="205" t="n">
        <v>1</v>
      </c>
      <c r="X21" s="205" t="n">
        <v>8</v>
      </c>
    </row>
    <row r="22">
      <c r="A22" s="4" t="s">
        <v>15</v>
      </c>
      <c r="B22" s="205" t="n">
        <v>4394</v>
      </c>
      <c r="C22" s="205" t="n">
        <v>120</v>
      </c>
      <c r="D22" s="205" t="n">
        <v>0</v>
      </c>
      <c r="E22" s="205" t="n">
        <v>442</v>
      </c>
      <c r="F22" s="205" t="n">
        <v>1</v>
      </c>
      <c r="G22" s="205" t="n">
        <v>4</v>
      </c>
      <c r="H22" s="205" t="n">
        <v>1247</v>
      </c>
      <c r="I22" s="205" t="n">
        <v>596</v>
      </c>
      <c r="J22" s="205" t="n">
        <v>204</v>
      </c>
      <c r="K22" s="205" t="n">
        <v>93</v>
      </c>
      <c r="L22" s="205" t="n">
        <v>136</v>
      </c>
      <c r="M22" s="205" t="n">
        <v>44</v>
      </c>
      <c r="N22" s="205" t="n">
        <v>28</v>
      </c>
      <c r="O22" s="205" t="n">
        <v>523</v>
      </c>
      <c r="P22" s="205" t="n">
        <v>235</v>
      </c>
      <c r="Q22" s="205" t="n">
        <v>1</v>
      </c>
      <c r="R22" s="205" t="n">
        <v>106</v>
      </c>
      <c r="S22" s="205" t="n">
        <v>13</v>
      </c>
      <c r="T22" s="205" t="n">
        <v>234</v>
      </c>
      <c r="U22" s="205" t="n">
        <v>357</v>
      </c>
      <c r="V22" s="205" t="n">
        <v>0</v>
      </c>
      <c r="W22" s="205" t="n">
        <v>0</v>
      </c>
      <c r="X22" s="205" t="n">
        <v>10</v>
      </c>
    </row>
    <row r="23">
      <c r="A23" s="4" t="s">
        <v>16</v>
      </c>
      <c r="B23" s="205" t="n">
        <v>522</v>
      </c>
      <c r="C23" s="205" t="n">
        <v>2</v>
      </c>
      <c r="D23" s="205" t="n">
        <v>0</v>
      </c>
      <c r="E23" s="205" t="n">
        <v>15</v>
      </c>
      <c r="F23" s="205" t="n">
        <v>1</v>
      </c>
      <c r="G23" s="205" t="n">
        <v>0</v>
      </c>
      <c r="H23" s="205" t="n">
        <v>14</v>
      </c>
      <c r="I23" s="205" t="n">
        <v>50</v>
      </c>
      <c r="J23" s="205" t="n">
        <v>12</v>
      </c>
      <c r="K23" s="205" t="n">
        <v>16</v>
      </c>
      <c r="L23" s="205" t="n">
        <v>18</v>
      </c>
      <c r="M23" s="205" t="n">
        <v>1</v>
      </c>
      <c r="N23" s="205" t="n">
        <v>13</v>
      </c>
      <c r="O23" s="205" t="n">
        <v>36</v>
      </c>
      <c r="P23" s="205" t="n">
        <v>38</v>
      </c>
      <c r="Q23" s="205" t="n">
        <v>0</v>
      </c>
      <c r="R23" s="205" t="n">
        <v>8</v>
      </c>
      <c r="S23" s="205" t="n">
        <v>2</v>
      </c>
      <c r="T23" s="205" t="n">
        <v>7</v>
      </c>
      <c r="U23" s="205" t="n">
        <v>4</v>
      </c>
      <c r="V23" s="205" t="n">
        <v>0</v>
      </c>
      <c r="W23" s="205" t="n">
        <v>0</v>
      </c>
      <c r="X23" s="205" t="n">
        <v>285</v>
      </c>
    </row>
    <row r="24">
      <c r="A24" s="49" t="s">
        <v>244</v>
      </c>
      <c r="B24" s="207" t="n">
        <v>201214</v>
      </c>
      <c r="C24" s="207" t="n">
        <v>1989</v>
      </c>
      <c r="D24" s="207" t="n">
        <v>86</v>
      </c>
      <c r="E24" s="207" t="n">
        <v>98981</v>
      </c>
      <c r="F24" s="207" t="n">
        <v>335</v>
      </c>
      <c r="G24" s="207" t="n">
        <v>607</v>
      </c>
      <c r="H24" s="207" t="n">
        <v>13825</v>
      </c>
      <c r="I24" s="207" t="n">
        <v>25281</v>
      </c>
      <c r="J24" s="207" t="n">
        <v>13932</v>
      </c>
      <c r="K24" s="207" t="n">
        <v>8963</v>
      </c>
      <c r="L24" s="207" t="n">
        <v>6421</v>
      </c>
      <c r="M24" s="207" t="n">
        <v>704</v>
      </c>
      <c r="N24" s="207" t="n">
        <v>1527</v>
      </c>
      <c r="O24" s="207" t="n">
        <v>11503</v>
      </c>
      <c r="P24" s="207" t="n">
        <v>9419</v>
      </c>
      <c r="Q24" s="207" t="n">
        <v>42</v>
      </c>
      <c r="R24" s="207" t="n">
        <v>1376</v>
      </c>
      <c r="S24" s="207" t="n">
        <v>1329</v>
      </c>
      <c r="T24" s="207" t="n">
        <v>1782</v>
      </c>
      <c r="U24" s="207" t="n">
        <v>2741</v>
      </c>
      <c r="V24" s="207" t="n">
        <v>1</v>
      </c>
      <c r="W24" s="207" t="n">
        <v>1</v>
      </c>
      <c r="X24" s="207" t="n">
        <v>369</v>
      </c>
    </row>
    <row r="25">
      <c r="A25" s="110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06" t="n">
        <v>61734.02</v>
      </c>
      <c r="C26" s="206" t="n">
        <v>0</v>
      </c>
      <c r="D26" s="206" t="n">
        <v>0</v>
      </c>
      <c r="E26" s="206" t="n">
        <v>7524.67</v>
      </c>
      <c r="F26" s="206" t="n">
        <v>0</v>
      </c>
      <c r="G26" s="206" t="n">
        <v>0</v>
      </c>
      <c r="H26" s="206" t="n">
        <v>1771.7</v>
      </c>
      <c r="I26" s="206" t="n">
        <v>6778.26</v>
      </c>
      <c r="J26" s="206" t="n">
        <v>4031.41</v>
      </c>
      <c r="K26" s="206" t="n">
        <v>5403.42</v>
      </c>
      <c r="L26" s="206" t="n">
        <v>286.27</v>
      </c>
      <c r="M26" s="206" t="n">
        <v>0</v>
      </c>
      <c r="N26" s="206" t="n">
        <v>1229.4</v>
      </c>
      <c r="O26" s="206" t="n">
        <v>7645.04</v>
      </c>
      <c r="P26" s="206" t="n">
        <v>17772.96</v>
      </c>
      <c r="Q26" s="206" t="n">
        <v>0</v>
      </c>
      <c r="R26" s="206" t="n">
        <v>5698.81</v>
      </c>
      <c r="S26" s="206" t="n">
        <v>0</v>
      </c>
      <c r="T26" s="206" t="n">
        <v>1564</v>
      </c>
      <c r="U26" s="206" t="n">
        <v>2028.08</v>
      </c>
      <c r="V26" s="206" t="n">
        <v>0</v>
      </c>
      <c r="W26" s="206" t="n">
        <v>0</v>
      </c>
      <c r="X26" s="206" t="n">
        <v>0</v>
      </c>
    </row>
    <row r="27">
      <c r="A27" s="4" t="s">
        <v>12</v>
      </c>
      <c r="B27" s="206" t="n">
        <v>9893080</v>
      </c>
      <c r="C27" s="206" t="n">
        <v>256620</v>
      </c>
      <c r="D27" s="206" t="n">
        <v>0</v>
      </c>
      <c r="E27" s="206" t="n">
        <v>1408560</v>
      </c>
      <c r="F27" s="206" t="n">
        <v>2760</v>
      </c>
      <c r="G27" s="206" t="n">
        <v>4200</v>
      </c>
      <c r="H27" s="206" t="n">
        <v>2129280</v>
      </c>
      <c r="I27" s="206" t="n">
        <v>1590690</v>
      </c>
      <c r="J27" s="206" t="n">
        <v>439800</v>
      </c>
      <c r="K27" s="206" t="n">
        <v>389880</v>
      </c>
      <c r="L27" s="206" t="n">
        <v>335640</v>
      </c>
      <c r="M27" s="206" t="n">
        <v>165420</v>
      </c>
      <c r="N27" s="206" t="n">
        <v>55980</v>
      </c>
      <c r="O27" s="206" t="n">
        <v>1381780</v>
      </c>
      <c r="P27" s="206" t="n">
        <v>590730</v>
      </c>
      <c r="Q27" s="206" t="n">
        <v>4620</v>
      </c>
      <c r="R27" s="206" t="n">
        <v>246000</v>
      </c>
      <c r="S27" s="206" t="n">
        <v>60000</v>
      </c>
      <c r="T27" s="206" t="n">
        <v>292260</v>
      </c>
      <c r="U27" s="206" t="n">
        <v>514920</v>
      </c>
      <c r="V27" s="206" t="n">
        <v>300</v>
      </c>
      <c r="W27" s="206" t="n">
        <v>0</v>
      </c>
      <c r="X27" s="206" t="n">
        <v>23640</v>
      </c>
    </row>
    <row r="28">
      <c r="A28" s="4" t="s">
        <v>13</v>
      </c>
      <c r="B28" s="206" t="n">
        <v>14496078.81</v>
      </c>
      <c r="C28" s="206" t="n">
        <v>23437.73</v>
      </c>
      <c r="D28" s="206" t="n">
        <v>0</v>
      </c>
      <c r="E28" s="206" t="n">
        <v>9459586.21</v>
      </c>
      <c r="F28" s="206" t="n">
        <v>24866.42</v>
      </c>
      <c r="G28" s="206" t="n">
        <v>7855.23</v>
      </c>
      <c r="H28" s="206" t="n">
        <v>196016.51</v>
      </c>
      <c r="I28" s="206" t="n">
        <v>1127653.67</v>
      </c>
      <c r="J28" s="206" t="n">
        <v>1043548.02</v>
      </c>
      <c r="K28" s="206" t="n">
        <v>584445.33</v>
      </c>
      <c r="L28" s="206" t="n">
        <v>257882.36</v>
      </c>
      <c r="M28" s="206" t="n">
        <v>12910.19</v>
      </c>
      <c r="N28" s="206" t="n">
        <v>81144.09</v>
      </c>
      <c r="O28" s="206" t="n">
        <v>599893.54</v>
      </c>
      <c r="P28" s="206" t="n">
        <v>777348.4</v>
      </c>
      <c r="Q28" s="206" t="n">
        <v>2012.82</v>
      </c>
      <c r="R28" s="206" t="n">
        <v>59874.33</v>
      </c>
      <c r="S28" s="206" t="n">
        <v>101693.19</v>
      </c>
      <c r="T28" s="206" t="n">
        <v>50551.01</v>
      </c>
      <c r="U28" s="206" t="n">
        <v>83401.88</v>
      </c>
      <c r="V28" s="206" t="n">
        <v>0</v>
      </c>
      <c r="W28" s="206" t="n">
        <v>0</v>
      </c>
      <c r="X28" s="206" t="n">
        <v>1957.88</v>
      </c>
    </row>
    <row r="29">
      <c r="A29" s="4" t="s">
        <v>14</v>
      </c>
      <c r="B29" s="206" t="n">
        <v>31427592.05</v>
      </c>
      <c r="C29" s="206" t="n">
        <v>347021.96</v>
      </c>
      <c r="D29" s="206" t="n">
        <v>23273.6</v>
      </c>
      <c r="E29" s="206" t="n">
        <v>14476414.66</v>
      </c>
      <c r="F29" s="206" t="n">
        <v>48886.49</v>
      </c>
      <c r="G29" s="206" t="n">
        <v>135315.62</v>
      </c>
      <c r="H29" s="206" t="n">
        <v>2522832.53</v>
      </c>
      <c r="I29" s="206" t="n">
        <v>4247073.85</v>
      </c>
      <c r="J29" s="206" t="n">
        <v>2072932.14</v>
      </c>
      <c r="K29" s="206" t="n">
        <v>1508412.78</v>
      </c>
      <c r="L29" s="206" t="n">
        <v>1295038.34</v>
      </c>
      <c r="M29" s="206" t="n">
        <v>59528.04</v>
      </c>
      <c r="N29" s="206" t="n">
        <v>298068.11</v>
      </c>
      <c r="O29" s="206" t="n">
        <v>1979987.34</v>
      </c>
      <c r="P29" s="206" t="n">
        <v>1595708.33</v>
      </c>
      <c r="Q29" s="206" t="n">
        <v>8945.6</v>
      </c>
      <c r="R29" s="206" t="n">
        <v>172764.01</v>
      </c>
      <c r="S29" s="206" t="n">
        <v>181623.97</v>
      </c>
      <c r="T29" s="206" t="n">
        <v>212603.62</v>
      </c>
      <c r="U29" s="206" t="n">
        <v>238394.56</v>
      </c>
      <c r="V29" s="206" t="n">
        <v>0</v>
      </c>
      <c r="W29" s="206" t="n">
        <v>240</v>
      </c>
      <c r="X29" s="206" t="n">
        <v>2526.5</v>
      </c>
    </row>
    <row r="30">
      <c r="A30" s="4" t="s">
        <v>15</v>
      </c>
      <c r="B30" s="206" t="n">
        <v>927255</v>
      </c>
      <c r="C30" s="206" t="n">
        <v>26355</v>
      </c>
      <c r="D30" s="206" t="n">
        <v>0</v>
      </c>
      <c r="E30" s="206" t="n">
        <v>92820</v>
      </c>
      <c r="F30" s="206" t="n">
        <v>210</v>
      </c>
      <c r="G30" s="206" t="n">
        <v>840</v>
      </c>
      <c r="H30" s="206" t="n">
        <v>262080</v>
      </c>
      <c r="I30" s="206" t="n">
        <v>125580</v>
      </c>
      <c r="J30" s="206" t="n">
        <v>42840</v>
      </c>
      <c r="K30" s="206" t="n">
        <v>19530</v>
      </c>
      <c r="L30" s="206" t="n">
        <v>28560</v>
      </c>
      <c r="M30" s="206" t="n">
        <v>9240</v>
      </c>
      <c r="N30" s="206" t="n">
        <v>5880</v>
      </c>
      <c r="O30" s="206" t="n">
        <v>111300</v>
      </c>
      <c r="P30" s="206" t="n">
        <v>49770</v>
      </c>
      <c r="Q30" s="206" t="n">
        <v>210</v>
      </c>
      <c r="R30" s="206" t="n">
        <v>22260</v>
      </c>
      <c r="S30" s="206" t="n">
        <v>2730</v>
      </c>
      <c r="T30" s="206" t="n">
        <v>48930</v>
      </c>
      <c r="U30" s="206" t="n">
        <v>74970</v>
      </c>
      <c r="V30" s="206" t="n">
        <v>0</v>
      </c>
      <c r="W30" s="206" t="n">
        <v>0</v>
      </c>
      <c r="X30" s="206" t="n">
        <v>3150</v>
      </c>
    </row>
    <row r="31">
      <c r="A31" s="4" t="s">
        <v>16</v>
      </c>
      <c r="B31" s="206" t="n">
        <v>109620</v>
      </c>
      <c r="C31" s="206" t="n">
        <v>420</v>
      </c>
      <c r="D31" s="206" t="n">
        <v>0</v>
      </c>
      <c r="E31" s="206" t="n">
        <v>3150</v>
      </c>
      <c r="F31" s="206" t="n">
        <v>210</v>
      </c>
      <c r="G31" s="206" t="n">
        <v>0</v>
      </c>
      <c r="H31" s="206" t="n">
        <v>2940</v>
      </c>
      <c r="I31" s="206" t="n">
        <v>10500</v>
      </c>
      <c r="J31" s="206" t="n">
        <v>2520</v>
      </c>
      <c r="K31" s="206" t="n">
        <v>3360</v>
      </c>
      <c r="L31" s="206" t="n">
        <v>3780</v>
      </c>
      <c r="M31" s="206" t="n">
        <v>210</v>
      </c>
      <c r="N31" s="206" t="n">
        <v>2730</v>
      </c>
      <c r="O31" s="206" t="n">
        <v>7560</v>
      </c>
      <c r="P31" s="206" t="n">
        <v>7980</v>
      </c>
      <c r="Q31" s="206" t="n">
        <v>0</v>
      </c>
      <c r="R31" s="206" t="n">
        <v>1680</v>
      </c>
      <c r="S31" s="206" t="n">
        <v>420</v>
      </c>
      <c r="T31" s="206" t="n">
        <v>1470</v>
      </c>
      <c r="U31" s="206" t="n">
        <v>840</v>
      </c>
      <c r="V31" s="206" t="n">
        <v>0</v>
      </c>
      <c r="W31" s="206" t="n">
        <v>0</v>
      </c>
      <c r="X31" s="206" t="n">
        <v>59850</v>
      </c>
    </row>
    <row r="32">
      <c r="A32" s="49" t="s">
        <v>244</v>
      </c>
      <c r="B32" s="208" t="n">
        <v>56915359.88</v>
      </c>
      <c r="C32" s="208" t="n">
        <v>653854.69</v>
      </c>
      <c r="D32" s="208" t="n">
        <v>23273.6</v>
      </c>
      <c r="E32" s="208" t="n">
        <v>25448055.54</v>
      </c>
      <c r="F32" s="208" t="n">
        <v>76932.91</v>
      </c>
      <c r="G32" s="208" t="n">
        <v>148210.85</v>
      </c>
      <c r="H32" s="208" t="n">
        <v>5114920.74</v>
      </c>
      <c r="I32" s="208" t="n">
        <v>7108275.78</v>
      </c>
      <c r="J32" s="208" t="n">
        <v>3605671.57</v>
      </c>
      <c r="K32" s="208" t="n">
        <v>2511031.53</v>
      </c>
      <c r="L32" s="208" t="n">
        <v>1921186.97</v>
      </c>
      <c r="M32" s="208" t="n">
        <v>247308.23</v>
      </c>
      <c r="N32" s="208" t="n">
        <v>445031.6</v>
      </c>
      <c r="O32" s="208" t="n">
        <v>4088165.92</v>
      </c>
      <c r="P32" s="208" t="n">
        <v>3039309.69</v>
      </c>
      <c r="Q32" s="208" t="n">
        <v>15788.42</v>
      </c>
      <c r="R32" s="208" t="n">
        <v>508277.15</v>
      </c>
      <c r="S32" s="208" t="n">
        <v>346467.16</v>
      </c>
      <c r="T32" s="208" t="n">
        <v>607378.63</v>
      </c>
      <c r="U32" s="208" t="n">
        <v>914554.52</v>
      </c>
      <c r="V32" s="208" t="n">
        <v>300</v>
      </c>
      <c r="W32" s="208" t="n">
        <v>240</v>
      </c>
      <c r="X32" s="208" t="n">
        <v>91124.38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236</v>
      </c>
      <c r="C7" s="18" t="s">
        <v>267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268</v>
      </c>
      <c r="D8" s="3" t="s">
        <v>269</v>
      </c>
      <c r="E8" s="3" t="s">
        <v>270</v>
      </c>
      <c r="F8" s="3" t="s">
        <v>271</v>
      </c>
      <c r="G8" s="3" t="s">
        <v>272</v>
      </c>
      <c r="H8" s="3" t="s">
        <v>273</v>
      </c>
      <c r="I8" s="3" t="s">
        <v>274</v>
      </c>
      <c r="J8" s="3" t="s">
        <v>275</v>
      </c>
      <c r="K8" s="3" t="s">
        <v>276</v>
      </c>
      <c r="L8" s="3" t="s">
        <v>277</v>
      </c>
      <c r="M8" s="3" t="s">
        <v>278</v>
      </c>
      <c r="N8" s="3" t="s">
        <v>279</v>
      </c>
      <c r="O8" s="3" t="s">
        <v>280</v>
      </c>
      <c r="P8" s="3" t="s">
        <v>281</v>
      </c>
      <c r="Q8" s="3" t="s">
        <v>282</v>
      </c>
      <c r="R8" s="3" t="s">
        <v>283</v>
      </c>
      <c r="S8" s="3" t="s">
        <v>284</v>
      </c>
      <c r="T8" s="3" t="s">
        <v>285</v>
      </c>
      <c r="U8" s="3" t="s">
        <v>286</v>
      </c>
      <c r="V8" s="3" t="s">
        <v>287</v>
      </c>
      <c r="W8" s="3" t="s">
        <v>288</v>
      </c>
      <c r="X8" s="3" t="s">
        <v>289</v>
      </c>
    </row>
    <row r="9">
      <c r="A9" s="110" t="s">
        <v>243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9" t="n">
        <v>71</v>
      </c>
      <c r="C10" s="209" t="n">
        <v>0</v>
      </c>
      <c r="D10" s="209" t="n">
        <v>0</v>
      </c>
      <c r="E10" s="209" t="n">
        <v>7</v>
      </c>
      <c r="F10" s="209" t="n">
        <v>0</v>
      </c>
      <c r="G10" s="209" t="n">
        <v>0</v>
      </c>
      <c r="H10" s="209" t="n">
        <v>1</v>
      </c>
      <c r="I10" s="209" t="n">
        <v>14</v>
      </c>
      <c r="J10" s="209" t="n">
        <v>3</v>
      </c>
      <c r="K10" s="209" t="n">
        <v>17</v>
      </c>
      <c r="L10" s="209" t="n">
        <v>1</v>
      </c>
      <c r="M10" s="209" t="n">
        <v>0</v>
      </c>
      <c r="N10" s="209" t="n">
        <v>0</v>
      </c>
      <c r="O10" s="209" t="n">
        <v>6</v>
      </c>
      <c r="P10" s="209" t="n">
        <v>8</v>
      </c>
      <c r="Q10" s="209" t="n">
        <v>0</v>
      </c>
      <c r="R10" s="209" t="n">
        <v>1</v>
      </c>
      <c r="S10" s="209" t="n">
        <v>2</v>
      </c>
      <c r="T10" s="209" t="n">
        <v>6</v>
      </c>
      <c r="U10" s="209" t="n">
        <v>5</v>
      </c>
      <c r="V10" s="209" t="n">
        <v>0</v>
      </c>
      <c r="W10" s="209" t="n">
        <v>0</v>
      </c>
      <c r="X10" s="209" t="n">
        <v>0</v>
      </c>
    </row>
    <row r="11">
      <c r="A11" s="4" t="s">
        <v>12</v>
      </c>
      <c r="B11" s="209" t="n">
        <v>24123</v>
      </c>
      <c r="C11" s="209" t="n">
        <v>582</v>
      </c>
      <c r="D11" s="209" t="n">
        <v>0</v>
      </c>
      <c r="E11" s="209" t="n">
        <v>3412</v>
      </c>
      <c r="F11" s="209" t="n">
        <v>5</v>
      </c>
      <c r="G11" s="209" t="n">
        <v>17</v>
      </c>
      <c r="H11" s="209" t="n">
        <v>4942</v>
      </c>
      <c r="I11" s="209" t="n">
        <v>4265</v>
      </c>
      <c r="J11" s="209" t="n">
        <v>1068</v>
      </c>
      <c r="K11" s="209" t="n">
        <v>1398</v>
      </c>
      <c r="L11" s="209" t="n">
        <v>773</v>
      </c>
      <c r="M11" s="209" t="n">
        <v>472</v>
      </c>
      <c r="N11" s="209" t="n">
        <v>124</v>
      </c>
      <c r="O11" s="209" t="n">
        <v>3204</v>
      </c>
      <c r="P11" s="209" t="n">
        <v>1270</v>
      </c>
      <c r="Q11" s="209" t="n">
        <v>11</v>
      </c>
      <c r="R11" s="209" t="n">
        <v>524</v>
      </c>
      <c r="S11" s="209" t="n">
        <v>144</v>
      </c>
      <c r="T11" s="209" t="n">
        <v>651</v>
      </c>
      <c r="U11" s="209" t="n">
        <v>1212</v>
      </c>
      <c r="V11" s="209" t="n">
        <v>2</v>
      </c>
      <c r="W11" s="209" t="n">
        <v>1</v>
      </c>
      <c r="X11" s="209" t="n">
        <v>46</v>
      </c>
    </row>
    <row r="12">
      <c r="A12" s="4" t="s">
        <v>13</v>
      </c>
      <c r="B12" s="209" t="n">
        <v>2619</v>
      </c>
      <c r="C12" s="209" t="n">
        <v>38</v>
      </c>
      <c r="D12" s="209" t="n">
        <v>0</v>
      </c>
      <c r="E12" s="209" t="n">
        <v>401</v>
      </c>
      <c r="F12" s="209" t="n">
        <v>5</v>
      </c>
      <c r="G12" s="209" t="n">
        <v>6</v>
      </c>
      <c r="H12" s="209" t="n">
        <v>158</v>
      </c>
      <c r="I12" s="209" t="n">
        <v>606</v>
      </c>
      <c r="J12" s="209" t="n">
        <v>131</v>
      </c>
      <c r="K12" s="209" t="n">
        <v>298</v>
      </c>
      <c r="L12" s="209" t="n">
        <v>82</v>
      </c>
      <c r="M12" s="209" t="n">
        <v>13</v>
      </c>
      <c r="N12" s="209" t="n">
        <v>62</v>
      </c>
      <c r="O12" s="209" t="n">
        <v>340</v>
      </c>
      <c r="P12" s="209" t="n">
        <v>238</v>
      </c>
      <c r="Q12" s="209" t="n">
        <v>1</v>
      </c>
      <c r="R12" s="209" t="n">
        <v>54</v>
      </c>
      <c r="S12" s="209" t="n">
        <v>52</v>
      </c>
      <c r="T12" s="209" t="n">
        <v>54</v>
      </c>
      <c r="U12" s="209" t="n">
        <v>79</v>
      </c>
      <c r="V12" s="209" t="n">
        <v>0</v>
      </c>
      <c r="W12" s="209" t="n">
        <v>0</v>
      </c>
      <c r="X12" s="209" t="n">
        <v>1</v>
      </c>
    </row>
    <row r="13">
      <c r="A13" s="4" t="s">
        <v>14</v>
      </c>
      <c r="B13" s="209" t="n">
        <v>10909</v>
      </c>
      <c r="C13" s="209" t="n">
        <v>182</v>
      </c>
      <c r="D13" s="209" t="n">
        <v>13</v>
      </c>
      <c r="E13" s="209" t="n">
        <v>1595</v>
      </c>
      <c r="F13" s="209" t="n">
        <v>4</v>
      </c>
      <c r="G13" s="209" t="n">
        <v>43</v>
      </c>
      <c r="H13" s="209" t="n">
        <v>1056</v>
      </c>
      <c r="I13" s="209" t="n">
        <v>2560</v>
      </c>
      <c r="J13" s="209" t="n">
        <v>580</v>
      </c>
      <c r="K13" s="209" t="n">
        <v>1287</v>
      </c>
      <c r="L13" s="209" t="n">
        <v>410</v>
      </c>
      <c r="M13" s="209" t="n">
        <v>56</v>
      </c>
      <c r="N13" s="209" t="n">
        <v>212</v>
      </c>
      <c r="O13" s="209" t="n">
        <v>1301</v>
      </c>
      <c r="P13" s="209" t="n">
        <v>737</v>
      </c>
      <c r="Q13" s="209" t="n">
        <v>7</v>
      </c>
      <c r="R13" s="209" t="n">
        <v>141</v>
      </c>
      <c r="S13" s="209" t="n">
        <v>219</v>
      </c>
      <c r="T13" s="209" t="n">
        <v>241</v>
      </c>
      <c r="U13" s="209" t="n">
        <v>258</v>
      </c>
      <c r="V13" s="209" t="n">
        <v>0</v>
      </c>
      <c r="W13" s="209" t="n">
        <v>1</v>
      </c>
      <c r="X13" s="209" t="n">
        <v>6</v>
      </c>
    </row>
    <row r="14">
      <c r="A14" s="4" t="s">
        <v>15</v>
      </c>
      <c r="B14" s="209" t="n">
        <v>4667</v>
      </c>
      <c r="C14" s="209" t="n">
        <v>130</v>
      </c>
      <c r="D14" s="209" t="n">
        <v>0</v>
      </c>
      <c r="E14" s="209" t="n">
        <v>466</v>
      </c>
      <c r="F14" s="209" t="n">
        <v>1</v>
      </c>
      <c r="G14" s="209" t="n">
        <v>6</v>
      </c>
      <c r="H14" s="209" t="n">
        <v>1398</v>
      </c>
      <c r="I14" s="209" t="n">
        <v>604</v>
      </c>
      <c r="J14" s="209" t="n">
        <v>221</v>
      </c>
      <c r="K14" s="209" t="n">
        <v>112</v>
      </c>
      <c r="L14" s="209" t="n">
        <v>155</v>
      </c>
      <c r="M14" s="209" t="n">
        <v>55</v>
      </c>
      <c r="N14" s="209" t="n">
        <v>27</v>
      </c>
      <c r="O14" s="209" t="n">
        <v>538</v>
      </c>
      <c r="P14" s="209" t="n">
        <v>250</v>
      </c>
      <c r="Q14" s="209" t="n">
        <v>1</v>
      </c>
      <c r="R14" s="209" t="n">
        <v>109</v>
      </c>
      <c r="S14" s="209" t="n">
        <v>13</v>
      </c>
      <c r="T14" s="209" t="n">
        <v>240</v>
      </c>
      <c r="U14" s="209" t="n">
        <v>332</v>
      </c>
      <c r="V14" s="209" t="n">
        <v>0</v>
      </c>
      <c r="W14" s="209" t="n">
        <v>0</v>
      </c>
      <c r="X14" s="209" t="n">
        <v>9</v>
      </c>
    </row>
    <row r="15">
      <c r="A15" s="4" t="s">
        <v>16</v>
      </c>
      <c r="B15" s="209" t="n">
        <v>583</v>
      </c>
      <c r="C15" s="209" t="n">
        <v>2</v>
      </c>
      <c r="D15" s="209" t="n">
        <v>0</v>
      </c>
      <c r="E15" s="209" t="n">
        <v>20</v>
      </c>
      <c r="F15" s="209" t="n">
        <v>2</v>
      </c>
      <c r="G15" s="209" t="n">
        <v>0</v>
      </c>
      <c r="H15" s="209" t="n">
        <v>17</v>
      </c>
      <c r="I15" s="209" t="n">
        <v>59</v>
      </c>
      <c r="J15" s="209" t="n">
        <v>13</v>
      </c>
      <c r="K15" s="209" t="n">
        <v>15</v>
      </c>
      <c r="L15" s="209" t="n">
        <v>17</v>
      </c>
      <c r="M15" s="209" t="n">
        <v>0</v>
      </c>
      <c r="N15" s="209" t="n">
        <v>14</v>
      </c>
      <c r="O15" s="209" t="n">
        <v>42</v>
      </c>
      <c r="P15" s="209" t="n">
        <v>39</v>
      </c>
      <c r="Q15" s="209" t="n">
        <v>0</v>
      </c>
      <c r="R15" s="209" t="n">
        <v>6</v>
      </c>
      <c r="S15" s="209" t="n">
        <v>1</v>
      </c>
      <c r="T15" s="209" t="n">
        <v>7</v>
      </c>
      <c r="U15" s="209" t="n">
        <v>4</v>
      </c>
      <c r="V15" s="209" t="n">
        <v>0</v>
      </c>
      <c r="W15" s="209" t="n">
        <v>0</v>
      </c>
      <c r="X15" s="209" t="n">
        <v>325</v>
      </c>
    </row>
    <row r="16">
      <c r="A16" s="49" t="s">
        <v>244</v>
      </c>
      <c r="B16" s="211" t="n">
        <v>42972</v>
      </c>
      <c r="C16" s="211" t="n">
        <v>934</v>
      </c>
      <c r="D16" s="211" t="n">
        <v>13</v>
      </c>
      <c r="E16" s="211" t="n">
        <v>5901</v>
      </c>
      <c r="F16" s="211" t="n">
        <v>17</v>
      </c>
      <c r="G16" s="211" t="n">
        <v>72</v>
      </c>
      <c r="H16" s="211" t="n">
        <v>7572</v>
      </c>
      <c r="I16" s="211" t="n">
        <v>8108</v>
      </c>
      <c r="J16" s="211" t="n">
        <v>2016</v>
      </c>
      <c r="K16" s="211" t="n">
        <v>3127</v>
      </c>
      <c r="L16" s="211" t="n">
        <v>1438</v>
      </c>
      <c r="M16" s="211" t="n">
        <v>596</v>
      </c>
      <c r="N16" s="211" t="n">
        <v>439</v>
      </c>
      <c r="O16" s="211" t="n">
        <v>5431</v>
      </c>
      <c r="P16" s="211" t="n">
        <v>2542</v>
      </c>
      <c r="Q16" s="211" t="n">
        <v>20</v>
      </c>
      <c r="R16" s="211" t="n">
        <v>835</v>
      </c>
      <c r="S16" s="211" t="n">
        <v>431</v>
      </c>
      <c r="T16" s="211" t="n">
        <v>1199</v>
      </c>
      <c r="U16" s="211" t="n">
        <v>1890</v>
      </c>
      <c r="V16" s="211" t="n">
        <v>2</v>
      </c>
      <c r="W16" s="211" t="n">
        <v>2</v>
      </c>
      <c r="X16" s="211" t="n">
        <v>387</v>
      </c>
    </row>
    <row r="17">
      <c r="A17" s="110" t="s">
        <v>245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9" t="n">
        <v>206</v>
      </c>
      <c r="C18" s="209" t="n">
        <v>0</v>
      </c>
      <c r="D18" s="209" t="n">
        <v>0</v>
      </c>
      <c r="E18" s="209" t="n">
        <v>19</v>
      </c>
      <c r="F18" s="209" t="n">
        <v>0</v>
      </c>
      <c r="G18" s="209" t="n">
        <v>0</v>
      </c>
      <c r="H18" s="209" t="n">
        <v>1</v>
      </c>
      <c r="I18" s="209" t="n">
        <v>33</v>
      </c>
      <c r="J18" s="209" t="n">
        <v>7</v>
      </c>
      <c r="K18" s="209" t="n">
        <v>63</v>
      </c>
      <c r="L18" s="209" t="n">
        <v>1</v>
      </c>
      <c r="M18" s="209" t="n">
        <v>0</v>
      </c>
      <c r="N18" s="209" t="n">
        <v>0</v>
      </c>
      <c r="O18" s="209" t="n">
        <v>17</v>
      </c>
      <c r="P18" s="209" t="n">
        <v>27</v>
      </c>
      <c r="Q18" s="209" t="n">
        <v>0</v>
      </c>
      <c r="R18" s="209" t="n">
        <v>8</v>
      </c>
      <c r="S18" s="209" t="n">
        <v>5</v>
      </c>
      <c r="T18" s="209" t="n">
        <v>14</v>
      </c>
      <c r="U18" s="209" t="n">
        <v>11</v>
      </c>
      <c r="V18" s="209" t="n">
        <v>0</v>
      </c>
      <c r="W18" s="209" t="n">
        <v>0</v>
      </c>
      <c r="X18" s="209" t="n">
        <v>0</v>
      </c>
    </row>
    <row r="19">
      <c r="A19" s="4" t="s">
        <v>12</v>
      </c>
      <c r="B19" s="209" t="n">
        <v>24090</v>
      </c>
      <c r="C19" s="209" t="n">
        <v>582</v>
      </c>
      <c r="D19" s="209" t="n">
        <v>0</v>
      </c>
      <c r="E19" s="209" t="n">
        <v>3415</v>
      </c>
      <c r="F19" s="209" t="n">
        <v>5</v>
      </c>
      <c r="G19" s="209" t="n">
        <v>17</v>
      </c>
      <c r="H19" s="209" t="n">
        <v>4930</v>
      </c>
      <c r="I19" s="209" t="n">
        <v>4255</v>
      </c>
      <c r="J19" s="209" t="n">
        <v>1064</v>
      </c>
      <c r="K19" s="209" t="n">
        <v>1406</v>
      </c>
      <c r="L19" s="209" t="n">
        <v>771</v>
      </c>
      <c r="M19" s="209" t="n">
        <v>471</v>
      </c>
      <c r="N19" s="209" t="n">
        <v>123</v>
      </c>
      <c r="O19" s="209" t="n">
        <v>3196</v>
      </c>
      <c r="P19" s="209" t="n">
        <v>1268</v>
      </c>
      <c r="Q19" s="209" t="n">
        <v>11</v>
      </c>
      <c r="R19" s="209" t="n">
        <v>522</v>
      </c>
      <c r="S19" s="209" t="n">
        <v>144</v>
      </c>
      <c r="T19" s="209" t="n">
        <v>650</v>
      </c>
      <c r="U19" s="209" t="n">
        <v>1211</v>
      </c>
      <c r="V19" s="209" t="n">
        <v>2</v>
      </c>
      <c r="W19" s="209" t="n">
        <v>1</v>
      </c>
      <c r="X19" s="209" t="n">
        <v>46</v>
      </c>
    </row>
    <row r="20">
      <c r="A20" s="4" t="s">
        <v>13</v>
      </c>
      <c r="B20" s="209" t="n">
        <v>43813</v>
      </c>
      <c r="C20" s="209" t="n">
        <v>161</v>
      </c>
      <c r="D20" s="209" t="n">
        <v>0</v>
      </c>
      <c r="E20" s="209" t="n">
        <v>29936</v>
      </c>
      <c r="F20" s="209" t="n">
        <v>281</v>
      </c>
      <c r="G20" s="209" t="n">
        <v>62</v>
      </c>
      <c r="H20" s="209" t="n">
        <v>520</v>
      </c>
      <c r="I20" s="209" t="n">
        <v>2688</v>
      </c>
      <c r="J20" s="209" t="n">
        <v>3750</v>
      </c>
      <c r="K20" s="209" t="n">
        <v>1656</v>
      </c>
      <c r="L20" s="209" t="n">
        <v>330</v>
      </c>
      <c r="M20" s="209" t="n">
        <v>46</v>
      </c>
      <c r="N20" s="209" t="n">
        <v>410</v>
      </c>
      <c r="O20" s="209" t="n">
        <v>1244</v>
      </c>
      <c r="P20" s="209" t="n">
        <v>1899</v>
      </c>
      <c r="Q20" s="209" t="n">
        <v>6</v>
      </c>
      <c r="R20" s="209" t="n">
        <v>189</v>
      </c>
      <c r="S20" s="209" t="n">
        <v>249</v>
      </c>
      <c r="T20" s="209" t="n">
        <v>153</v>
      </c>
      <c r="U20" s="209" t="n">
        <v>232</v>
      </c>
      <c r="V20" s="209" t="n">
        <v>0</v>
      </c>
      <c r="W20" s="209" t="n">
        <v>0</v>
      </c>
      <c r="X20" s="209" t="n">
        <v>1</v>
      </c>
    </row>
    <row r="21">
      <c r="A21" s="4" t="s">
        <v>14</v>
      </c>
      <c r="B21" s="209" t="n">
        <v>112931</v>
      </c>
      <c r="C21" s="209" t="n">
        <v>1588</v>
      </c>
      <c r="D21" s="209" t="n">
        <v>209</v>
      </c>
      <c r="E21" s="209" t="n">
        <v>47501</v>
      </c>
      <c r="F21" s="209" t="n">
        <v>147</v>
      </c>
      <c r="G21" s="209" t="n">
        <v>373</v>
      </c>
      <c r="H21" s="209" t="n">
        <v>8342</v>
      </c>
      <c r="I21" s="209" t="n">
        <v>17856</v>
      </c>
      <c r="J21" s="209" t="n">
        <v>6776</v>
      </c>
      <c r="K21" s="209" t="n">
        <v>10161</v>
      </c>
      <c r="L21" s="209" t="n">
        <v>2451</v>
      </c>
      <c r="M21" s="209" t="n">
        <v>182</v>
      </c>
      <c r="N21" s="209" t="n">
        <v>971</v>
      </c>
      <c r="O21" s="209" t="n">
        <v>5463</v>
      </c>
      <c r="P21" s="209" t="n">
        <v>6393</v>
      </c>
      <c r="Q21" s="209" t="n">
        <v>21</v>
      </c>
      <c r="R21" s="209" t="n">
        <v>518</v>
      </c>
      <c r="S21" s="209" t="n">
        <v>1268</v>
      </c>
      <c r="T21" s="209" t="n">
        <v>1801</v>
      </c>
      <c r="U21" s="209" t="n">
        <v>888</v>
      </c>
      <c r="V21" s="209" t="n">
        <v>0</v>
      </c>
      <c r="W21" s="209" t="n">
        <v>1</v>
      </c>
      <c r="X21" s="209" t="n">
        <v>21</v>
      </c>
    </row>
    <row r="22">
      <c r="A22" s="4" t="s">
        <v>15</v>
      </c>
      <c r="B22" s="209" t="n">
        <v>4658</v>
      </c>
      <c r="C22" s="209" t="n">
        <v>130</v>
      </c>
      <c r="D22" s="209" t="n">
        <v>0</v>
      </c>
      <c r="E22" s="209" t="n">
        <v>465</v>
      </c>
      <c r="F22" s="209" t="n">
        <v>1</v>
      </c>
      <c r="G22" s="209" t="n">
        <v>6</v>
      </c>
      <c r="H22" s="209" t="n">
        <v>1396</v>
      </c>
      <c r="I22" s="209" t="n">
        <v>602</v>
      </c>
      <c r="J22" s="209" t="n">
        <v>221</v>
      </c>
      <c r="K22" s="209" t="n">
        <v>112</v>
      </c>
      <c r="L22" s="209" t="n">
        <v>155</v>
      </c>
      <c r="M22" s="209" t="n">
        <v>55</v>
      </c>
      <c r="N22" s="209" t="n">
        <v>27</v>
      </c>
      <c r="O22" s="209" t="n">
        <v>536</v>
      </c>
      <c r="P22" s="209" t="n">
        <v>248</v>
      </c>
      <c r="Q22" s="209" t="n">
        <v>1</v>
      </c>
      <c r="R22" s="209" t="n">
        <v>109</v>
      </c>
      <c r="S22" s="209" t="n">
        <v>13</v>
      </c>
      <c r="T22" s="209" t="n">
        <v>240</v>
      </c>
      <c r="U22" s="209" t="n">
        <v>332</v>
      </c>
      <c r="V22" s="209" t="n">
        <v>0</v>
      </c>
      <c r="W22" s="209" t="n">
        <v>0</v>
      </c>
      <c r="X22" s="209" t="n">
        <v>9</v>
      </c>
    </row>
    <row r="23">
      <c r="A23" s="4" t="s">
        <v>16</v>
      </c>
      <c r="B23" s="209" t="n">
        <v>583</v>
      </c>
      <c r="C23" s="209" t="n">
        <v>2</v>
      </c>
      <c r="D23" s="209" t="n">
        <v>0</v>
      </c>
      <c r="E23" s="209" t="n">
        <v>20</v>
      </c>
      <c r="F23" s="209" t="n">
        <v>2</v>
      </c>
      <c r="G23" s="209" t="n">
        <v>0</v>
      </c>
      <c r="H23" s="209" t="n">
        <v>17</v>
      </c>
      <c r="I23" s="209" t="n">
        <v>59</v>
      </c>
      <c r="J23" s="209" t="n">
        <v>13</v>
      </c>
      <c r="K23" s="209" t="n">
        <v>15</v>
      </c>
      <c r="L23" s="209" t="n">
        <v>17</v>
      </c>
      <c r="M23" s="209" t="n">
        <v>0</v>
      </c>
      <c r="N23" s="209" t="n">
        <v>14</v>
      </c>
      <c r="O23" s="209" t="n">
        <v>42</v>
      </c>
      <c r="P23" s="209" t="n">
        <v>39</v>
      </c>
      <c r="Q23" s="209" t="n">
        <v>0</v>
      </c>
      <c r="R23" s="209" t="n">
        <v>6</v>
      </c>
      <c r="S23" s="209" t="n">
        <v>1</v>
      </c>
      <c r="T23" s="209" t="n">
        <v>7</v>
      </c>
      <c r="U23" s="209" t="n">
        <v>4</v>
      </c>
      <c r="V23" s="209" t="n">
        <v>0</v>
      </c>
      <c r="W23" s="209" t="n">
        <v>0</v>
      </c>
      <c r="X23" s="209" t="n">
        <v>325</v>
      </c>
    </row>
    <row r="24">
      <c r="A24" s="49" t="s">
        <v>244</v>
      </c>
      <c r="B24" s="211" t="n">
        <v>186281</v>
      </c>
      <c r="C24" s="211" t="n">
        <v>2463</v>
      </c>
      <c r="D24" s="211" t="n">
        <v>209</v>
      </c>
      <c r="E24" s="211" t="n">
        <v>81356</v>
      </c>
      <c r="F24" s="211" t="n">
        <v>436</v>
      </c>
      <c r="G24" s="211" t="n">
        <v>458</v>
      </c>
      <c r="H24" s="211" t="n">
        <v>15206</v>
      </c>
      <c r="I24" s="211" t="n">
        <v>25493</v>
      </c>
      <c r="J24" s="211" t="n">
        <v>11831</v>
      </c>
      <c r="K24" s="211" t="n">
        <v>13413</v>
      </c>
      <c r="L24" s="211" t="n">
        <v>3725</v>
      </c>
      <c r="M24" s="211" t="n">
        <v>754</v>
      </c>
      <c r="N24" s="211" t="n">
        <v>1545</v>
      </c>
      <c r="O24" s="211" t="n">
        <v>10498</v>
      </c>
      <c r="P24" s="211" t="n">
        <v>9874</v>
      </c>
      <c r="Q24" s="211" t="n">
        <v>39</v>
      </c>
      <c r="R24" s="211" t="n">
        <v>1352</v>
      </c>
      <c r="S24" s="211" t="n">
        <v>1680</v>
      </c>
      <c r="T24" s="211" t="n">
        <v>2865</v>
      </c>
      <c r="U24" s="211" t="n">
        <v>2678</v>
      </c>
      <c r="V24" s="211" t="n">
        <v>2</v>
      </c>
      <c r="W24" s="211" t="n">
        <v>2</v>
      </c>
      <c r="X24" s="211" t="n">
        <v>402</v>
      </c>
    </row>
    <row r="25">
      <c r="A25" s="110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0" t="n">
        <v>78648.77</v>
      </c>
      <c r="C26" s="210" t="n">
        <v>0</v>
      </c>
      <c r="D26" s="210" t="n">
        <v>0</v>
      </c>
      <c r="E26" s="210" t="n">
        <v>8200.18</v>
      </c>
      <c r="F26" s="210" t="n">
        <v>0</v>
      </c>
      <c r="G26" s="210" t="n">
        <v>0</v>
      </c>
      <c r="H26" s="210" t="n">
        <v>426.4</v>
      </c>
      <c r="I26" s="210" t="n">
        <v>9558.52</v>
      </c>
      <c r="J26" s="210" t="n">
        <v>3888.66</v>
      </c>
      <c r="K26" s="210" t="n">
        <v>19055.63</v>
      </c>
      <c r="L26" s="210" t="n">
        <v>299.9</v>
      </c>
      <c r="M26" s="210" t="n">
        <v>0</v>
      </c>
      <c r="N26" s="210" t="n">
        <v>0</v>
      </c>
      <c r="O26" s="210" t="n">
        <v>12393.83</v>
      </c>
      <c r="P26" s="210" t="n">
        <v>15508.09</v>
      </c>
      <c r="Q26" s="210" t="n">
        <v>0</v>
      </c>
      <c r="R26" s="210" t="n">
        <v>2393.63</v>
      </c>
      <c r="S26" s="210" t="n">
        <v>677.13</v>
      </c>
      <c r="T26" s="210" t="n">
        <v>3910.78</v>
      </c>
      <c r="U26" s="210" t="n">
        <v>2336.02</v>
      </c>
      <c r="V26" s="210" t="n">
        <v>0</v>
      </c>
      <c r="W26" s="210" t="n">
        <v>0</v>
      </c>
      <c r="X26" s="210" t="n">
        <v>0</v>
      </c>
    </row>
    <row r="27">
      <c r="A27" s="4" t="s">
        <v>12</v>
      </c>
      <c r="B27" s="210" t="n">
        <v>10375527.65</v>
      </c>
      <c r="C27" s="210" t="n">
        <v>265920</v>
      </c>
      <c r="D27" s="210" t="n">
        <v>0</v>
      </c>
      <c r="E27" s="210" t="n">
        <v>1471765.25</v>
      </c>
      <c r="F27" s="210" t="n">
        <v>2340</v>
      </c>
      <c r="G27" s="210" t="n">
        <v>6900</v>
      </c>
      <c r="H27" s="210" t="n">
        <v>2376390</v>
      </c>
      <c r="I27" s="210" t="n">
        <v>1670490</v>
      </c>
      <c r="J27" s="210" t="n">
        <v>456690</v>
      </c>
      <c r="K27" s="210" t="n">
        <v>492630</v>
      </c>
      <c r="L27" s="210" t="n">
        <v>332400</v>
      </c>
      <c r="M27" s="210" t="n">
        <v>189600</v>
      </c>
      <c r="N27" s="210" t="n">
        <v>57691.2</v>
      </c>
      <c r="O27" s="210" t="n">
        <v>1390621.2</v>
      </c>
      <c r="P27" s="210" t="n">
        <v>586800</v>
      </c>
      <c r="Q27" s="210" t="n">
        <v>4140</v>
      </c>
      <c r="R27" s="210" t="n">
        <v>217920</v>
      </c>
      <c r="S27" s="210" t="n">
        <v>52440</v>
      </c>
      <c r="T27" s="210" t="n">
        <v>307050</v>
      </c>
      <c r="U27" s="210" t="n">
        <v>471120</v>
      </c>
      <c r="V27" s="210" t="n">
        <v>840</v>
      </c>
      <c r="W27" s="210" t="n">
        <v>540</v>
      </c>
      <c r="X27" s="210" t="n">
        <v>21240</v>
      </c>
    </row>
    <row r="28">
      <c r="A28" s="4" t="s">
        <v>13</v>
      </c>
      <c r="B28" s="210" t="n">
        <v>10315687.99</v>
      </c>
      <c r="C28" s="210" t="n">
        <v>60592.24</v>
      </c>
      <c r="D28" s="210" t="n">
        <v>0</v>
      </c>
      <c r="E28" s="210" t="n">
        <v>5775578.79</v>
      </c>
      <c r="F28" s="210" t="n">
        <v>93199.34</v>
      </c>
      <c r="G28" s="210" t="n">
        <v>13476.95</v>
      </c>
      <c r="H28" s="210" t="n">
        <v>215840.45</v>
      </c>
      <c r="I28" s="210" t="n">
        <v>1087265.69</v>
      </c>
      <c r="J28" s="210" t="n">
        <v>664872.9</v>
      </c>
      <c r="K28" s="210" t="n">
        <v>642120.34</v>
      </c>
      <c r="L28" s="210" t="n">
        <v>181677.57</v>
      </c>
      <c r="M28" s="210" t="n">
        <v>16795.11</v>
      </c>
      <c r="N28" s="210" t="n">
        <v>100327.27</v>
      </c>
      <c r="O28" s="210" t="n">
        <v>565428.76</v>
      </c>
      <c r="P28" s="210" t="n">
        <v>592293.16</v>
      </c>
      <c r="Q28" s="210" t="n">
        <v>2269.75</v>
      </c>
      <c r="R28" s="210" t="n">
        <v>85155.79</v>
      </c>
      <c r="S28" s="210" t="n">
        <v>72743.14</v>
      </c>
      <c r="T28" s="210" t="n">
        <v>57125.32</v>
      </c>
      <c r="U28" s="210" t="n">
        <v>88045.42</v>
      </c>
      <c r="V28" s="210" t="n">
        <v>0</v>
      </c>
      <c r="W28" s="210" t="n">
        <v>0</v>
      </c>
      <c r="X28" s="210" t="n">
        <v>880</v>
      </c>
    </row>
    <row r="29">
      <c r="A29" s="4" t="s">
        <v>14</v>
      </c>
      <c r="B29" s="210" t="n">
        <v>28608903.96</v>
      </c>
      <c r="C29" s="210" t="n">
        <v>477890.02</v>
      </c>
      <c r="D29" s="210" t="n">
        <v>52335.58</v>
      </c>
      <c r="E29" s="210" t="n">
        <v>11701015.42</v>
      </c>
      <c r="F29" s="210" t="n">
        <v>31422.69</v>
      </c>
      <c r="G29" s="210" t="n">
        <v>81273.52</v>
      </c>
      <c r="H29" s="210" t="n">
        <v>2603969.7</v>
      </c>
      <c r="I29" s="210" t="n">
        <v>4230904.68</v>
      </c>
      <c r="J29" s="210" t="n">
        <v>1832995.48</v>
      </c>
      <c r="K29" s="210" t="n">
        <v>2198449.64</v>
      </c>
      <c r="L29" s="210" t="n">
        <v>737331.51</v>
      </c>
      <c r="M29" s="210" t="n">
        <v>54451.91</v>
      </c>
      <c r="N29" s="210" t="n">
        <v>267484.49</v>
      </c>
      <c r="O29" s="210" t="n">
        <v>1585898.47</v>
      </c>
      <c r="P29" s="210" t="n">
        <v>1691386.29</v>
      </c>
      <c r="Q29" s="210" t="n">
        <v>6336</v>
      </c>
      <c r="R29" s="210" t="n">
        <v>135613.5</v>
      </c>
      <c r="S29" s="210" t="n">
        <v>256679.9</v>
      </c>
      <c r="T29" s="210" t="n">
        <v>409694.95</v>
      </c>
      <c r="U29" s="210" t="n">
        <v>247257.49</v>
      </c>
      <c r="V29" s="210" t="n">
        <v>0</v>
      </c>
      <c r="W29" s="210" t="n">
        <v>240.22</v>
      </c>
      <c r="X29" s="210" t="n">
        <v>6272.5</v>
      </c>
    </row>
    <row r="30">
      <c r="A30" s="4" t="s">
        <v>15</v>
      </c>
      <c r="B30" s="210" t="n">
        <v>980175</v>
      </c>
      <c r="C30" s="210" t="n">
        <v>27300</v>
      </c>
      <c r="D30" s="210" t="n">
        <v>0</v>
      </c>
      <c r="E30" s="210" t="n">
        <v>97860</v>
      </c>
      <c r="F30" s="210" t="n">
        <v>210</v>
      </c>
      <c r="G30" s="210" t="n">
        <v>1260</v>
      </c>
      <c r="H30" s="210" t="n">
        <v>293790</v>
      </c>
      <c r="I30" s="210" t="n">
        <v>126840</v>
      </c>
      <c r="J30" s="210" t="n">
        <v>46410</v>
      </c>
      <c r="K30" s="210" t="n">
        <v>23520</v>
      </c>
      <c r="L30" s="210" t="n">
        <v>32550</v>
      </c>
      <c r="M30" s="210" t="n">
        <v>11550</v>
      </c>
      <c r="N30" s="210" t="n">
        <v>5670</v>
      </c>
      <c r="O30" s="210" t="n">
        <v>112980</v>
      </c>
      <c r="P30" s="210" t="n">
        <v>52500</v>
      </c>
      <c r="Q30" s="210" t="n">
        <v>210</v>
      </c>
      <c r="R30" s="210" t="n">
        <v>22890</v>
      </c>
      <c r="S30" s="210" t="n">
        <v>2730</v>
      </c>
      <c r="T30" s="210" t="n">
        <v>50400</v>
      </c>
      <c r="U30" s="210" t="n">
        <v>69615</v>
      </c>
      <c r="V30" s="210" t="n">
        <v>0</v>
      </c>
      <c r="W30" s="210" t="n">
        <v>0</v>
      </c>
      <c r="X30" s="210" t="n">
        <v>1890</v>
      </c>
    </row>
    <row r="31">
      <c r="A31" s="4" t="s">
        <v>16</v>
      </c>
      <c r="B31" s="210" t="n">
        <v>122430</v>
      </c>
      <c r="C31" s="210" t="n">
        <v>420</v>
      </c>
      <c r="D31" s="210" t="n">
        <v>0</v>
      </c>
      <c r="E31" s="210" t="n">
        <v>4200</v>
      </c>
      <c r="F31" s="210" t="n">
        <v>420</v>
      </c>
      <c r="G31" s="210" t="n">
        <v>0</v>
      </c>
      <c r="H31" s="210" t="n">
        <v>3570</v>
      </c>
      <c r="I31" s="210" t="n">
        <v>12390</v>
      </c>
      <c r="J31" s="210" t="n">
        <v>2730</v>
      </c>
      <c r="K31" s="210" t="n">
        <v>3150</v>
      </c>
      <c r="L31" s="210" t="n">
        <v>3570</v>
      </c>
      <c r="M31" s="210" t="n">
        <v>0</v>
      </c>
      <c r="N31" s="210" t="n">
        <v>2940</v>
      </c>
      <c r="O31" s="210" t="n">
        <v>8820</v>
      </c>
      <c r="P31" s="210" t="n">
        <v>8190</v>
      </c>
      <c r="Q31" s="210" t="n">
        <v>0</v>
      </c>
      <c r="R31" s="210" t="n">
        <v>1260</v>
      </c>
      <c r="S31" s="210" t="n">
        <v>210</v>
      </c>
      <c r="T31" s="210" t="n">
        <v>1470</v>
      </c>
      <c r="U31" s="210" t="n">
        <v>840</v>
      </c>
      <c r="V31" s="210" t="n">
        <v>0</v>
      </c>
      <c r="W31" s="210" t="n">
        <v>0</v>
      </c>
      <c r="X31" s="210" t="n">
        <v>68250</v>
      </c>
    </row>
    <row r="32">
      <c r="A32" s="49" t="s">
        <v>244</v>
      </c>
      <c r="B32" s="212" t="n">
        <v>50481373.37</v>
      </c>
      <c r="C32" s="212" t="n">
        <v>832122.26</v>
      </c>
      <c r="D32" s="212" t="n">
        <v>52335.58</v>
      </c>
      <c r="E32" s="212" t="n">
        <v>19058619.64</v>
      </c>
      <c r="F32" s="212" t="n">
        <v>127592.03</v>
      </c>
      <c r="G32" s="212" t="n">
        <v>102910.47</v>
      </c>
      <c r="H32" s="212" t="n">
        <v>5493986.55</v>
      </c>
      <c r="I32" s="212" t="n">
        <v>7137448.89</v>
      </c>
      <c r="J32" s="212" t="n">
        <v>3007587.04</v>
      </c>
      <c r="K32" s="212" t="n">
        <v>3378925.61</v>
      </c>
      <c r="L32" s="212" t="n">
        <v>1287828.98</v>
      </c>
      <c r="M32" s="212" t="n">
        <v>272397.02</v>
      </c>
      <c r="N32" s="212" t="n">
        <v>434112.96</v>
      </c>
      <c r="O32" s="212" t="n">
        <v>3676142.26</v>
      </c>
      <c r="P32" s="212" t="n">
        <v>2946677.54</v>
      </c>
      <c r="Q32" s="212" t="n">
        <v>12955.75</v>
      </c>
      <c r="R32" s="212" t="n">
        <v>465232.92</v>
      </c>
      <c r="S32" s="212" t="n">
        <v>385480.17</v>
      </c>
      <c r="T32" s="212" t="n">
        <v>829651.05</v>
      </c>
      <c r="U32" s="212" t="n">
        <v>879213.93</v>
      </c>
      <c r="V32" s="212" t="n">
        <v>840</v>
      </c>
      <c r="W32" s="212" t="n">
        <v>780.22</v>
      </c>
      <c r="X32" s="212" t="n">
        <v>98532.5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236</v>
      </c>
      <c r="C7" s="18" t="s">
        <v>267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268</v>
      </c>
      <c r="D8" s="3" t="s">
        <v>269</v>
      </c>
      <c r="E8" s="3" t="s">
        <v>270</v>
      </c>
      <c r="F8" s="3" t="s">
        <v>271</v>
      </c>
      <c r="G8" s="3" t="s">
        <v>272</v>
      </c>
      <c r="H8" s="3" t="s">
        <v>273</v>
      </c>
      <c r="I8" s="3" t="s">
        <v>274</v>
      </c>
      <c r="J8" s="3" t="s">
        <v>275</v>
      </c>
      <c r="K8" s="3" t="s">
        <v>276</v>
      </c>
      <c r="L8" s="3" t="s">
        <v>277</v>
      </c>
      <c r="M8" s="3" t="s">
        <v>278</v>
      </c>
      <c r="N8" s="3" t="s">
        <v>279</v>
      </c>
      <c r="O8" s="3" t="s">
        <v>280</v>
      </c>
      <c r="P8" s="3" t="s">
        <v>281</v>
      </c>
      <c r="Q8" s="3" t="s">
        <v>282</v>
      </c>
      <c r="R8" s="3" t="s">
        <v>283</v>
      </c>
      <c r="S8" s="3" t="s">
        <v>284</v>
      </c>
      <c r="T8" s="3" t="s">
        <v>285</v>
      </c>
      <c r="U8" s="3" t="s">
        <v>286</v>
      </c>
      <c r="V8" s="3" t="s">
        <v>287</v>
      </c>
      <c r="W8" s="3" t="s">
        <v>288</v>
      </c>
      <c r="X8" s="3" t="s">
        <v>289</v>
      </c>
    </row>
    <row r="9">
      <c r="A9" s="110" t="s">
        <v>243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13" t="n">
        <v>1016</v>
      </c>
      <c r="C10" s="213" t="n">
        <v>11</v>
      </c>
      <c r="D10" s="213" t="n">
        <v>0</v>
      </c>
      <c r="E10" s="213" t="n">
        <v>30</v>
      </c>
      <c r="F10" s="213" t="n">
        <v>2</v>
      </c>
      <c r="G10" s="213" t="n">
        <v>1</v>
      </c>
      <c r="H10" s="213" t="n">
        <v>27</v>
      </c>
      <c r="I10" s="213" t="n">
        <v>219</v>
      </c>
      <c r="J10" s="213" t="n">
        <v>21</v>
      </c>
      <c r="K10" s="213" t="n">
        <v>391</v>
      </c>
      <c r="L10" s="213" t="n">
        <v>11</v>
      </c>
      <c r="M10" s="213" t="n">
        <v>2</v>
      </c>
      <c r="N10" s="213" t="n">
        <v>22</v>
      </c>
      <c r="O10" s="213" t="n">
        <v>32</v>
      </c>
      <c r="P10" s="213" t="n">
        <v>25</v>
      </c>
      <c r="Q10" s="213" t="n">
        <v>0</v>
      </c>
      <c r="R10" s="213" t="n">
        <v>40</v>
      </c>
      <c r="S10" s="213" t="n">
        <v>8</v>
      </c>
      <c r="T10" s="213" t="n">
        <v>102</v>
      </c>
      <c r="U10" s="213" t="n">
        <v>71</v>
      </c>
      <c r="V10" s="213" t="n">
        <v>0</v>
      </c>
      <c r="W10" s="213" t="n">
        <v>0</v>
      </c>
      <c r="X10" s="213" t="n">
        <v>1</v>
      </c>
    </row>
    <row r="11">
      <c r="A11" s="4" t="s">
        <v>12</v>
      </c>
      <c r="B11" s="213" t="n">
        <v>39867</v>
      </c>
      <c r="C11" s="213" t="n">
        <v>951</v>
      </c>
      <c r="D11" s="213" t="n">
        <v>2</v>
      </c>
      <c r="E11" s="213" t="n">
        <v>5068</v>
      </c>
      <c r="F11" s="213" t="n">
        <v>6</v>
      </c>
      <c r="G11" s="213" t="n">
        <v>26</v>
      </c>
      <c r="H11" s="213" t="n">
        <v>7894</v>
      </c>
      <c r="I11" s="213" t="n">
        <v>8181</v>
      </c>
      <c r="J11" s="213" t="n">
        <v>1410</v>
      </c>
      <c r="K11" s="213" t="n">
        <v>3861</v>
      </c>
      <c r="L11" s="213" t="n">
        <v>909</v>
      </c>
      <c r="M11" s="213" t="n">
        <v>647</v>
      </c>
      <c r="N11" s="213" t="n">
        <v>209</v>
      </c>
      <c r="O11" s="213" t="n">
        <v>3920</v>
      </c>
      <c r="P11" s="213" t="n">
        <v>1628</v>
      </c>
      <c r="Q11" s="213" t="n">
        <v>14</v>
      </c>
      <c r="R11" s="213" t="n">
        <v>773</v>
      </c>
      <c r="S11" s="213" t="n">
        <v>212</v>
      </c>
      <c r="T11" s="213" t="n">
        <v>969</v>
      </c>
      <c r="U11" s="213" t="n">
        <v>3114</v>
      </c>
      <c r="V11" s="213" t="n">
        <v>2</v>
      </c>
      <c r="W11" s="213" t="n">
        <v>1</v>
      </c>
      <c r="X11" s="213" t="n">
        <v>70</v>
      </c>
    </row>
    <row r="12">
      <c r="A12" s="4" t="s">
        <v>13</v>
      </c>
      <c r="B12" s="213" t="n">
        <v>4850</v>
      </c>
      <c r="C12" s="213" t="n">
        <v>65</v>
      </c>
      <c r="D12" s="213" t="n">
        <v>1</v>
      </c>
      <c r="E12" s="213" t="n">
        <v>539</v>
      </c>
      <c r="F12" s="213" t="n">
        <v>8</v>
      </c>
      <c r="G12" s="213" t="n">
        <v>11</v>
      </c>
      <c r="H12" s="213" t="n">
        <v>265</v>
      </c>
      <c r="I12" s="213" t="n">
        <v>1174</v>
      </c>
      <c r="J12" s="213" t="n">
        <v>186</v>
      </c>
      <c r="K12" s="213" t="n">
        <v>993</v>
      </c>
      <c r="L12" s="213" t="n">
        <v>122</v>
      </c>
      <c r="M12" s="213" t="n">
        <v>17</v>
      </c>
      <c r="N12" s="213" t="n">
        <v>120</v>
      </c>
      <c r="O12" s="213" t="n">
        <v>505</v>
      </c>
      <c r="P12" s="213" t="n">
        <v>325</v>
      </c>
      <c r="Q12" s="213" t="n">
        <v>1</v>
      </c>
      <c r="R12" s="213" t="n">
        <v>111</v>
      </c>
      <c r="S12" s="213" t="n">
        <v>78</v>
      </c>
      <c r="T12" s="213" t="n">
        <v>138</v>
      </c>
      <c r="U12" s="213" t="n">
        <v>188</v>
      </c>
      <c r="V12" s="213" t="n">
        <v>0</v>
      </c>
      <c r="W12" s="213" t="n">
        <v>0</v>
      </c>
      <c r="X12" s="213" t="n">
        <v>3</v>
      </c>
    </row>
    <row r="13">
      <c r="A13" s="4" t="s">
        <v>14</v>
      </c>
      <c r="B13" s="213" t="n">
        <v>17504</v>
      </c>
      <c r="C13" s="213" t="n">
        <v>259</v>
      </c>
      <c r="D13" s="213" t="n">
        <v>17</v>
      </c>
      <c r="E13" s="213" t="n">
        <v>2083</v>
      </c>
      <c r="F13" s="213" t="n">
        <v>4</v>
      </c>
      <c r="G13" s="213" t="n">
        <v>50</v>
      </c>
      <c r="H13" s="213" t="n">
        <v>1381</v>
      </c>
      <c r="I13" s="213" t="n">
        <v>4637</v>
      </c>
      <c r="J13" s="213" t="n">
        <v>712</v>
      </c>
      <c r="K13" s="213" t="n">
        <v>3296</v>
      </c>
      <c r="L13" s="213" t="n">
        <v>466</v>
      </c>
      <c r="M13" s="213" t="n">
        <v>69</v>
      </c>
      <c r="N13" s="213" t="n">
        <v>305</v>
      </c>
      <c r="O13" s="213" t="n">
        <v>1643</v>
      </c>
      <c r="P13" s="213" t="n">
        <v>978</v>
      </c>
      <c r="Q13" s="213" t="n">
        <v>8</v>
      </c>
      <c r="R13" s="213" t="n">
        <v>190</v>
      </c>
      <c r="S13" s="213" t="n">
        <v>361</v>
      </c>
      <c r="T13" s="213" t="n">
        <v>384</v>
      </c>
      <c r="U13" s="213" t="n">
        <v>649</v>
      </c>
      <c r="V13" s="213" t="n">
        <v>0</v>
      </c>
      <c r="W13" s="213" t="n">
        <v>1</v>
      </c>
      <c r="X13" s="213" t="n">
        <v>11</v>
      </c>
    </row>
    <row r="14">
      <c r="A14" s="4" t="s">
        <v>15</v>
      </c>
      <c r="B14" s="213" t="n">
        <v>8134</v>
      </c>
      <c r="C14" s="213" t="n">
        <v>192</v>
      </c>
      <c r="D14" s="213" t="n">
        <v>2</v>
      </c>
      <c r="E14" s="213" t="n">
        <v>781</v>
      </c>
      <c r="F14" s="213" t="n">
        <v>1</v>
      </c>
      <c r="G14" s="213" t="n">
        <v>2</v>
      </c>
      <c r="H14" s="213" t="n">
        <v>2194</v>
      </c>
      <c r="I14" s="213" t="n">
        <v>1034</v>
      </c>
      <c r="J14" s="213" t="n">
        <v>316</v>
      </c>
      <c r="K14" s="213" t="n">
        <v>273</v>
      </c>
      <c r="L14" s="213" t="n">
        <v>205</v>
      </c>
      <c r="M14" s="213" t="n">
        <v>88</v>
      </c>
      <c r="N14" s="213" t="n">
        <v>42</v>
      </c>
      <c r="O14" s="213" t="n">
        <v>759</v>
      </c>
      <c r="P14" s="213" t="n">
        <v>453</v>
      </c>
      <c r="Q14" s="213" t="n">
        <v>2</v>
      </c>
      <c r="R14" s="213" t="n">
        <v>188</v>
      </c>
      <c r="S14" s="213" t="n">
        <v>17</v>
      </c>
      <c r="T14" s="213" t="n">
        <v>459</v>
      </c>
      <c r="U14" s="213" t="n">
        <v>1098</v>
      </c>
      <c r="V14" s="213" t="n">
        <v>1</v>
      </c>
      <c r="W14" s="213" t="n">
        <v>0</v>
      </c>
      <c r="X14" s="213" t="n">
        <v>27</v>
      </c>
    </row>
    <row r="15">
      <c r="A15" s="4" t="s">
        <v>16</v>
      </c>
      <c r="B15" s="213" t="n">
        <v>885</v>
      </c>
      <c r="C15" s="213" t="n">
        <v>4</v>
      </c>
      <c r="D15" s="213" t="n">
        <v>0</v>
      </c>
      <c r="E15" s="213" t="n">
        <v>31</v>
      </c>
      <c r="F15" s="213" t="n">
        <v>1</v>
      </c>
      <c r="G15" s="213" t="n">
        <v>0</v>
      </c>
      <c r="H15" s="213" t="n">
        <v>25</v>
      </c>
      <c r="I15" s="213" t="n">
        <v>84</v>
      </c>
      <c r="J15" s="213" t="n">
        <v>17</v>
      </c>
      <c r="K15" s="213" t="n">
        <v>31</v>
      </c>
      <c r="L15" s="213" t="n">
        <v>18</v>
      </c>
      <c r="M15" s="213" t="n">
        <v>2</v>
      </c>
      <c r="N15" s="213" t="n">
        <v>14</v>
      </c>
      <c r="O15" s="213" t="n">
        <v>52</v>
      </c>
      <c r="P15" s="213" t="n">
        <v>50</v>
      </c>
      <c r="Q15" s="213" t="n">
        <v>0</v>
      </c>
      <c r="R15" s="213" t="n">
        <v>12</v>
      </c>
      <c r="S15" s="213" t="n">
        <v>0</v>
      </c>
      <c r="T15" s="213" t="n">
        <v>18</v>
      </c>
      <c r="U15" s="213" t="n">
        <v>19</v>
      </c>
      <c r="V15" s="213" t="n">
        <v>0</v>
      </c>
      <c r="W15" s="213" t="n">
        <v>0</v>
      </c>
      <c r="X15" s="213" t="n">
        <v>507</v>
      </c>
    </row>
    <row r="16">
      <c r="A16" s="49" t="s">
        <v>244</v>
      </c>
      <c r="B16" s="215" t="n">
        <v>72256</v>
      </c>
      <c r="C16" s="215" t="n">
        <v>1482</v>
      </c>
      <c r="D16" s="215" t="n">
        <v>22</v>
      </c>
      <c r="E16" s="215" t="n">
        <v>8532</v>
      </c>
      <c r="F16" s="215" t="n">
        <v>22</v>
      </c>
      <c r="G16" s="215" t="n">
        <v>90</v>
      </c>
      <c r="H16" s="215" t="n">
        <v>11786</v>
      </c>
      <c r="I16" s="215" t="n">
        <v>15329</v>
      </c>
      <c r="J16" s="215" t="n">
        <v>2662</v>
      </c>
      <c r="K16" s="215" t="n">
        <v>8845</v>
      </c>
      <c r="L16" s="215" t="n">
        <v>1731</v>
      </c>
      <c r="M16" s="215" t="n">
        <v>825</v>
      </c>
      <c r="N16" s="215" t="n">
        <v>712</v>
      </c>
      <c r="O16" s="215" t="n">
        <v>6911</v>
      </c>
      <c r="P16" s="215" t="n">
        <v>3459</v>
      </c>
      <c r="Q16" s="215" t="n">
        <v>25</v>
      </c>
      <c r="R16" s="215" t="n">
        <v>1314</v>
      </c>
      <c r="S16" s="215" t="n">
        <v>676</v>
      </c>
      <c r="T16" s="215" t="n">
        <v>2070</v>
      </c>
      <c r="U16" s="215" t="n">
        <v>5139</v>
      </c>
      <c r="V16" s="215" t="n">
        <v>3</v>
      </c>
      <c r="W16" s="215" t="n">
        <v>2</v>
      </c>
      <c r="X16" s="215" t="n">
        <v>619</v>
      </c>
    </row>
    <row r="17">
      <c r="A17" s="110" t="s">
        <v>245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13" t="n">
        <v>3695</v>
      </c>
      <c r="C18" s="213" t="n">
        <v>50</v>
      </c>
      <c r="D18" s="213" t="n">
        <v>0</v>
      </c>
      <c r="E18" s="213" t="n">
        <v>83</v>
      </c>
      <c r="F18" s="213" t="n">
        <v>17</v>
      </c>
      <c r="G18" s="213" t="n">
        <v>2</v>
      </c>
      <c r="H18" s="213" t="n">
        <v>77</v>
      </c>
      <c r="I18" s="213" t="n">
        <v>855</v>
      </c>
      <c r="J18" s="213" t="n">
        <v>55</v>
      </c>
      <c r="K18" s="213" t="n">
        <v>1530</v>
      </c>
      <c r="L18" s="213" t="n">
        <v>29</v>
      </c>
      <c r="M18" s="213" t="n">
        <v>3</v>
      </c>
      <c r="N18" s="213" t="n">
        <v>99</v>
      </c>
      <c r="O18" s="213" t="n">
        <v>135</v>
      </c>
      <c r="P18" s="213" t="n">
        <v>100</v>
      </c>
      <c r="Q18" s="213" t="n">
        <v>0</v>
      </c>
      <c r="R18" s="213" t="n">
        <v>182</v>
      </c>
      <c r="S18" s="213" t="n">
        <v>19</v>
      </c>
      <c r="T18" s="213" t="n">
        <v>298</v>
      </c>
      <c r="U18" s="213" t="n">
        <v>160</v>
      </c>
      <c r="V18" s="213" t="n">
        <v>0</v>
      </c>
      <c r="W18" s="213" t="n">
        <v>0</v>
      </c>
      <c r="X18" s="213" t="n">
        <v>1</v>
      </c>
    </row>
    <row r="19">
      <c r="A19" s="4" t="s">
        <v>12</v>
      </c>
      <c r="B19" s="213" t="n">
        <v>39771</v>
      </c>
      <c r="C19" s="213" t="n">
        <v>951</v>
      </c>
      <c r="D19" s="213" t="n">
        <v>2</v>
      </c>
      <c r="E19" s="213" t="n">
        <v>5065</v>
      </c>
      <c r="F19" s="213" t="n">
        <v>6</v>
      </c>
      <c r="G19" s="213" t="n">
        <v>26</v>
      </c>
      <c r="H19" s="213" t="n">
        <v>7880</v>
      </c>
      <c r="I19" s="213" t="n">
        <v>8157</v>
      </c>
      <c r="J19" s="213" t="n">
        <v>1403</v>
      </c>
      <c r="K19" s="213" t="n">
        <v>3853</v>
      </c>
      <c r="L19" s="213" t="n">
        <v>906</v>
      </c>
      <c r="M19" s="213" t="n">
        <v>642</v>
      </c>
      <c r="N19" s="213" t="n">
        <v>207</v>
      </c>
      <c r="O19" s="213" t="n">
        <v>3909</v>
      </c>
      <c r="P19" s="213" t="n">
        <v>1626</v>
      </c>
      <c r="Q19" s="213" t="n">
        <v>14</v>
      </c>
      <c r="R19" s="213" t="n">
        <v>771</v>
      </c>
      <c r="S19" s="213" t="n">
        <v>211</v>
      </c>
      <c r="T19" s="213" t="n">
        <v>966</v>
      </c>
      <c r="U19" s="213" t="n">
        <v>3103</v>
      </c>
      <c r="V19" s="213" t="n">
        <v>2</v>
      </c>
      <c r="W19" s="213" t="n">
        <v>1</v>
      </c>
      <c r="X19" s="213" t="n">
        <v>70</v>
      </c>
    </row>
    <row r="20">
      <c r="A20" s="4" t="s">
        <v>13</v>
      </c>
      <c r="B20" s="213" t="n">
        <v>44269</v>
      </c>
      <c r="C20" s="213" t="n">
        <v>399</v>
      </c>
      <c r="D20" s="213" t="n">
        <v>2</v>
      </c>
      <c r="E20" s="213" t="n">
        <v>19077</v>
      </c>
      <c r="F20" s="213" t="n">
        <v>134</v>
      </c>
      <c r="G20" s="213" t="n">
        <v>107</v>
      </c>
      <c r="H20" s="213" t="n">
        <v>864</v>
      </c>
      <c r="I20" s="213" t="n">
        <v>8437</v>
      </c>
      <c r="J20" s="213" t="n">
        <v>3297</v>
      </c>
      <c r="K20" s="213" t="n">
        <v>5197</v>
      </c>
      <c r="L20" s="213" t="n">
        <v>581</v>
      </c>
      <c r="M20" s="213" t="n">
        <v>54</v>
      </c>
      <c r="N20" s="213" t="n">
        <v>653</v>
      </c>
      <c r="O20" s="213" t="n">
        <v>1758</v>
      </c>
      <c r="P20" s="213" t="n">
        <v>1875</v>
      </c>
      <c r="Q20" s="213" t="n">
        <v>3</v>
      </c>
      <c r="R20" s="213" t="n">
        <v>465</v>
      </c>
      <c r="S20" s="213" t="n">
        <v>266</v>
      </c>
      <c r="T20" s="213" t="n">
        <v>548</v>
      </c>
      <c r="U20" s="213" t="n">
        <v>546</v>
      </c>
      <c r="V20" s="213" t="n">
        <v>0</v>
      </c>
      <c r="W20" s="213" t="n">
        <v>0</v>
      </c>
      <c r="X20" s="213" t="n">
        <v>6</v>
      </c>
    </row>
    <row r="21">
      <c r="A21" s="4" t="s">
        <v>14</v>
      </c>
      <c r="B21" s="213" t="n">
        <v>155499</v>
      </c>
      <c r="C21" s="213" t="n">
        <v>2311</v>
      </c>
      <c r="D21" s="213" t="n">
        <v>2309</v>
      </c>
      <c r="E21" s="213" t="n">
        <v>47851</v>
      </c>
      <c r="F21" s="213" t="n">
        <v>16</v>
      </c>
      <c r="G21" s="213" t="n">
        <v>410</v>
      </c>
      <c r="H21" s="213" t="n">
        <v>12044</v>
      </c>
      <c r="I21" s="213" t="n">
        <v>32344</v>
      </c>
      <c r="J21" s="213" t="n">
        <v>8653</v>
      </c>
      <c r="K21" s="213" t="n">
        <v>19313</v>
      </c>
      <c r="L21" s="213" t="n">
        <v>3053</v>
      </c>
      <c r="M21" s="213" t="n">
        <v>175</v>
      </c>
      <c r="N21" s="213" t="n">
        <v>1884</v>
      </c>
      <c r="O21" s="213" t="n">
        <v>6856</v>
      </c>
      <c r="P21" s="213" t="n">
        <v>6170</v>
      </c>
      <c r="Q21" s="213" t="n">
        <v>35</v>
      </c>
      <c r="R21" s="213" t="n">
        <v>661</v>
      </c>
      <c r="S21" s="213" t="n">
        <v>4355</v>
      </c>
      <c r="T21" s="213" t="n">
        <v>4529</v>
      </c>
      <c r="U21" s="213" t="n">
        <v>2485</v>
      </c>
      <c r="V21" s="213" t="n">
        <v>0</v>
      </c>
      <c r="W21" s="213" t="n">
        <v>1</v>
      </c>
      <c r="X21" s="213" t="n">
        <v>44</v>
      </c>
    </row>
    <row r="22">
      <c r="A22" s="4" t="s">
        <v>15</v>
      </c>
      <c r="B22" s="213" t="n">
        <v>8117</v>
      </c>
      <c r="C22" s="213" t="n">
        <v>192</v>
      </c>
      <c r="D22" s="213" t="n">
        <v>2</v>
      </c>
      <c r="E22" s="213" t="n">
        <v>780</v>
      </c>
      <c r="F22" s="213" t="n">
        <v>1</v>
      </c>
      <c r="G22" s="213" t="n">
        <v>2</v>
      </c>
      <c r="H22" s="213" t="n">
        <v>2188</v>
      </c>
      <c r="I22" s="213" t="n">
        <v>1033</v>
      </c>
      <c r="J22" s="213" t="n">
        <v>316</v>
      </c>
      <c r="K22" s="213" t="n">
        <v>272</v>
      </c>
      <c r="L22" s="213" t="n">
        <v>204</v>
      </c>
      <c r="M22" s="213" t="n">
        <v>87</v>
      </c>
      <c r="N22" s="213" t="n">
        <v>42</v>
      </c>
      <c r="O22" s="213" t="n">
        <v>757</v>
      </c>
      <c r="P22" s="213" t="n">
        <v>452</v>
      </c>
      <c r="Q22" s="213" t="n">
        <v>2</v>
      </c>
      <c r="R22" s="213" t="n">
        <v>188</v>
      </c>
      <c r="S22" s="213" t="n">
        <v>17</v>
      </c>
      <c r="T22" s="213" t="n">
        <v>458</v>
      </c>
      <c r="U22" s="213" t="n">
        <v>1096</v>
      </c>
      <c r="V22" s="213" t="n">
        <v>1</v>
      </c>
      <c r="W22" s="213" t="n">
        <v>0</v>
      </c>
      <c r="X22" s="213" t="n">
        <v>27</v>
      </c>
    </row>
    <row r="23">
      <c r="A23" s="4" t="s">
        <v>16</v>
      </c>
      <c r="B23" s="213" t="n">
        <v>884</v>
      </c>
      <c r="C23" s="213" t="n">
        <v>4</v>
      </c>
      <c r="D23" s="213" t="n">
        <v>0</v>
      </c>
      <c r="E23" s="213" t="n">
        <v>31</v>
      </c>
      <c r="F23" s="213" t="n">
        <v>1</v>
      </c>
      <c r="G23" s="213" t="n">
        <v>0</v>
      </c>
      <c r="H23" s="213" t="n">
        <v>25</v>
      </c>
      <c r="I23" s="213" t="n">
        <v>84</v>
      </c>
      <c r="J23" s="213" t="n">
        <v>17</v>
      </c>
      <c r="K23" s="213" t="n">
        <v>31</v>
      </c>
      <c r="L23" s="213" t="n">
        <v>18</v>
      </c>
      <c r="M23" s="213" t="n">
        <v>2</v>
      </c>
      <c r="N23" s="213" t="n">
        <v>14</v>
      </c>
      <c r="O23" s="213" t="n">
        <v>52</v>
      </c>
      <c r="P23" s="213" t="n">
        <v>50</v>
      </c>
      <c r="Q23" s="213" t="n">
        <v>0</v>
      </c>
      <c r="R23" s="213" t="n">
        <v>12</v>
      </c>
      <c r="S23" s="213" t="n">
        <v>0</v>
      </c>
      <c r="T23" s="213" t="n">
        <v>18</v>
      </c>
      <c r="U23" s="213" t="n">
        <v>19</v>
      </c>
      <c r="V23" s="213" t="n">
        <v>0</v>
      </c>
      <c r="W23" s="213" t="n">
        <v>0</v>
      </c>
      <c r="X23" s="213" t="n">
        <v>506</v>
      </c>
    </row>
    <row r="24">
      <c r="A24" s="49" t="s">
        <v>244</v>
      </c>
      <c r="B24" s="215" t="n">
        <v>252235</v>
      </c>
      <c r="C24" s="215" t="n">
        <v>3907</v>
      </c>
      <c r="D24" s="215" t="n">
        <v>2315</v>
      </c>
      <c r="E24" s="215" t="n">
        <v>72887</v>
      </c>
      <c r="F24" s="215" t="n">
        <v>175</v>
      </c>
      <c r="G24" s="215" t="n">
        <v>547</v>
      </c>
      <c r="H24" s="215" t="n">
        <v>23078</v>
      </c>
      <c r="I24" s="215" t="n">
        <v>50910</v>
      </c>
      <c r="J24" s="215" t="n">
        <v>13741</v>
      </c>
      <c r="K24" s="215" t="n">
        <v>30196</v>
      </c>
      <c r="L24" s="215" t="n">
        <v>4791</v>
      </c>
      <c r="M24" s="215" t="n">
        <v>963</v>
      </c>
      <c r="N24" s="215" t="n">
        <v>2899</v>
      </c>
      <c r="O24" s="215" t="n">
        <v>13467</v>
      </c>
      <c r="P24" s="215" t="n">
        <v>10273</v>
      </c>
      <c r="Q24" s="215" t="n">
        <v>54</v>
      </c>
      <c r="R24" s="215" t="n">
        <v>2279</v>
      </c>
      <c r="S24" s="215" t="n">
        <v>4868</v>
      </c>
      <c r="T24" s="215" t="n">
        <v>6817</v>
      </c>
      <c r="U24" s="215" t="n">
        <v>7409</v>
      </c>
      <c r="V24" s="215" t="n">
        <v>3</v>
      </c>
      <c r="W24" s="215" t="n">
        <v>2</v>
      </c>
      <c r="X24" s="215" t="n">
        <v>654</v>
      </c>
    </row>
    <row r="25">
      <c r="A25" s="110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4" t="n">
        <v>1337310.45</v>
      </c>
      <c r="C26" s="214" t="n">
        <v>25301.42</v>
      </c>
      <c r="D26" s="214" t="n">
        <v>0</v>
      </c>
      <c r="E26" s="214" t="n">
        <v>26937.31</v>
      </c>
      <c r="F26" s="214" t="n">
        <v>7472.91</v>
      </c>
      <c r="G26" s="214" t="n">
        <v>288.42</v>
      </c>
      <c r="H26" s="214" t="n">
        <v>23112.07</v>
      </c>
      <c r="I26" s="214" t="n">
        <v>235672.55</v>
      </c>
      <c r="J26" s="214" t="n">
        <v>18890.99</v>
      </c>
      <c r="K26" s="214" t="n">
        <v>563907.7</v>
      </c>
      <c r="L26" s="214" t="n">
        <v>18443.54</v>
      </c>
      <c r="M26" s="214" t="n">
        <v>1357.47</v>
      </c>
      <c r="N26" s="214" t="n">
        <v>46793.8</v>
      </c>
      <c r="O26" s="214" t="n">
        <v>50758.78</v>
      </c>
      <c r="P26" s="214" t="n">
        <v>54919.32</v>
      </c>
      <c r="Q26" s="214" t="n">
        <v>0</v>
      </c>
      <c r="R26" s="214" t="n">
        <v>66492.61</v>
      </c>
      <c r="S26" s="214" t="n">
        <v>8508.51</v>
      </c>
      <c r="T26" s="214" t="n">
        <v>137112.33</v>
      </c>
      <c r="U26" s="214" t="n">
        <v>51046.69</v>
      </c>
      <c r="V26" s="214" t="n">
        <v>0</v>
      </c>
      <c r="W26" s="214" t="n">
        <v>0</v>
      </c>
      <c r="X26" s="214" t="n">
        <v>294.03</v>
      </c>
    </row>
    <row r="27">
      <c r="A27" s="4" t="s">
        <v>12</v>
      </c>
      <c r="B27" s="214" t="n">
        <v>24849167.48</v>
      </c>
      <c r="C27" s="214" t="n">
        <v>637968.23</v>
      </c>
      <c r="D27" s="214" t="n">
        <v>1260</v>
      </c>
      <c r="E27" s="214" t="n">
        <v>3213472.7</v>
      </c>
      <c r="F27" s="214" t="n">
        <v>4320</v>
      </c>
      <c r="G27" s="214" t="n">
        <v>16920</v>
      </c>
      <c r="H27" s="214" t="n">
        <v>5595393.71</v>
      </c>
      <c r="I27" s="214" t="n">
        <v>4636513.15</v>
      </c>
      <c r="J27" s="214" t="n">
        <v>891267.97</v>
      </c>
      <c r="K27" s="214" t="n">
        <v>2240329.67</v>
      </c>
      <c r="L27" s="214" t="n">
        <v>587727</v>
      </c>
      <c r="M27" s="214" t="n">
        <v>370107.28</v>
      </c>
      <c r="N27" s="214" t="n">
        <v>134181.71</v>
      </c>
      <c r="O27" s="214" t="n">
        <v>2453091.56</v>
      </c>
      <c r="P27" s="214" t="n">
        <v>1110721.68</v>
      </c>
      <c r="Q27" s="214" t="n">
        <v>8966.79</v>
      </c>
      <c r="R27" s="214" t="n">
        <v>454723.67</v>
      </c>
      <c r="S27" s="214" t="n">
        <v>99524.06</v>
      </c>
      <c r="T27" s="214" t="n">
        <v>665141.43</v>
      </c>
      <c r="U27" s="214" t="n">
        <v>1678131.61</v>
      </c>
      <c r="V27" s="214" t="n">
        <v>1260</v>
      </c>
      <c r="W27" s="214" t="n">
        <v>810</v>
      </c>
      <c r="X27" s="214" t="n">
        <v>47335.26</v>
      </c>
    </row>
    <row r="28">
      <c r="A28" s="4" t="s">
        <v>13</v>
      </c>
      <c r="B28" s="214" t="n">
        <v>14906960.53</v>
      </c>
      <c r="C28" s="214" t="n">
        <v>309476.36</v>
      </c>
      <c r="D28" s="214" t="n">
        <v>1295.34</v>
      </c>
      <c r="E28" s="214" t="n">
        <v>4345822.47</v>
      </c>
      <c r="F28" s="214" t="n">
        <v>38086.61</v>
      </c>
      <c r="G28" s="214" t="n">
        <v>21903.12</v>
      </c>
      <c r="H28" s="214" t="n">
        <v>522560.03</v>
      </c>
      <c r="I28" s="214" t="n">
        <v>3036330.02</v>
      </c>
      <c r="J28" s="214" t="n">
        <v>622514.99</v>
      </c>
      <c r="K28" s="214" t="n">
        <v>2522664.66</v>
      </c>
      <c r="L28" s="214" t="n">
        <v>386102.87</v>
      </c>
      <c r="M28" s="214" t="n">
        <v>28296.15</v>
      </c>
      <c r="N28" s="214" t="n">
        <v>315537.25</v>
      </c>
      <c r="O28" s="214" t="n">
        <v>961516.52</v>
      </c>
      <c r="P28" s="214" t="n">
        <v>1001165</v>
      </c>
      <c r="Q28" s="214" t="n">
        <v>709.52</v>
      </c>
      <c r="R28" s="214" t="n">
        <v>188910.76</v>
      </c>
      <c r="S28" s="214" t="n">
        <v>120616.35</v>
      </c>
      <c r="T28" s="214" t="n">
        <v>263623.89</v>
      </c>
      <c r="U28" s="214" t="n">
        <v>217782.51</v>
      </c>
      <c r="V28" s="214" t="n">
        <v>0</v>
      </c>
      <c r="W28" s="214" t="n">
        <v>0</v>
      </c>
      <c r="X28" s="214" t="n">
        <v>2046.11</v>
      </c>
    </row>
    <row r="29">
      <c r="A29" s="4" t="s">
        <v>14</v>
      </c>
      <c r="B29" s="214" t="n">
        <v>63075480.64</v>
      </c>
      <c r="C29" s="214" t="n">
        <v>1002342.67</v>
      </c>
      <c r="D29" s="214" t="n">
        <v>642672.96</v>
      </c>
      <c r="E29" s="214" t="n">
        <v>17993014.81</v>
      </c>
      <c r="F29" s="214" t="n">
        <v>7372.99</v>
      </c>
      <c r="G29" s="214" t="n">
        <v>138354.54</v>
      </c>
      <c r="H29" s="214" t="n">
        <v>5423864.83</v>
      </c>
      <c r="I29" s="214" t="n">
        <v>12009687.09</v>
      </c>
      <c r="J29" s="214" t="n">
        <v>3630616.35</v>
      </c>
      <c r="K29" s="214" t="n">
        <v>9342270.98</v>
      </c>
      <c r="L29" s="214" t="n">
        <v>1278208.28</v>
      </c>
      <c r="M29" s="214" t="n">
        <v>75995.24</v>
      </c>
      <c r="N29" s="214" t="n">
        <v>877931.5</v>
      </c>
      <c r="O29" s="214" t="n">
        <v>3058839.07</v>
      </c>
      <c r="P29" s="214" t="n">
        <v>3145288.14</v>
      </c>
      <c r="Q29" s="214" t="n">
        <v>11565.38</v>
      </c>
      <c r="R29" s="214" t="n">
        <v>263373.18</v>
      </c>
      <c r="S29" s="214" t="n">
        <v>1554695.7</v>
      </c>
      <c r="T29" s="214" t="n">
        <v>1630302.16</v>
      </c>
      <c r="U29" s="214" t="n">
        <v>975329.36</v>
      </c>
      <c r="V29" s="214" t="n">
        <v>0</v>
      </c>
      <c r="W29" s="214" t="n">
        <v>324.48</v>
      </c>
      <c r="X29" s="214" t="n">
        <v>13430.93</v>
      </c>
    </row>
    <row r="30">
      <c r="A30" s="4" t="s">
        <v>15</v>
      </c>
      <c r="B30" s="214" t="n">
        <v>2454946.36</v>
      </c>
      <c r="C30" s="214" t="n">
        <v>59716.11</v>
      </c>
      <c r="D30" s="214" t="n">
        <v>630</v>
      </c>
      <c r="E30" s="214" t="n">
        <v>238384.5</v>
      </c>
      <c r="F30" s="214" t="n">
        <v>315</v>
      </c>
      <c r="G30" s="214" t="n">
        <v>630</v>
      </c>
      <c r="H30" s="214" t="n">
        <v>680568.1</v>
      </c>
      <c r="I30" s="214" t="n">
        <v>310928.1</v>
      </c>
      <c r="J30" s="214" t="n">
        <v>94502.14</v>
      </c>
      <c r="K30" s="214" t="n">
        <v>81251.27</v>
      </c>
      <c r="L30" s="214" t="n">
        <v>63318.13</v>
      </c>
      <c r="M30" s="214" t="n">
        <v>26419.09</v>
      </c>
      <c r="N30" s="214" t="n">
        <v>13130</v>
      </c>
      <c r="O30" s="214" t="n">
        <v>230562.89</v>
      </c>
      <c r="P30" s="214" t="n">
        <v>138371.13</v>
      </c>
      <c r="Q30" s="214" t="n">
        <v>630</v>
      </c>
      <c r="R30" s="214" t="n">
        <v>56452.84</v>
      </c>
      <c r="S30" s="214" t="n">
        <v>4908.4</v>
      </c>
      <c r="T30" s="214" t="n">
        <v>136691.95</v>
      </c>
      <c r="U30" s="214" t="n">
        <v>309565.15</v>
      </c>
      <c r="V30" s="214" t="n">
        <v>315</v>
      </c>
      <c r="W30" s="214" t="n">
        <v>0</v>
      </c>
      <c r="X30" s="214" t="n">
        <v>7656.56</v>
      </c>
    </row>
    <row r="31">
      <c r="A31" s="4" t="s">
        <v>16</v>
      </c>
      <c r="B31" s="214" t="n">
        <v>269580.38</v>
      </c>
      <c r="C31" s="214" t="n">
        <v>1260</v>
      </c>
      <c r="D31" s="214" t="n">
        <v>0</v>
      </c>
      <c r="E31" s="214" t="n">
        <v>9385.78</v>
      </c>
      <c r="F31" s="214" t="n">
        <v>315</v>
      </c>
      <c r="G31" s="214" t="n">
        <v>0</v>
      </c>
      <c r="H31" s="214" t="n">
        <v>7839.15</v>
      </c>
      <c r="I31" s="214" t="n">
        <v>25526.75</v>
      </c>
      <c r="J31" s="214" t="n">
        <v>5355</v>
      </c>
      <c r="K31" s="214" t="n">
        <v>9564.81</v>
      </c>
      <c r="L31" s="214" t="n">
        <v>5595.18</v>
      </c>
      <c r="M31" s="214" t="n">
        <v>499.9</v>
      </c>
      <c r="N31" s="214" t="n">
        <v>4263.3</v>
      </c>
      <c r="O31" s="214" t="n">
        <v>16240.57</v>
      </c>
      <c r="P31" s="214" t="n">
        <v>15085.17</v>
      </c>
      <c r="Q31" s="214" t="n">
        <v>0</v>
      </c>
      <c r="R31" s="214" t="n">
        <v>3693.4</v>
      </c>
      <c r="S31" s="214" t="n">
        <v>0</v>
      </c>
      <c r="T31" s="214" t="n">
        <v>5388.78</v>
      </c>
      <c r="U31" s="214" t="n">
        <v>5368.86</v>
      </c>
      <c r="V31" s="214" t="n">
        <v>0</v>
      </c>
      <c r="W31" s="214" t="n">
        <v>0</v>
      </c>
      <c r="X31" s="214" t="n">
        <v>154198.73</v>
      </c>
    </row>
    <row r="32">
      <c r="A32" s="49" t="s">
        <v>244</v>
      </c>
      <c r="B32" s="216" t="n">
        <v>106893445.84</v>
      </c>
      <c r="C32" s="216" t="n">
        <v>2036064.79</v>
      </c>
      <c r="D32" s="216" t="n">
        <v>645858.3</v>
      </c>
      <c r="E32" s="216" t="n">
        <v>25827017.57</v>
      </c>
      <c r="F32" s="216" t="n">
        <v>57882.51</v>
      </c>
      <c r="G32" s="216" t="n">
        <v>178096.08</v>
      </c>
      <c r="H32" s="216" t="n">
        <v>12253337.89</v>
      </c>
      <c r="I32" s="216" t="n">
        <v>20254657.66</v>
      </c>
      <c r="J32" s="216" t="n">
        <v>5263147.44</v>
      </c>
      <c r="K32" s="216" t="n">
        <v>14759989.09</v>
      </c>
      <c r="L32" s="216" t="n">
        <v>2339395</v>
      </c>
      <c r="M32" s="216" t="n">
        <v>502675.13</v>
      </c>
      <c r="N32" s="216" t="n">
        <v>1391837.56</v>
      </c>
      <c r="O32" s="216" t="n">
        <v>6771009.39</v>
      </c>
      <c r="P32" s="216" t="n">
        <v>5465550.44</v>
      </c>
      <c r="Q32" s="216" t="n">
        <v>21871.69</v>
      </c>
      <c r="R32" s="216" t="n">
        <v>1033646.46</v>
      </c>
      <c r="S32" s="216" t="n">
        <v>1788253.02</v>
      </c>
      <c r="T32" s="216" t="n">
        <v>2838260.54</v>
      </c>
      <c r="U32" s="216" t="n">
        <v>3237224.18</v>
      </c>
      <c r="V32" s="216" t="n">
        <v>1575</v>
      </c>
      <c r="W32" s="216" t="n">
        <v>1134.48</v>
      </c>
      <c r="X32" s="216" t="n">
        <v>224961.62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236</v>
      </c>
      <c r="C7" s="18" t="s">
        <v>267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268</v>
      </c>
      <c r="D8" s="3" t="s">
        <v>269</v>
      </c>
      <c r="E8" s="3" t="s">
        <v>270</v>
      </c>
      <c r="F8" s="3" t="s">
        <v>271</v>
      </c>
      <c r="G8" s="3" t="s">
        <v>272</v>
      </c>
      <c r="H8" s="3" t="s">
        <v>273</v>
      </c>
      <c r="I8" s="3" t="s">
        <v>274</v>
      </c>
      <c r="J8" s="3" t="s">
        <v>275</v>
      </c>
      <c r="K8" s="3" t="s">
        <v>276</v>
      </c>
      <c r="L8" s="3" t="s">
        <v>277</v>
      </c>
      <c r="M8" s="3" t="s">
        <v>278</v>
      </c>
      <c r="N8" s="3" t="s">
        <v>279</v>
      </c>
      <c r="O8" s="3" t="s">
        <v>280</v>
      </c>
      <c r="P8" s="3" t="s">
        <v>281</v>
      </c>
      <c r="Q8" s="3" t="s">
        <v>282</v>
      </c>
      <c r="R8" s="3" t="s">
        <v>283</v>
      </c>
      <c r="S8" s="3" t="s">
        <v>284</v>
      </c>
      <c r="T8" s="3" t="s">
        <v>285</v>
      </c>
      <c r="U8" s="3" t="s">
        <v>286</v>
      </c>
      <c r="V8" s="3" t="s">
        <v>287</v>
      </c>
      <c r="W8" s="3" t="s">
        <v>288</v>
      </c>
      <c r="X8" s="3" t="s">
        <v>289</v>
      </c>
    </row>
    <row r="9">
      <c r="A9" s="110" t="s">
        <v>243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17" t="n">
        <v>1030</v>
      </c>
      <c r="C10" s="217" t="n">
        <v>17</v>
      </c>
      <c r="D10" s="217" t="n">
        <v>2</v>
      </c>
      <c r="E10" s="217" t="n">
        <v>44</v>
      </c>
      <c r="F10" s="217" t="n">
        <v>3</v>
      </c>
      <c r="G10" s="217" t="n">
        <v>0</v>
      </c>
      <c r="H10" s="217" t="n">
        <v>23</v>
      </c>
      <c r="I10" s="217" t="n">
        <v>190</v>
      </c>
      <c r="J10" s="217" t="n">
        <v>21</v>
      </c>
      <c r="K10" s="217" t="n">
        <v>407</v>
      </c>
      <c r="L10" s="217" t="n">
        <v>14</v>
      </c>
      <c r="M10" s="217" t="n">
        <v>1</v>
      </c>
      <c r="N10" s="217" t="n">
        <v>28</v>
      </c>
      <c r="O10" s="217" t="n">
        <v>33</v>
      </c>
      <c r="P10" s="217" t="n">
        <v>34</v>
      </c>
      <c r="Q10" s="217" t="n">
        <v>0</v>
      </c>
      <c r="R10" s="217" t="n">
        <v>43</v>
      </c>
      <c r="S10" s="217" t="n">
        <v>11</v>
      </c>
      <c r="T10" s="217" t="n">
        <v>101</v>
      </c>
      <c r="U10" s="217" t="n">
        <v>57</v>
      </c>
      <c r="V10" s="217" t="n">
        <v>0</v>
      </c>
      <c r="W10" s="217" t="n">
        <v>0</v>
      </c>
      <c r="X10" s="217" t="n">
        <v>1</v>
      </c>
    </row>
    <row r="11">
      <c r="A11" s="4" t="s">
        <v>12</v>
      </c>
      <c r="B11" s="217" t="n">
        <v>45708</v>
      </c>
      <c r="C11" s="217" t="n">
        <v>1103</v>
      </c>
      <c r="D11" s="217" t="n">
        <v>4</v>
      </c>
      <c r="E11" s="217" t="n">
        <v>5960</v>
      </c>
      <c r="F11" s="217" t="n">
        <v>7</v>
      </c>
      <c r="G11" s="217" t="n">
        <v>31</v>
      </c>
      <c r="H11" s="217" t="n">
        <v>9646</v>
      </c>
      <c r="I11" s="217" t="n">
        <v>8918</v>
      </c>
      <c r="J11" s="217" t="n">
        <v>1579</v>
      </c>
      <c r="K11" s="217" t="n">
        <v>4262</v>
      </c>
      <c r="L11" s="217" t="n">
        <v>1062</v>
      </c>
      <c r="M11" s="217" t="n">
        <v>724</v>
      </c>
      <c r="N11" s="217" t="n">
        <v>232</v>
      </c>
      <c r="O11" s="217" t="n">
        <v>4517</v>
      </c>
      <c r="P11" s="217" t="n">
        <v>1860</v>
      </c>
      <c r="Q11" s="217" t="n">
        <v>21</v>
      </c>
      <c r="R11" s="217" t="n">
        <v>852</v>
      </c>
      <c r="S11" s="217" t="n">
        <v>236</v>
      </c>
      <c r="T11" s="217" t="n">
        <v>1100</v>
      </c>
      <c r="U11" s="217" t="n">
        <v>3502</v>
      </c>
      <c r="V11" s="217" t="n">
        <v>3</v>
      </c>
      <c r="W11" s="217" t="n">
        <v>1</v>
      </c>
      <c r="X11" s="217" t="n">
        <v>88</v>
      </c>
    </row>
    <row r="12">
      <c r="A12" s="4" t="s">
        <v>13</v>
      </c>
      <c r="B12" s="217" t="n">
        <v>5137</v>
      </c>
      <c r="C12" s="217" t="n">
        <v>76</v>
      </c>
      <c r="D12" s="217" t="n">
        <v>0</v>
      </c>
      <c r="E12" s="217" t="n">
        <v>553</v>
      </c>
      <c r="F12" s="217" t="n">
        <v>7</v>
      </c>
      <c r="G12" s="217" t="n">
        <v>16</v>
      </c>
      <c r="H12" s="217" t="n">
        <v>295</v>
      </c>
      <c r="I12" s="217" t="n">
        <v>1200</v>
      </c>
      <c r="J12" s="217" t="n">
        <v>195</v>
      </c>
      <c r="K12" s="217" t="n">
        <v>1102</v>
      </c>
      <c r="L12" s="217" t="n">
        <v>130</v>
      </c>
      <c r="M12" s="217" t="n">
        <v>21</v>
      </c>
      <c r="N12" s="217" t="n">
        <v>125</v>
      </c>
      <c r="O12" s="217" t="n">
        <v>541</v>
      </c>
      <c r="P12" s="217" t="n">
        <v>345</v>
      </c>
      <c r="Q12" s="217" t="n">
        <v>2</v>
      </c>
      <c r="R12" s="217" t="n">
        <v>113</v>
      </c>
      <c r="S12" s="217" t="n">
        <v>79</v>
      </c>
      <c r="T12" s="217" t="n">
        <v>148</v>
      </c>
      <c r="U12" s="217" t="n">
        <v>184</v>
      </c>
      <c r="V12" s="217" t="n">
        <v>0</v>
      </c>
      <c r="W12" s="217" t="n">
        <v>0</v>
      </c>
      <c r="X12" s="217" t="n">
        <v>5</v>
      </c>
    </row>
    <row r="13">
      <c r="A13" s="4" t="s">
        <v>14</v>
      </c>
      <c r="B13" s="217" t="n">
        <v>18597</v>
      </c>
      <c r="C13" s="217" t="n">
        <v>264</v>
      </c>
      <c r="D13" s="217" t="n">
        <v>11</v>
      </c>
      <c r="E13" s="217" t="n">
        <v>2116</v>
      </c>
      <c r="F13" s="217" t="n">
        <v>3</v>
      </c>
      <c r="G13" s="217" t="n">
        <v>57</v>
      </c>
      <c r="H13" s="217" t="n">
        <v>1479</v>
      </c>
      <c r="I13" s="217" t="n">
        <v>4879</v>
      </c>
      <c r="J13" s="217" t="n">
        <v>742</v>
      </c>
      <c r="K13" s="217" t="n">
        <v>3472</v>
      </c>
      <c r="L13" s="217" t="n">
        <v>500</v>
      </c>
      <c r="M13" s="217" t="n">
        <v>79</v>
      </c>
      <c r="N13" s="217" t="n">
        <v>348</v>
      </c>
      <c r="O13" s="217" t="n">
        <v>1826</v>
      </c>
      <c r="P13" s="217" t="n">
        <v>1033</v>
      </c>
      <c r="Q13" s="217" t="n">
        <v>9</v>
      </c>
      <c r="R13" s="217" t="n">
        <v>228</v>
      </c>
      <c r="S13" s="217" t="n">
        <v>455</v>
      </c>
      <c r="T13" s="217" t="n">
        <v>410</v>
      </c>
      <c r="U13" s="217" t="n">
        <v>672</v>
      </c>
      <c r="V13" s="217" t="n">
        <v>0</v>
      </c>
      <c r="W13" s="217" t="n">
        <v>1</v>
      </c>
      <c r="X13" s="217" t="n">
        <v>13</v>
      </c>
    </row>
    <row r="14">
      <c r="A14" s="4" t="s">
        <v>15</v>
      </c>
      <c r="B14" s="217" t="n">
        <v>10826</v>
      </c>
      <c r="C14" s="217" t="n">
        <v>232</v>
      </c>
      <c r="D14" s="217" t="n">
        <v>2</v>
      </c>
      <c r="E14" s="217" t="n">
        <v>1009</v>
      </c>
      <c r="F14" s="217" t="n">
        <v>2</v>
      </c>
      <c r="G14" s="217" t="n">
        <v>4</v>
      </c>
      <c r="H14" s="217" t="n">
        <v>2799</v>
      </c>
      <c r="I14" s="217" t="n">
        <v>1413</v>
      </c>
      <c r="J14" s="217" t="n">
        <v>408</v>
      </c>
      <c r="K14" s="217" t="n">
        <v>385</v>
      </c>
      <c r="L14" s="217" t="n">
        <v>253</v>
      </c>
      <c r="M14" s="217" t="n">
        <v>101</v>
      </c>
      <c r="N14" s="217" t="n">
        <v>59</v>
      </c>
      <c r="O14" s="217" t="n">
        <v>934</v>
      </c>
      <c r="P14" s="217" t="n">
        <v>574</v>
      </c>
      <c r="Q14" s="217" t="n">
        <v>2</v>
      </c>
      <c r="R14" s="217" t="n">
        <v>245</v>
      </c>
      <c r="S14" s="217" t="n">
        <v>20</v>
      </c>
      <c r="T14" s="217" t="n">
        <v>567</v>
      </c>
      <c r="U14" s="217" t="n">
        <v>1785</v>
      </c>
      <c r="V14" s="217" t="n">
        <v>2</v>
      </c>
      <c r="W14" s="217" t="n">
        <v>0</v>
      </c>
      <c r="X14" s="217" t="n">
        <v>30</v>
      </c>
    </row>
    <row r="15">
      <c r="A15" s="4" t="s">
        <v>16</v>
      </c>
      <c r="B15" s="217" t="n">
        <v>1116</v>
      </c>
      <c r="C15" s="217" t="n">
        <v>5</v>
      </c>
      <c r="D15" s="217" t="n">
        <v>0</v>
      </c>
      <c r="E15" s="217" t="n">
        <v>38</v>
      </c>
      <c r="F15" s="217" t="n">
        <v>1</v>
      </c>
      <c r="G15" s="217" t="n">
        <v>0</v>
      </c>
      <c r="H15" s="217" t="n">
        <v>36</v>
      </c>
      <c r="I15" s="217" t="n">
        <v>98</v>
      </c>
      <c r="J15" s="217" t="n">
        <v>19</v>
      </c>
      <c r="K15" s="217" t="n">
        <v>40</v>
      </c>
      <c r="L15" s="217" t="n">
        <v>19</v>
      </c>
      <c r="M15" s="217" t="n">
        <v>1</v>
      </c>
      <c r="N15" s="217" t="n">
        <v>18</v>
      </c>
      <c r="O15" s="217" t="n">
        <v>61</v>
      </c>
      <c r="P15" s="217" t="n">
        <v>56</v>
      </c>
      <c r="Q15" s="217" t="n">
        <v>0</v>
      </c>
      <c r="R15" s="217" t="n">
        <v>13</v>
      </c>
      <c r="S15" s="217" t="n">
        <v>2</v>
      </c>
      <c r="T15" s="217" t="n">
        <v>19</v>
      </c>
      <c r="U15" s="217" t="n">
        <v>25</v>
      </c>
      <c r="V15" s="217" t="n">
        <v>0</v>
      </c>
      <c r="W15" s="217" t="n">
        <v>0</v>
      </c>
      <c r="X15" s="217" t="n">
        <v>665</v>
      </c>
    </row>
    <row r="16">
      <c r="A16" s="49" t="s">
        <v>244</v>
      </c>
      <c r="B16" s="219" t="n">
        <v>82414</v>
      </c>
      <c r="C16" s="219" t="n">
        <v>1697</v>
      </c>
      <c r="D16" s="219" t="n">
        <v>19</v>
      </c>
      <c r="E16" s="219" t="n">
        <v>9720</v>
      </c>
      <c r="F16" s="219" t="n">
        <v>23</v>
      </c>
      <c r="G16" s="219" t="n">
        <v>108</v>
      </c>
      <c r="H16" s="219" t="n">
        <v>14278</v>
      </c>
      <c r="I16" s="219" t="n">
        <v>16698</v>
      </c>
      <c r="J16" s="219" t="n">
        <v>2964</v>
      </c>
      <c r="K16" s="219" t="n">
        <v>9668</v>
      </c>
      <c r="L16" s="219" t="n">
        <v>1978</v>
      </c>
      <c r="M16" s="219" t="n">
        <v>927</v>
      </c>
      <c r="N16" s="219" t="n">
        <v>810</v>
      </c>
      <c r="O16" s="219" t="n">
        <v>7912</v>
      </c>
      <c r="P16" s="219" t="n">
        <v>3902</v>
      </c>
      <c r="Q16" s="219" t="n">
        <v>34</v>
      </c>
      <c r="R16" s="219" t="n">
        <v>1494</v>
      </c>
      <c r="S16" s="219" t="n">
        <v>803</v>
      </c>
      <c r="T16" s="219" t="n">
        <v>2345</v>
      </c>
      <c r="U16" s="219" t="n">
        <v>6225</v>
      </c>
      <c r="V16" s="219" t="n">
        <v>5</v>
      </c>
      <c r="W16" s="219" t="n">
        <v>2</v>
      </c>
      <c r="X16" s="219" t="n">
        <v>802</v>
      </c>
    </row>
    <row r="17">
      <c r="A17" s="110" t="s">
        <v>245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17" t="n">
        <v>3617</v>
      </c>
      <c r="C18" s="217" t="n">
        <v>68</v>
      </c>
      <c r="D18" s="217" t="n">
        <v>78</v>
      </c>
      <c r="E18" s="217" t="n">
        <v>114</v>
      </c>
      <c r="F18" s="217" t="n">
        <v>17</v>
      </c>
      <c r="G18" s="217" t="n">
        <v>0</v>
      </c>
      <c r="H18" s="217" t="n">
        <v>86</v>
      </c>
      <c r="I18" s="217" t="n">
        <v>512</v>
      </c>
      <c r="J18" s="217" t="n">
        <v>51</v>
      </c>
      <c r="K18" s="217" t="n">
        <v>1533</v>
      </c>
      <c r="L18" s="217" t="n">
        <v>56</v>
      </c>
      <c r="M18" s="217" t="n">
        <v>1</v>
      </c>
      <c r="N18" s="217" t="n">
        <v>140</v>
      </c>
      <c r="O18" s="217" t="n">
        <v>139</v>
      </c>
      <c r="P18" s="217" t="n">
        <v>117</v>
      </c>
      <c r="Q18" s="217" t="n">
        <v>0</v>
      </c>
      <c r="R18" s="217" t="n">
        <v>184</v>
      </c>
      <c r="S18" s="217" t="n">
        <v>23</v>
      </c>
      <c r="T18" s="217" t="n">
        <v>365</v>
      </c>
      <c r="U18" s="217" t="n">
        <v>132</v>
      </c>
      <c r="V18" s="217" t="n">
        <v>0</v>
      </c>
      <c r="W18" s="217" t="n">
        <v>0</v>
      </c>
      <c r="X18" s="217" t="n">
        <v>1</v>
      </c>
    </row>
    <row r="19">
      <c r="A19" s="4" t="s">
        <v>12</v>
      </c>
      <c r="B19" s="217" t="n">
        <v>45578</v>
      </c>
      <c r="C19" s="217" t="n">
        <v>1101</v>
      </c>
      <c r="D19" s="217" t="n">
        <v>4</v>
      </c>
      <c r="E19" s="217" t="n">
        <v>5945</v>
      </c>
      <c r="F19" s="217" t="n">
        <v>7</v>
      </c>
      <c r="G19" s="217" t="n">
        <v>31</v>
      </c>
      <c r="H19" s="217" t="n">
        <v>9623</v>
      </c>
      <c r="I19" s="217" t="n">
        <v>8890</v>
      </c>
      <c r="J19" s="217" t="n">
        <v>1574</v>
      </c>
      <c r="K19" s="217" t="n">
        <v>4250</v>
      </c>
      <c r="L19" s="217" t="n">
        <v>1061</v>
      </c>
      <c r="M19" s="217" t="n">
        <v>720</v>
      </c>
      <c r="N19" s="217" t="n">
        <v>232</v>
      </c>
      <c r="O19" s="217" t="n">
        <v>4505</v>
      </c>
      <c r="P19" s="217" t="n">
        <v>1854</v>
      </c>
      <c r="Q19" s="217" t="n">
        <v>21</v>
      </c>
      <c r="R19" s="217" t="n">
        <v>849</v>
      </c>
      <c r="S19" s="217" t="n">
        <v>237</v>
      </c>
      <c r="T19" s="217" t="n">
        <v>1094</v>
      </c>
      <c r="U19" s="217" t="n">
        <v>3488</v>
      </c>
      <c r="V19" s="217" t="n">
        <v>3</v>
      </c>
      <c r="W19" s="217" t="n">
        <v>1</v>
      </c>
      <c r="X19" s="217" t="n">
        <v>88</v>
      </c>
    </row>
    <row r="20">
      <c r="A20" s="4" t="s">
        <v>13</v>
      </c>
      <c r="B20" s="217" t="n">
        <v>38870</v>
      </c>
      <c r="C20" s="217" t="n">
        <v>466</v>
      </c>
      <c r="D20" s="217" t="n">
        <v>0</v>
      </c>
      <c r="E20" s="217" t="n">
        <v>12669</v>
      </c>
      <c r="F20" s="217" t="n">
        <v>96</v>
      </c>
      <c r="G20" s="217" t="n">
        <v>591</v>
      </c>
      <c r="H20" s="217" t="n">
        <v>1011</v>
      </c>
      <c r="I20" s="217" t="n">
        <v>7136</v>
      </c>
      <c r="J20" s="217" t="n">
        <v>2126</v>
      </c>
      <c r="K20" s="217" t="n">
        <v>6349</v>
      </c>
      <c r="L20" s="217" t="n">
        <v>584</v>
      </c>
      <c r="M20" s="217" t="n">
        <v>62</v>
      </c>
      <c r="N20" s="217" t="n">
        <v>1028</v>
      </c>
      <c r="O20" s="217" t="n">
        <v>2750</v>
      </c>
      <c r="P20" s="217" t="n">
        <v>1793</v>
      </c>
      <c r="Q20" s="217" t="n">
        <v>6</v>
      </c>
      <c r="R20" s="217" t="n">
        <v>495</v>
      </c>
      <c r="S20" s="217" t="n">
        <v>322</v>
      </c>
      <c r="T20" s="217" t="n">
        <v>851</v>
      </c>
      <c r="U20" s="217" t="n">
        <v>524</v>
      </c>
      <c r="V20" s="217" t="n">
        <v>0</v>
      </c>
      <c r="W20" s="217" t="n">
        <v>0</v>
      </c>
      <c r="X20" s="217" t="n">
        <v>11</v>
      </c>
    </row>
    <row r="21">
      <c r="A21" s="4" t="s">
        <v>14</v>
      </c>
      <c r="B21" s="217" t="n">
        <v>144202</v>
      </c>
      <c r="C21" s="217" t="n">
        <v>2405</v>
      </c>
      <c r="D21" s="217" t="n">
        <v>1987</v>
      </c>
      <c r="E21" s="217" t="n">
        <v>39760</v>
      </c>
      <c r="F21" s="217" t="n">
        <v>7</v>
      </c>
      <c r="G21" s="217" t="n">
        <v>512</v>
      </c>
      <c r="H21" s="217" t="n">
        <v>10538</v>
      </c>
      <c r="I21" s="217" t="n">
        <v>31466</v>
      </c>
      <c r="J21" s="217" t="n">
        <v>8332</v>
      </c>
      <c r="K21" s="217" t="n">
        <v>18586</v>
      </c>
      <c r="L21" s="217" t="n">
        <v>3022</v>
      </c>
      <c r="M21" s="217" t="n">
        <v>326</v>
      </c>
      <c r="N21" s="217" t="n">
        <v>1703</v>
      </c>
      <c r="O21" s="217" t="n">
        <v>7252</v>
      </c>
      <c r="P21" s="217" t="n">
        <v>6686</v>
      </c>
      <c r="Q21" s="217" t="n">
        <v>38</v>
      </c>
      <c r="R21" s="217" t="n">
        <v>706</v>
      </c>
      <c r="S21" s="217" t="n">
        <v>4621</v>
      </c>
      <c r="T21" s="217" t="n">
        <v>3702</v>
      </c>
      <c r="U21" s="217" t="n">
        <v>2496</v>
      </c>
      <c r="V21" s="217" t="n">
        <v>0</v>
      </c>
      <c r="W21" s="217" t="n">
        <v>1</v>
      </c>
      <c r="X21" s="217" t="n">
        <v>56</v>
      </c>
    </row>
    <row r="22">
      <c r="A22" s="4" t="s">
        <v>15</v>
      </c>
      <c r="B22" s="217" t="n">
        <v>10814</v>
      </c>
      <c r="C22" s="217" t="n">
        <v>232</v>
      </c>
      <c r="D22" s="217" t="n">
        <v>2</v>
      </c>
      <c r="E22" s="217" t="n">
        <v>1009</v>
      </c>
      <c r="F22" s="217" t="n">
        <v>2</v>
      </c>
      <c r="G22" s="217" t="n">
        <v>4</v>
      </c>
      <c r="H22" s="217" t="n">
        <v>2797</v>
      </c>
      <c r="I22" s="217" t="n">
        <v>1412</v>
      </c>
      <c r="J22" s="217" t="n">
        <v>408</v>
      </c>
      <c r="K22" s="217" t="n">
        <v>384</v>
      </c>
      <c r="L22" s="217" t="n">
        <v>253</v>
      </c>
      <c r="M22" s="217" t="n">
        <v>101</v>
      </c>
      <c r="N22" s="217" t="n">
        <v>59</v>
      </c>
      <c r="O22" s="217" t="n">
        <v>932</v>
      </c>
      <c r="P22" s="217" t="n">
        <v>573</v>
      </c>
      <c r="Q22" s="217" t="n">
        <v>2</v>
      </c>
      <c r="R22" s="217" t="n">
        <v>244</v>
      </c>
      <c r="S22" s="217" t="n">
        <v>20</v>
      </c>
      <c r="T22" s="217" t="n">
        <v>566</v>
      </c>
      <c r="U22" s="217" t="n">
        <v>1782</v>
      </c>
      <c r="V22" s="217" t="n">
        <v>2</v>
      </c>
      <c r="W22" s="217" t="n">
        <v>0</v>
      </c>
      <c r="X22" s="217" t="n">
        <v>30</v>
      </c>
    </row>
    <row r="23">
      <c r="A23" s="4" t="s">
        <v>16</v>
      </c>
      <c r="B23" s="217" t="n">
        <v>1116</v>
      </c>
      <c r="C23" s="217" t="n">
        <v>5</v>
      </c>
      <c r="D23" s="217" t="n">
        <v>0</v>
      </c>
      <c r="E23" s="217" t="n">
        <v>38</v>
      </c>
      <c r="F23" s="217" t="n">
        <v>1</v>
      </c>
      <c r="G23" s="217" t="n">
        <v>0</v>
      </c>
      <c r="H23" s="217" t="n">
        <v>36</v>
      </c>
      <c r="I23" s="217" t="n">
        <v>98</v>
      </c>
      <c r="J23" s="217" t="n">
        <v>19</v>
      </c>
      <c r="K23" s="217" t="n">
        <v>40</v>
      </c>
      <c r="L23" s="217" t="n">
        <v>19</v>
      </c>
      <c r="M23" s="217" t="n">
        <v>1</v>
      </c>
      <c r="N23" s="217" t="n">
        <v>18</v>
      </c>
      <c r="O23" s="217" t="n">
        <v>61</v>
      </c>
      <c r="P23" s="217" t="n">
        <v>56</v>
      </c>
      <c r="Q23" s="217" t="n">
        <v>0</v>
      </c>
      <c r="R23" s="217" t="n">
        <v>13</v>
      </c>
      <c r="S23" s="217" t="n">
        <v>2</v>
      </c>
      <c r="T23" s="217" t="n">
        <v>19</v>
      </c>
      <c r="U23" s="217" t="n">
        <v>25</v>
      </c>
      <c r="V23" s="217" t="n">
        <v>0</v>
      </c>
      <c r="W23" s="217" t="n">
        <v>0</v>
      </c>
      <c r="X23" s="217" t="n">
        <v>665</v>
      </c>
    </row>
    <row r="24">
      <c r="A24" s="49" t="s">
        <v>244</v>
      </c>
      <c r="B24" s="219" t="n">
        <v>244197</v>
      </c>
      <c r="C24" s="219" t="n">
        <v>4277</v>
      </c>
      <c r="D24" s="219" t="n">
        <v>2071</v>
      </c>
      <c r="E24" s="219" t="n">
        <v>59535</v>
      </c>
      <c r="F24" s="219" t="n">
        <v>130</v>
      </c>
      <c r="G24" s="219" t="n">
        <v>1138</v>
      </c>
      <c r="H24" s="219" t="n">
        <v>24091</v>
      </c>
      <c r="I24" s="219" t="n">
        <v>49514</v>
      </c>
      <c r="J24" s="219" t="n">
        <v>12510</v>
      </c>
      <c r="K24" s="219" t="n">
        <v>31142</v>
      </c>
      <c r="L24" s="219" t="n">
        <v>4995</v>
      </c>
      <c r="M24" s="219" t="n">
        <v>1211</v>
      </c>
      <c r="N24" s="219" t="n">
        <v>3180</v>
      </c>
      <c r="O24" s="219" t="n">
        <v>15639</v>
      </c>
      <c r="P24" s="219" t="n">
        <v>11079</v>
      </c>
      <c r="Q24" s="219" t="n">
        <v>67</v>
      </c>
      <c r="R24" s="219" t="n">
        <v>2491</v>
      </c>
      <c r="S24" s="219" t="n">
        <v>5225</v>
      </c>
      <c r="T24" s="219" t="n">
        <v>6597</v>
      </c>
      <c r="U24" s="219" t="n">
        <v>8447</v>
      </c>
      <c r="V24" s="219" t="n">
        <v>5</v>
      </c>
      <c r="W24" s="219" t="n">
        <v>2</v>
      </c>
      <c r="X24" s="219" t="n">
        <v>851</v>
      </c>
    </row>
    <row r="25">
      <c r="A25" s="110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8" t="n">
        <v>1879979.82</v>
      </c>
      <c r="C26" s="218" t="n">
        <v>38700.41</v>
      </c>
      <c r="D26" s="218" t="n">
        <v>24819.56</v>
      </c>
      <c r="E26" s="218" t="n">
        <v>50850.79</v>
      </c>
      <c r="F26" s="218" t="n">
        <v>11531.95</v>
      </c>
      <c r="G26" s="218" t="n">
        <v>0</v>
      </c>
      <c r="H26" s="218" t="n">
        <v>44230.28</v>
      </c>
      <c r="I26" s="218" t="n">
        <v>235000.71</v>
      </c>
      <c r="J26" s="218" t="n">
        <v>26525.53</v>
      </c>
      <c r="K26" s="218" t="n">
        <v>803196.22</v>
      </c>
      <c r="L26" s="218" t="n">
        <v>39558.42</v>
      </c>
      <c r="M26" s="218" t="n">
        <v>603.17</v>
      </c>
      <c r="N26" s="218" t="n">
        <v>85094.71</v>
      </c>
      <c r="O26" s="218" t="n">
        <v>69370.77</v>
      </c>
      <c r="P26" s="218" t="n">
        <v>69149.78</v>
      </c>
      <c r="Q26" s="218" t="n">
        <v>0</v>
      </c>
      <c r="R26" s="218" t="n">
        <v>82467.8</v>
      </c>
      <c r="S26" s="218" t="n">
        <v>12146.73</v>
      </c>
      <c r="T26" s="218" t="n">
        <v>220339.04</v>
      </c>
      <c r="U26" s="218" t="n">
        <v>66113.28</v>
      </c>
      <c r="V26" s="218" t="n">
        <v>0</v>
      </c>
      <c r="W26" s="218" t="n">
        <v>0</v>
      </c>
      <c r="X26" s="218" t="n">
        <v>280.67</v>
      </c>
    </row>
    <row r="27">
      <c r="A27" s="4" t="s">
        <v>12</v>
      </c>
      <c r="B27" s="218" t="n">
        <v>30218352.33</v>
      </c>
      <c r="C27" s="218" t="n">
        <v>766026.43</v>
      </c>
      <c r="D27" s="218" t="n">
        <v>1800</v>
      </c>
      <c r="E27" s="218" t="n">
        <v>3943352.65</v>
      </c>
      <c r="F27" s="218" t="n">
        <v>4770</v>
      </c>
      <c r="G27" s="218" t="n">
        <v>19530</v>
      </c>
      <c r="H27" s="218" t="n">
        <v>6951632.89</v>
      </c>
      <c r="I27" s="218" t="n">
        <v>5391059.57</v>
      </c>
      <c r="J27" s="218" t="n">
        <v>1048136.33</v>
      </c>
      <c r="K27" s="218" t="n">
        <v>2957955.53</v>
      </c>
      <c r="L27" s="218" t="n">
        <v>700264.82</v>
      </c>
      <c r="M27" s="218" t="n">
        <v>420021.11</v>
      </c>
      <c r="N27" s="218" t="n">
        <v>159619.24</v>
      </c>
      <c r="O27" s="218" t="n">
        <v>2920522.43</v>
      </c>
      <c r="P27" s="218" t="n">
        <v>1302988.46</v>
      </c>
      <c r="Q27" s="218" t="n">
        <v>11820.53</v>
      </c>
      <c r="R27" s="218" t="n">
        <v>542662.05</v>
      </c>
      <c r="S27" s="218" t="n">
        <v>124129.81</v>
      </c>
      <c r="T27" s="218" t="n">
        <v>785927.53</v>
      </c>
      <c r="U27" s="218" t="n">
        <v>2102662.5</v>
      </c>
      <c r="V27" s="218" t="n">
        <v>1710</v>
      </c>
      <c r="W27" s="218" t="n">
        <v>810</v>
      </c>
      <c r="X27" s="218" t="n">
        <v>60950.45</v>
      </c>
    </row>
    <row r="28">
      <c r="A28" s="4" t="s">
        <v>13</v>
      </c>
      <c r="B28" s="218" t="n">
        <v>15495301.93</v>
      </c>
      <c r="C28" s="218" t="n">
        <v>335933.06</v>
      </c>
      <c r="D28" s="218" t="n">
        <v>0</v>
      </c>
      <c r="E28" s="218" t="n">
        <v>2841545.84</v>
      </c>
      <c r="F28" s="218" t="n">
        <v>39232.6</v>
      </c>
      <c r="G28" s="218" t="n">
        <v>147842.93</v>
      </c>
      <c r="H28" s="218" t="n">
        <v>585006.85</v>
      </c>
      <c r="I28" s="218" t="n">
        <v>3106642.03</v>
      </c>
      <c r="J28" s="218" t="n">
        <v>455325.15</v>
      </c>
      <c r="K28" s="218" t="n">
        <v>3776043.64</v>
      </c>
      <c r="L28" s="218" t="n">
        <v>418715.54</v>
      </c>
      <c r="M28" s="218" t="n">
        <v>25211.41</v>
      </c>
      <c r="N28" s="218" t="n">
        <v>500059.74</v>
      </c>
      <c r="O28" s="218" t="n">
        <v>1074144.97</v>
      </c>
      <c r="P28" s="218" t="n">
        <v>963592.95</v>
      </c>
      <c r="Q28" s="218" t="n">
        <v>2902.6</v>
      </c>
      <c r="R28" s="218" t="n">
        <v>263739.09</v>
      </c>
      <c r="S28" s="218" t="n">
        <v>142761.46</v>
      </c>
      <c r="T28" s="218" t="n">
        <v>582431.23</v>
      </c>
      <c r="U28" s="218" t="n">
        <v>230667.09</v>
      </c>
      <c r="V28" s="218" t="n">
        <v>0</v>
      </c>
      <c r="W28" s="218" t="n">
        <v>0</v>
      </c>
      <c r="X28" s="218" t="n">
        <v>3503.75</v>
      </c>
    </row>
    <row r="29">
      <c r="A29" s="4" t="s">
        <v>14</v>
      </c>
      <c r="B29" s="218" t="n">
        <v>61198296.24</v>
      </c>
      <c r="C29" s="218" t="n">
        <v>1011847.55</v>
      </c>
      <c r="D29" s="218" t="n">
        <v>550317.52</v>
      </c>
      <c r="E29" s="218" t="n">
        <v>15924009.38</v>
      </c>
      <c r="F29" s="218" t="n">
        <v>4280.02</v>
      </c>
      <c r="G29" s="218" t="n">
        <v>183450.89</v>
      </c>
      <c r="H29" s="218" t="n">
        <v>4998814.96</v>
      </c>
      <c r="I29" s="218" t="n">
        <v>11717474</v>
      </c>
      <c r="J29" s="218" t="n">
        <v>3582020</v>
      </c>
      <c r="K29" s="218" t="n">
        <v>9447207.49</v>
      </c>
      <c r="L29" s="218" t="n">
        <v>1456753.41</v>
      </c>
      <c r="M29" s="218" t="n">
        <v>118820.27</v>
      </c>
      <c r="N29" s="218" t="n">
        <v>760559.29</v>
      </c>
      <c r="O29" s="218" t="n">
        <v>3298744.23</v>
      </c>
      <c r="P29" s="218" t="n">
        <v>3321377.17</v>
      </c>
      <c r="Q29" s="218" t="n">
        <v>17563.58</v>
      </c>
      <c r="R29" s="218" t="n">
        <v>295065.04</v>
      </c>
      <c r="S29" s="218" t="n">
        <v>2021225.84</v>
      </c>
      <c r="T29" s="218" t="n">
        <v>1448230.13</v>
      </c>
      <c r="U29" s="218" t="n">
        <v>1011934.03</v>
      </c>
      <c r="V29" s="218" t="n">
        <v>0</v>
      </c>
      <c r="W29" s="218" t="n">
        <v>270</v>
      </c>
      <c r="X29" s="218" t="n">
        <v>28331.44</v>
      </c>
    </row>
    <row r="30">
      <c r="A30" s="4" t="s">
        <v>15</v>
      </c>
      <c r="B30" s="218" t="n">
        <v>3294152.08</v>
      </c>
      <c r="C30" s="218" t="n">
        <v>72126.07</v>
      </c>
      <c r="D30" s="218" t="n">
        <v>630</v>
      </c>
      <c r="E30" s="218" t="n">
        <v>308296.85</v>
      </c>
      <c r="F30" s="218" t="n">
        <v>630</v>
      </c>
      <c r="G30" s="218" t="n">
        <v>1260</v>
      </c>
      <c r="H30" s="218" t="n">
        <v>869192.33</v>
      </c>
      <c r="I30" s="218" t="n">
        <v>428448.17</v>
      </c>
      <c r="J30" s="218" t="n">
        <v>123934.19</v>
      </c>
      <c r="K30" s="218" t="n">
        <v>115786.95</v>
      </c>
      <c r="L30" s="218" t="n">
        <v>77396.47</v>
      </c>
      <c r="M30" s="218" t="n">
        <v>29460.15</v>
      </c>
      <c r="N30" s="218" t="n">
        <v>18485</v>
      </c>
      <c r="O30" s="218" t="n">
        <v>284691.49</v>
      </c>
      <c r="P30" s="218" t="n">
        <v>175393.57</v>
      </c>
      <c r="Q30" s="218" t="n">
        <v>630</v>
      </c>
      <c r="R30" s="218" t="n">
        <v>73370.57</v>
      </c>
      <c r="S30" s="218" t="n">
        <v>5628.4</v>
      </c>
      <c r="T30" s="218" t="n">
        <v>170837.93</v>
      </c>
      <c r="U30" s="218" t="n">
        <v>528260.24</v>
      </c>
      <c r="V30" s="218" t="n">
        <v>630</v>
      </c>
      <c r="W30" s="218" t="n">
        <v>0</v>
      </c>
      <c r="X30" s="218" t="n">
        <v>9063.7</v>
      </c>
    </row>
    <row r="31">
      <c r="A31" s="4" t="s">
        <v>16</v>
      </c>
      <c r="B31" s="218" t="n">
        <v>340649</v>
      </c>
      <c r="C31" s="218" t="n">
        <v>1575</v>
      </c>
      <c r="D31" s="218" t="n">
        <v>0</v>
      </c>
      <c r="E31" s="218" t="n">
        <v>11678.88</v>
      </c>
      <c r="F31" s="218" t="n">
        <v>315</v>
      </c>
      <c r="G31" s="218" t="n">
        <v>0</v>
      </c>
      <c r="H31" s="218" t="n">
        <v>11310.12</v>
      </c>
      <c r="I31" s="218" t="n">
        <v>29649.36</v>
      </c>
      <c r="J31" s="218" t="n">
        <v>5885</v>
      </c>
      <c r="K31" s="218" t="n">
        <v>12255.3</v>
      </c>
      <c r="L31" s="218" t="n">
        <v>5818.94</v>
      </c>
      <c r="M31" s="218" t="n">
        <v>315</v>
      </c>
      <c r="N31" s="218" t="n">
        <v>5583.4</v>
      </c>
      <c r="O31" s="218" t="n">
        <v>18671.61</v>
      </c>
      <c r="P31" s="218" t="n">
        <v>17174.8</v>
      </c>
      <c r="Q31" s="218" t="n">
        <v>0</v>
      </c>
      <c r="R31" s="218" t="n">
        <v>4008.4</v>
      </c>
      <c r="S31" s="218" t="n">
        <v>630</v>
      </c>
      <c r="T31" s="218" t="n">
        <v>5693.38</v>
      </c>
      <c r="U31" s="218" t="n">
        <v>7383.68</v>
      </c>
      <c r="V31" s="218" t="n">
        <v>0</v>
      </c>
      <c r="W31" s="218" t="n">
        <v>0</v>
      </c>
      <c r="X31" s="218" t="n">
        <v>202701.13</v>
      </c>
    </row>
    <row r="32">
      <c r="A32" s="49" t="s">
        <v>244</v>
      </c>
      <c r="B32" s="220" t="n">
        <v>112426731.4</v>
      </c>
      <c r="C32" s="220" t="n">
        <v>2226208.52</v>
      </c>
      <c r="D32" s="220" t="n">
        <v>577567.08</v>
      </c>
      <c r="E32" s="220" t="n">
        <v>23079734.39</v>
      </c>
      <c r="F32" s="220" t="n">
        <v>60759.57</v>
      </c>
      <c r="G32" s="220" t="n">
        <v>352083.82</v>
      </c>
      <c r="H32" s="220" t="n">
        <v>13460187.43</v>
      </c>
      <c r="I32" s="220" t="n">
        <v>20908273.84</v>
      </c>
      <c r="J32" s="220" t="n">
        <v>5241826.2</v>
      </c>
      <c r="K32" s="220" t="n">
        <v>17112445.13</v>
      </c>
      <c r="L32" s="220" t="n">
        <v>2698507.6</v>
      </c>
      <c r="M32" s="220" t="n">
        <v>594431.11</v>
      </c>
      <c r="N32" s="220" t="n">
        <v>1529401.38</v>
      </c>
      <c r="O32" s="220" t="n">
        <v>7666145.5</v>
      </c>
      <c r="P32" s="220" t="n">
        <v>5849676.73</v>
      </c>
      <c r="Q32" s="220" t="n">
        <v>32916.71</v>
      </c>
      <c r="R32" s="220" t="n">
        <v>1261312.95</v>
      </c>
      <c r="S32" s="220" t="n">
        <v>2306522.24</v>
      </c>
      <c r="T32" s="220" t="n">
        <v>3213459.24</v>
      </c>
      <c r="U32" s="220" t="n">
        <v>3947020.82</v>
      </c>
      <c r="V32" s="220" t="n">
        <v>2340</v>
      </c>
      <c r="W32" s="220" t="n">
        <v>1080</v>
      </c>
      <c r="X32" s="220" t="n">
        <v>304831.14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236</v>
      </c>
      <c r="C7" s="18" t="s">
        <v>267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268</v>
      </c>
      <c r="D8" s="3" t="s">
        <v>269</v>
      </c>
      <c r="E8" s="3" t="s">
        <v>270</v>
      </c>
      <c r="F8" s="3" t="s">
        <v>271</v>
      </c>
      <c r="G8" s="3" t="s">
        <v>272</v>
      </c>
      <c r="H8" s="3" t="s">
        <v>273</v>
      </c>
      <c r="I8" s="3" t="s">
        <v>274</v>
      </c>
      <c r="J8" s="3" t="s">
        <v>275</v>
      </c>
      <c r="K8" s="3" t="s">
        <v>276</v>
      </c>
      <c r="L8" s="3" t="s">
        <v>277</v>
      </c>
      <c r="M8" s="3" t="s">
        <v>278</v>
      </c>
      <c r="N8" s="3" t="s">
        <v>279</v>
      </c>
      <c r="O8" s="3" t="s">
        <v>280</v>
      </c>
      <c r="P8" s="3" t="s">
        <v>281</v>
      </c>
      <c r="Q8" s="3" t="s">
        <v>282</v>
      </c>
      <c r="R8" s="3" t="s">
        <v>283</v>
      </c>
      <c r="S8" s="3" t="s">
        <v>284</v>
      </c>
      <c r="T8" s="3" t="s">
        <v>285</v>
      </c>
      <c r="U8" s="3" t="s">
        <v>286</v>
      </c>
      <c r="V8" s="3" t="s">
        <v>287</v>
      </c>
      <c r="W8" s="3" t="s">
        <v>288</v>
      </c>
      <c r="X8" s="3" t="s">
        <v>289</v>
      </c>
    </row>
    <row r="9">
      <c r="A9" s="110" t="s">
        <v>243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1" t="n">
        <v>2012</v>
      </c>
      <c r="C10" s="221" t="n">
        <v>19</v>
      </c>
      <c r="D10" s="221" t="n">
        <v>2</v>
      </c>
      <c r="E10" s="221" t="n">
        <v>92</v>
      </c>
      <c r="F10" s="221" t="n">
        <v>2</v>
      </c>
      <c r="G10" s="221" t="n">
        <v>5</v>
      </c>
      <c r="H10" s="221" t="n">
        <v>64</v>
      </c>
      <c r="I10" s="221" t="n">
        <v>757</v>
      </c>
      <c r="J10" s="221" t="n">
        <v>32</v>
      </c>
      <c r="K10" s="221" t="n">
        <v>466</v>
      </c>
      <c r="L10" s="221" t="n">
        <v>19</v>
      </c>
      <c r="M10" s="221" t="n">
        <v>8</v>
      </c>
      <c r="N10" s="221" t="n">
        <v>40</v>
      </c>
      <c r="O10" s="221" t="n">
        <v>57</v>
      </c>
      <c r="P10" s="221" t="n">
        <v>64</v>
      </c>
      <c r="Q10" s="221" t="n">
        <v>0</v>
      </c>
      <c r="R10" s="221" t="n">
        <v>68</v>
      </c>
      <c r="S10" s="221" t="n">
        <v>11</v>
      </c>
      <c r="T10" s="221" t="n">
        <v>116</v>
      </c>
      <c r="U10" s="221" t="n">
        <v>188</v>
      </c>
      <c r="V10" s="221" t="n">
        <v>0</v>
      </c>
      <c r="W10" s="221" t="n">
        <v>0</v>
      </c>
      <c r="X10" s="221" t="n">
        <v>2</v>
      </c>
    </row>
    <row r="11">
      <c r="A11" s="4" t="s">
        <v>12</v>
      </c>
      <c r="B11" s="221" t="n">
        <v>46877</v>
      </c>
      <c r="C11" s="221" t="n">
        <v>1019</v>
      </c>
      <c r="D11" s="221" t="n">
        <v>2</v>
      </c>
      <c r="E11" s="221" t="n">
        <v>6028</v>
      </c>
      <c r="F11" s="221" t="n">
        <v>4</v>
      </c>
      <c r="G11" s="221" t="n">
        <v>29</v>
      </c>
      <c r="H11" s="221" t="n">
        <v>9935</v>
      </c>
      <c r="I11" s="221" t="n">
        <v>9057</v>
      </c>
      <c r="J11" s="221" t="n">
        <v>1661</v>
      </c>
      <c r="K11" s="221" t="n">
        <v>4318</v>
      </c>
      <c r="L11" s="221" t="n">
        <v>954</v>
      </c>
      <c r="M11" s="221" t="n">
        <v>722</v>
      </c>
      <c r="N11" s="221" t="n">
        <v>230</v>
      </c>
      <c r="O11" s="221" t="n">
        <v>4366</v>
      </c>
      <c r="P11" s="221" t="n">
        <v>1911</v>
      </c>
      <c r="Q11" s="221" t="n">
        <v>15</v>
      </c>
      <c r="R11" s="221" t="n">
        <v>901</v>
      </c>
      <c r="S11" s="221" t="n">
        <v>228</v>
      </c>
      <c r="T11" s="221" t="n">
        <v>1091</v>
      </c>
      <c r="U11" s="221" t="n">
        <v>4307</v>
      </c>
      <c r="V11" s="221" t="n">
        <v>1</v>
      </c>
      <c r="W11" s="221" t="n">
        <v>1</v>
      </c>
      <c r="X11" s="221" t="n">
        <v>97</v>
      </c>
    </row>
    <row r="12">
      <c r="A12" s="4" t="s">
        <v>13</v>
      </c>
      <c r="B12" s="221" t="n">
        <v>5905</v>
      </c>
      <c r="C12" s="221" t="n">
        <v>74</v>
      </c>
      <c r="D12" s="221" t="n">
        <v>0</v>
      </c>
      <c r="E12" s="221" t="n">
        <v>584</v>
      </c>
      <c r="F12" s="221" t="n">
        <v>9</v>
      </c>
      <c r="G12" s="221" t="n">
        <v>17</v>
      </c>
      <c r="H12" s="221" t="n">
        <v>317</v>
      </c>
      <c r="I12" s="221" t="n">
        <v>1655</v>
      </c>
      <c r="J12" s="221" t="n">
        <v>213</v>
      </c>
      <c r="K12" s="221" t="n">
        <v>1136</v>
      </c>
      <c r="L12" s="221" t="n">
        <v>136</v>
      </c>
      <c r="M12" s="221" t="n">
        <v>30</v>
      </c>
      <c r="N12" s="221" t="n">
        <v>141</v>
      </c>
      <c r="O12" s="221" t="n">
        <v>580</v>
      </c>
      <c r="P12" s="221" t="n">
        <v>380</v>
      </c>
      <c r="Q12" s="221" t="n">
        <v>1</v>
      </c>
      <c r="R12" s="221" t="n">
        <v>122</v>
      </c>
      <c r="S12" s="221" t="n">
        <v>83</v>
      </c>
      <c r="T12" s="221" t="n">
        <v>173</v>
      </c>
      <c r="U12" s="221" t="n">
        <v>250</v>
      </c>
      <c r="V12" s="221" t="n">
        <v>0</v>
      </c>
      <c r="W12" s="221" t="n">
        <v>0</v>
      </c>
      <c r="X12" s="221" t="n">
        <v>4</v>
      </c>
    </row>
    <row r="13">
      <c r="A13" s="4" t="s">
        <v>14</v>
      </c>
      <c r="B13" s="221" t="n">
        <v>17787</v>
      </c>
      <c r="C13" s="221" t="n">
        <v>242</v>
      </c>
      <c r="D13" s="221" t="n">
        <v>14</v>
      </c>
      <c r="E13" s="221" t="n">
        <v>2037</v>
      </c>
      <c r="F13" s="221" t="n">
        <v>3</v>
      </c>
      <c r="G13" s="221" t="n">
        <v>55</v>
      </c>
      <c r="H13" s="221" t="n">
        <v>1345</v>
      </c>
      <c r="I13" s="221" t="n">
        <v>4745</v>
      </c>
      <c r="J13" s="221" t="n">
        <v>788</v>
      </c>
      <c r="K13" s="221" t="n">
        <v>3398</v>
      </c>
      <c r="L13" s="221" t="n">
        <v>441</v>
      </c>
      <c r="M13" s="221" t="n">
        <v>73</v>
      </c>
      <c r="N13" s="221" t="n">
        <v>333</v>
      </c>
      <c r="O13" s="221" t="n">
        <v>1579</v>
      </c>
      <c r="P13" s="221" t="n">
        <v>1020</v>
      </c>
      <c r="Q13" s="221" t="n">
        <v>8</v>
      </c>
      <c r="R13" s="221" t="n">
        <v>224</v>
      </c>
      <c r="S13" s="221" t="n">
        <v>389</v>
      </c>
      <c r="T13" s="221" t="n">
        <v>382</v>
      </c>
      <c r="U13" s="221" t="n">
        <v>700</v>
      </c>
      <c r="V13" s="221" t="n">
        <v>0</v>
      </c>
      <c r="W13" s="221" t="n">
        <v>1</v>
      </c>
      <c r="X13" s="221" t="n">
        <v>10</v>
      </c>
    </row>
    <row r="14">
      <c r="A14" s="4" t="s">
        <v>15</v>
      </c>
      <c r="B14" s="221" t="n">
        <v>9882</v>
      </c>
      <c r="C14" s="221" t="n">
        <v>202</v>
      </c>
      <c r="D14" s="221" t="n">
        <v>2</v>
      </c>
      <c r="E14" s="221" t="n">
        <v>889</v>
      </c>
      <c r="F14" s="221" t="n">
        <v>1</v>
      </c>
      <c r="G14" s="221" t="n">
        <v>4</v>
      </c>
      <c r="H14" s="221" t="n">
        <v>2573</v>
      </c>
      <c r="I14" s="221" t="n">
        <v>1248</v>
      </c>
      <c r="J14" s="221" t="n">
        <v>363</v>
      </c>
      <c r="K14" s="221" t="n">
        <v>334</v>
      </c>
      <c r="L14" s="221" t="n">
        <v>204</v>
      </c>
      <c r="M14" s="221" t="n">
        <v>98</v>
      </c>
      <c r="N14" s="221" t="n">
        <v>48</v>
      </c>
      <c r="O14" s="221" t="n">
        <v>791</v>
      </c>
      <c r="P14" s="221" t="n">
        <v>483</v>
      </c>
      <c r="Q14" s="221" t="n">
        <v>2</v>
      </c>
      <c r="R14" s="221" t="n">
        <v>239</v>
      </c>
      <c r="S14" s="221" t="n">
        <v>18</v>
      </c>
      <c r="T14" s="221" t="n">
        <v>487</v>
      </c>
      <c r="U14" s="221" t="n">
        <v>1865</v>
      </c>
      <c r="V14" s="221" t="n">
        <v>2</v>
      </c>
      <c r="W14" s="221" t="n">
        <v>0</v>
      </c>
      <c r="X14" s="221" t="n">
        <v>29</v>
      </c>
    </row>
    <row r="15">
      <c r="A15" s="4" t="s">
        <v>16</v>
      </c>
      <c r="B15" s="221" t="n">
        <v>1083</v>
      </c>
      <c r="C15" s="221" t="n">
        <v>6</v>
      </c>
      <c r="D15" s="221" t="n">
        <v>0</v>
      </c>
      <c r="E15" s="221" t="n">
        <v>40</v>
      </c>
      <c r="F15" s="221" t="n">
        <v>1</v>
      </c>
      <c r="G15" s="221" t="n">
        <v>0</v>
      </c>
      <c r="H15" s="221" t="n">
        <v>36</v>
      </c>
      <c r="I15" s="221" t="n">
        <v>97</v>
      </c>
      <c r="J15" s="221" t="n">
        <v>19</v>
      </c>
      <c r="K15" s="221" t="n">
        <v>42</v>
      </c>
      <c r="L15" s="221" t="n">
        <v>19</v>
      </c>
      <c r="M15" s="221" t="n">
        <v>3</v>
      </c>
      <c r="N15" s="221" t="n">
        <v>19</v>
      </c>
      <c r="O15" s="221" t="n">
        <v>58</v>
      </c>
      <c r="P15" s="221" t="n">
        <v>56</v>
      </c>
      <c r="Q15" s="221" t="n">
        <v>0</v>
      </c>
      <c r="R15" s="221" t="n">
        <v>14</v>
      </c>
      <c r="S15" s="221" t="n">
        <v>2</v>
      </c>
      <c r="T15" s="221" t="n">
        <v>20</v>
      </c>
      <c r="U15" s="221" t="n">
        <v>24</v>
      </c>
      <c r="V15" s="221" t="n">
        <v>0</v>
      </c>
      <c r="W15" s="221" t="n">
        <v>0</v>
      </c>
      <c r="X15" s="221" t="n">
        <v>627</v>
      </c>
    </row>
    <row r="16">
      <c r="A16" s="49" t="s">
        <v>244</v>
      </c>
      <c r="B16" s="223" t="n">
        <v>83546</v>
      </c>
      <c r="C16" s="223" t="n">
        <v>1562</v>
      </c>
      <c r="D16" s="223" t="n">
        <v>20</v>
      </c>
      <c r="E16" s="223" t="n">
        <v>9670</v>
      </c>
      <c r="F16" s="223" t="n">
        <v>20</v>
      </c>
      <c r="G16" s="223" t="n">
        <v>110</v>
      </c>
      <c r="H16" s="223" t="n">
        <v>14270</v>
      </c>
      <c r="I16" s="223" t="n">
        <v>17559</v>
      </c>
      <c r="J16" s="223" t="n">
        <v>3076</v>
      </c>
      <c r="K16" s="223" t="n">
        <v>9694</v>
      </c>
      <c r="L16" s="223" t="n">
        <v>1773</v>
      </c>
      <c r="M16" s="223" t="n">
        <v>934</v>
      </c>
      <c r="N16" s="223" t="n">
        <v>811</v>
      </c>
      <c r="O16" s="223" t="n">
        <v>7431</v>
      </c>
      <c r="P16" s="223" t="n">
        <v>3914</v>
      </c>
      <c r="Q16" s="223" t="n">
        <v>26</v>
      </c>
      <c r="R16" s="223" t="n">
        <v>1568</v>
      </c>
      <c r="S16" s="223" t="n">
        <v>731</v>
      </c>
      <c r="T16" s="223" t="n">
        <v>2269</v>
      </c>
      <c r="U16" s="223" t="n">
        <v>7334</v>
      </c>
      <c r="V16" s="223" t="n">
        <v>3</v>
      </c>
      <c r="W16" s="223" t="n">
        <v>2</v>
      </c>
      <c r="X16" s="223" t="n">
        <v>769</v>
      </c>
    </row>
    <row r="17">
      <c r="A17" s="110" t="s">
        <v>245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1" t="n">
        <v>10665</v>
      </c>
      <c r="C18" s="221" t="n">
        <v>62</v>
      </c>
      <c r="D18" s="221" t="n">
        <v>87</v>
      </c>
      <c r="E18" s="221" t="n">
        <v>281</v>
      </c>
      <c r="F18" s="221" t="n">
        <v>2</v>
      </c>
      <c r="G18" s="221" t="n">
        <v>9</v>
      </c>
      <c r="H18" s="221" t="n">
        <v>195</v>
      </c>
      <c r="I18" s="221" t="n">
        <v>5183</v>
      </c>
      <c r="J18" s="221" t="n">
        <v>76</v>
      </c>
      <c r="K18" s="221" t="n">
        <v>1806</v>
      </c>
      <c r="L18" s="221" t="n">
        <v>80</v>
      </c>
      <c r="M18" s="221" t="n">
        <v>140</v>
      </c>
      <c r="N18" s="221" t="n">
        <v>193</v>
      </c>
      <c r="O18" s="221" t="n">
        <v>255</v>
      </c>
      <c r="P18" s="221" t="n">
        <v>264</v>
      </c>
      <c r="Q18" s="221" t="n">
        <v>0</v>
      </c>
      <c r="R18" s="221" t="n">
        <v>255</v>
      </c>
      <c r="S18" s="221" t="n">
        <v>22</v>
      </c>
      <c r="T18" s="221" t="n">
        <v>1349</v>
      </c>
      <c r="U18" s="221" t="n">
        <v>400</v>
      </c>
      <c r="V18" s="221" t="n">
        <v>0</v>
      </c>
      <c r="W18" s="221" t="n">
        <v>0</v>
      </c>
      <c r="X18" s="221" t="n">
        <v>6</v>
      </c>
    </row>
    <row r="19">
      <c r="A19" s="4" t="s">
        <v>12</v>
      </c>
      <c r="B19" s="221" t="n">
        <v>46767</v>
      </c>
      <c r="C19" s="221" t="n">
        <v>1016</v>
      </c>
      <c r="D19" s="221" t="n">
        <v>2</v>
      </c>
      <c r="E19" s="221" t="n">
        <v>6016</v>
      </c>
      <c r="F19" s="221" t="n">
        <v>4</v>
      </c>
      <c r="G19" s="221" t="n">
        <v>29</v>
      </c>
      <c r="H19" s="221" t="n">
        <v>9911</v>
      </c>
      <c r="I19" s="221" t="n">
        <v>9038</v>
      </c>
      <c r="J19" s="221" t="n">
        <v>1654</v>
      </c>
      <c r="K19" s="221" t="n">
        <v>4308</v>
      </c>
      <c r="L19" s="221" t="n">
        <v>953</v>
      </c>
      <c r="M19" s="221" t="n">
        <v>718</v>
      </c>
      <c r="N19" s="221" t="n">
        <v>229</v>
      </c>
      <c r="O19" s="221" t="n">
        <v>4358</v>
      </c>
      <c r="P19" s="221" t="n">
        <v>1907</v>
      </c>
      <c r="Q19" s="221" t="n">
        <v>15</v>
      </c>
      <c r="R19" s="221" t="n">
        <v>900</v>
      </c>
      <c r="S19" s="221" t="n">
        <v>228</v>
      </c>
      <c r="T19" s="221" t="n">
        <v>1088</v>
      </c>
      <c r="U19" s="221" t="n">
        <v>4294</v>
      </c>
      <c r="V19" s="221" t="n">
        <v>1</v>
      </c>
      <c r="W19" s="221" t="n">
        <v>1</v>
      </c>
      <c r="X19" s="221" t="n">
        <v>97</v>
      </c>
    </row>
    <row r="20">
      <c r="A20" s="4" t="s">
        <v>13</v>
      </c>
      <c r="B20" s="221" t="n">
        <v>41774</v>
      </c>
      <c r="C20" s="221" t="n">
        <v>483</v>
      </c>
      <c r="D20" s="221" t="n">
        <v>0</v>
      </c>
      <c r="E20" s="221" t="n">
        <v>10578</v>
      </c>
      <c r="F20" s="221" t="n">
        <v>262</v>
      </c>
      <c r="G20" s="221" t="n">
        <v>168</v>
      </c>
      <c r="H20" s="221" t="n">
        <v>1056</v>
      </c>
      <c r="I20" s="221" t="n">
        <v>11853</v>
      </c>
      <c r="J20" s="221" t="n">
        <v>2245</v>
      </c>
      <c r="K20" s="221" t="n">
        <v>6265</v>
      </c>
      <c r="L20" s="221" t="n">
        <v>501</v>
      </c>
      <c r="M20" s="221" t="n">
        <v>102</v>
      </c>
      <c r="N20" s="221" t="n">
        <v>1062</v>
      </c>
      <c r="O20" s="221" t="n">
        <v>2035</v>
      </c>
      <c r="P20" s="221" t="n">
        <v>2205</v>
      </c>
      <c r="Q20" s="221" t="n">
        <v>3</v>
      </c>
      <c r="R20" s="221" t="n">
        <v>531</v>
      </c>
      <c r="S20" s="221" t="n">
        <v>401</v>
      </c>
      <c r="T20" s="221" t="n">
        <v>1251</v>
      </c>
      <c r="U20" s="221" t="n">
        <v>766</v>
      </c>
      <c r="V20" s="221" t="n">
        <v>0</v>
      </c>
      <c r="W20" s="221" t="n">
        <v>0</v>
      </c>
      <c r="X20" s="221" t="n">
        <v>7</v>
      </c>
    </row>
    <row r="21">
      <c r="A21" s="4" t="s">
        <v>14</v>
      </c>
      <c r="B21" s="221" t="n">
        <v>152073</v>
      </c>
      <c r="C21" s="221" t="n">
        <v>1691</v>
      </c>
      <c r="D21" s="221" t="n">
        <v>226</v>
      </c>
      <c r="E21" s="221" t="n">
        <v>52993</v>
      </c>
      <c r="F21" s="221" t="n">
        <v>8</v>
      </c>
      <c r="G21" s="221" t="n">
        <v>640</v>
      </c>
      <c r="H21" s="221" t="n">
        <v>8652</v>
      </c>
      <c r="I21" s="221" t="n">
        <v>32000</v>
      </c>
      <c r="J21" s="221" t="n">
        <v>9016</v>
      </c>
      <c r="K21" s="221" t="n">
        <v>18588</v>
      </c>
      <c r="L21" s="221" t="n">
        <v>2590</v>
      </c>
      <c r="M21" s="221" t="n">
        <v>351</v>
      </c>
      <c r="N21" s="221" t="n">
        <v>1649</v>
      </c>
      <c r="O21" s="221" t="n">
        <v>6641</v>
      </c>
      <c r="P21" s="221" t="n">
        <v>6132</v>
      </c>
      <c r="Q21" s="221" t="n">
        <v>35</v>
      </c>
      <c r="R21" s="221" t="n">
        <v>735</v>
      </c>
      <c r="S21" s="221" t="n">
        <v>4330</v>
      </c>
      <c r="T21" s="221" t="n">
        <v>3350</v>
      </c>
      <c r="U21" s="221" t="n">
        <v>2419</v>
      </c>
      <c r="V21" s="221" t="n">
        <v>0</v>
      </c>
      <c r="W21" s="221" t="n">
        <v>1</v>
      </c>
      <c r="X21" s="221" t="n">
        <v>26</v>
      </c>
    </row>
    <row r="22">
      <c r="A22" s="4" t="s">
        <v>15</v>
      </c>
      <c r="B22" s="221" t="n">
        <v>9868</v>
      </c>
      <c r="C22" s="221" t="n">
        <v>201</v>
      </c>
      <c r="D22" s="221" t="n">
        <v>2</v>
      </c>
      <c r="E22" s="221" t="n">
        <v>888</v>
      </c>
      <c r="F22" s="221" t="n">
        <v>1</v>
      </c>
      <c r="G22" s="221" t="n">
        <v>4</v>
      </c>
      <c r="H22" s="221" t="n">
        <v>2571</v>
      </c>
      <c r="I22" s="221" t="n">
        <v>1247</v>
      </c>
      <c r="J22" s="221" t="n">
        <v>363</v>
      </c>
      <c r="K22" s="221" t="n">
        <v>333</v>
      </c>
      <c r="L22" s="221" t="n">
        <v>203</v>
      </c>
      <c r="M22" s="221" t="n">
        <v>98</v>
      </c>
      <c r="N22" s="221" t="n">
        <v>48</v>
      </c>
      <c r="O22" s="221" t="n">
        <v>789</v>
      </c>
      <c r="P22" s="221" t="n">
        <v>482</v>
      </c>
      <c r="Q22" s="221" t="n">
        <v>2</v>
      </c>
      <c r="R22" s="221" t="n">
        <v>238</v>
      </c>
      <c r="S22" s="221" t="n">
        <v>18</v>
      </c>
      <c r="T22" s="221" t="n">
        <v>486</v>
      </c>
      <c r="U22" s="221" t="n">
        <v>1863</v>
      </c>
      <c r="V22" s="221" t="n">
        <v>2</v>
      </c>
      <c r="W22" s="221" t="n">
        <v>0</v>
      </c>
      <c r="X22" s="221" t="n">
        <v>29</v>
      </c>
    </row>
    <row r="23">
      <c r="A23" s="4" t="s">
        <v>16</v>
      </c>
      <c r="B23" s="221" t="n">
        <v>1083</v>
      </c>
      <c r="C23" s="221" t="n">
        <v>6</v>
      </c>
      <c r="D23" s="221" t="n">
        <v>0</v>
      </c>
      <c r="E23" s="221" t="n">
        <v>40</v>
      </c>
      <c r="F23" s="221" t="n">
        <v>1</v>
      </c>
      <c r="G23" s="221" t="n">
        <v>0</v>
      </c>
      <c r="H23" s="221" t="n">
        <v>36</v>
      </c>
      <c r="I23" s="221" t="n">
        <v>97</v>
      </c>
      <c r="J23" s="221" t="n">
        <v>19</v>
      </c>
      <c r="K23" s="221" t="n">
        <v>42</v>
      </c>
      <c r="L23" s="221" t="n">
        <v>19</v>
      </c>
      <c r="M23" s="221" t="n">
        <v>3</v>
      </c>
      <c r="N23" s="221" t="n">
        <v>19</v>
      </c>
      <c r="O23" s="221" t="n">
        <v>58</v>
      </c>
      <c r="P23" s="221" t="n">
        <v>56</v>
      </c>
      <c r="Q23" s="221" t="n">
        <v>0</v>
      </c>
      <c r="R23" s="221" t="n">
        <v>14</v>
      </c>
      <c r="S23" s="221" t="n">
        <v>2</v>
      </c>
      <c r="T23" s="221" t="n">
        <v>20</v>
      </c>
      <c r="U23" s="221" t="n">
        <v>24</v>
      </c>
      <c r="V23" s="221" t="n">
        <v>0</v>
      </c>
      <c r="W23" s="221" t="n">
        <v>0</v>
      </c>
      <c r="X23" s="221" t="n">
        <v>627</v>
      </c>
    </row>
    <row r="24">
      <c r="A24" s="49" t="s">
        <v>244</v>
      </c>
      <c r="B24" s="223" t="n">
        <v>262230</v>
      </c>
      <c r="C24" s="223" t="n">
        <v>3459</v>
      </c>
      <c r="D24" s="223" t="n">
        <v>317</v>
      </c>
      <c r="E24" s="223" t="n">
        <v>70796</v>
      </c>
      <c r="F24" s="223" t="n">
        <v>278</v>
      </c>
      <c r="G24" s="223" t="n">
        <v>850</v>
      </c>
      <c r="H24" s="223" t="n">
        <v>22421</v>
      </c>
      <c r="I24" s="223" t="n">
        <v>59418</v>
      </c>
      <c r="J24" s="223" t="n">
        <v>13373</v>
      </c>
      <c r="K24" s="223" t="n">
        <v>31342</v>
      </c>
      <c r="L24" s="223" t="n">
        <v>4346</v>
      </c>
      <c r="M24" s="223" t="n">
        <v>1412</v>
      </c>
      <c r="N24" s="223" t="n">
        <v>3200</v>
      </c>
      <c r="O24" s="223" t="n">
        <v>14136</v>
      </c>
      <c r="P24" s="223" t="n">
        <v>11046</v>
      </c>
      <c r="Q24" s="223" t="n">
        <v>55</v>
      </c>
      <c r="R24" s="223" t="n">
        <v>2673</v>
      </c>
      <c r="S24" s="223" t="n">
        <v>5001</v>
      </c>
      <c r="T24" s="223" t="n">
        <v>7544</v>
      </c>
      <c r="U24" s="223" t="n">
        <v>9766</v>
      </c>
      <c r="V24" s="223" t="n">
        <v>3</v>
      </c>
      <c r="W24" s="223" t="n">
        <v>2</v>
      </c>
      <c r="X24" s="223" t="n">
        <v>792</v>
      </c>
    </row>
    <row r="25">
      <c r="A25" s="110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22" t="n">
        <v>3492351.83</v>
      </c>
      <c r="C26" s="222" t="n">
        <v>35288.84</v>
      </c>
      <c r="D26" s="222" t="n">
        <v>36648.21</v>
      </c>
      <c r="E26" s="222" t="n">
        <v>111482.74</v>
      </c>
      <c r="F26" s="222" t="n">
        <v>412.66</v>
      </c>
      <c r="G26" s="222" t="n">
        <v>3649.78</v>
      </c>
      <c r="H26" s="222" t="n">
        <v>82369.84</v>
      </c>
      <c r="I26" s="222" t="n">
        <v>1278333.08</v>
      </c>
      <c r="J26" s="222" t="n">
        <v>26739.36</v>
      </c>
      <c r="K26" s="222" t="n">
        <v>965145.12</v>
      </c>
      <c r="L26" s="222" t="n">
        <v>33672.39</v>
      </c>
      <c r="M26" s="222" t="n">
        <v>42109.14</v>
      </c>
      <c r="N26" s="222" t="n">
        <v>107700.33</v>
      </c>
      <c r="O26" s="222" t="n">
        <v>88538.78</v>
      </c>
      <c r="P26" s="222" t="n">
        <v>111579.44</v>
      </c>
      <c r="Q26" s="222" t="n">
        <v>0</v>
      </c>
      <c r="R26" s="222" t="n">
        <v>90134.68</v>
      </c>
      <c r="S26" s="222" t="n">
        <v>13748.19</v>
      </c>
      <c r="T26" s="222" t="n">
        <v>349250.19</v>
      </c>
      <c r="U26" s="222" t="n">
        <v>113896.25</v>
      </c>
      <c r="V26" s="222" t="n">
        <v>0</v>
      </c>
      <c r="W26" s="222" t="n">
        <v>0</v>
      </c>
      <c r="X26" s="222" t="n">
        <v>1652.81</v>
      </c>
    </row>
    <row r="27">
      <c r="A27" s="4" t="s">
        <v>12</v>
      </c>
      <c r="B27" s="222" t="n">
        <v>31188204.18</v>
      </c>
      <c r="C27" s="222" t="n">
        <v>696416.74</v>
      </c>
      <c r="D27" s="222" t="n">
        <v>1080</v>
      </c>
      <c r="E27" s="222" t="n">
        <v>3973372.33</v>
      </c>
      <c r="F27" s="222" t="n">
        <v>2880</v>
      </c>
      <c r="G27" s="222" t="n">
        <v>18732.84</v>
      </c>
      <c r="H27" s="222" t="n">
        <v>7184165.72</v>
      </c>
      <c r="I27" s="222" t="n">
        <v>5498645.32</v>
      </c>
      <c r="J27" s="222" t="n">
        <v>1114139.52</v>
      </c>
      <c r="K27" s="222" t="n">
        <v>3120514.59</v>
      </c>
      <c r="L27" s="222" t="n">
        <v>629149.7</v>
      </c>
      <c r="M27" s="222" t="n">
        <v>431375.78</v>
      </c>
      <c r="N27" s="222" t="n">
        <v>154200.89</v>
      </c>
      <c r="O27" s="222" t="n">
        <v>2835401.94</v>
      </c>
      <c r="P27" s="222" t="n">
        <v>1334159.32</v>
      </c>
      <c r="Q27" s="222" t="n">
        <v>7552.64</v>
      </c>
      <c r="R27" s="222" t="n">
        <v>576532.51</v>
      </c>
      <c r="S27" s="222" t="n">
        <v>123150.28</v>
      </c>
      <c r="T27" s="222" t="n">
        <v>783418.67</v>
      </c>
      <c r="U27" s="222" t="n">
        <v>2634394.43</v>
      </c>
      <c r="V27" s="222" t="n">
        <v>630</v>
      </c>
      <c r="W27" s="222" t="n">
        <v>630</v>
      </c>
      <c r="X27" s="222" t="n">
        <v>67660.96</v>
      </c>
    </row>
    <row r="28">
      <c r="A28" s="4" t="s">
        <v>13</v>
      </c>
      <c r="B28" s="222" t="n">
        <v>16838435.6</v>
      </c>
      <c r="C28" s="222" t="n">
        <v>357581.27</v>
      </c>
      <c r="D28" s="222" t="n">
        <v>0</v>
      </c>
      <c r="E28" s="222" t="n">
        <v>2958049.6</v>
      </c>
      <c r="F28" s="222" t="n">
        <v>85124.27</v>
      </c>
      <c r="G28" s="222" t="n">
        <v>38826.18</v>
      </c>
      <c r="H28" s="222" t="n">
        <v>519842.97</v>
      </c>
      <c r="I28" s="222" t="n">
        <v>4330045.15</v>
      </c>
      <c r="J28" s="222" t="n">
        <v>497374.94</v>
      </c>
      <c r="K28" s="222" t="n">
        <v>3750235.92</v>
      </c>
      <c r="L28" s="222" t="n">
        <v>289610.65</v>
      </c>
      <c r="M28" s="222" t="n">
        <v>36388.26</v>
      </c>
      <c r="N28" s="222" t="n">
        <v>522577.15</v>
      </c>
      <c r="O28" s="222" t="n">
        <v>998302.11</v>
      </c>
      <c r="P28" s="222" t="n">
        <v>1039800.98</v>
      </c>
      <c r="Q28" s="222" t="n">
        <v>1966.52</v>
      </c>
      <c r="R28" s="222" t="n">
        <v>212274.45</v>
      </c>
      <c r="S28" s="222" t="n">
        <v>217150.18</v>
      </c>
      <c r="T28" s="222" t="n">
        <v>697193.99</v>
      </c>
      <c r="U28" s="222" t="n">
        <v>283209.47</v>
      </c>
      <c r="V28" s="222" t="n">
        <v>0</v>
      </c>
      <c r="W28" s="222" t="n">
        <v>0</v>
      </c>
      <c r="X28" s="222" t="n">
        <v>2881.54</v>
      </c>
    </row>
    <row r="29">
      <c r="A29" s="4" t="s">
        <v>14</v>
      </c>
      <c r="B29" s="222" t="n">
        <v>65573825.25</v>
      </c>
      <c r="C29" s="222" t="n">
        <v>782647.9</v>
      </c>
      <c r="D29" s="222" t="n">
        <v>103842.76</v>
      </c>
      <c r="E29" s="222" t="n">
        <v>21031825.31</v>
      </c>
      <c r="F29" s="222" t="n">
        <v>5017.99</v>
      </c>
      <c r="G29" s="222" t="n">
        <v>241717.81</v>
      </c>
      <c r="H29" s="222" t="n">
        <v>4101006.18</v>
      </c>
      <c r="I29" s="222" t="n">
        <v>12287572.97</v>
      </c>
      <c r="J29" s="222" t="n">
        <v>3844613.87</v>
      </c>
      <c r="K29" s="222" t="n">
        <v>9912066.3</v>
      </c>
      <c r="L29" s="222" t="n">
        <v>1147189.06</v>
      </c>
      <c r="M29" s="222" t="n">
        <v>138480.15</v>
      </c>
      <c r="N29" s="222" t="n">
        <v>717668.8</v>
      </c>
      <c r="O29" s="222" t="n">
        <v>2955409.39</v>
      </c>
      <c r="P29" s="222" t="n">
        <v>3046891.74</v>
      </c>
      <c r="Q29" s="222" t="n">
        <v>17483.84</v>
      </c>
      <c r="R29" s="222" t="n">
        <v>299647.63</v>
      </c>
      <c r="S29" s="222" t="n">
        <v>2223494.7</v>
      </c>
      <c r="T29" s="222" t="n">
        <v>1654764.94</v>
      </c>
      <c r="U29" s="222" t="n">
        <v>1048570.94</v>
      </c>
      <c r="V29" s="222" t="n">
        <v>0</v>
      </c>
      <c r="W29" s="222" t="n">
        <v>331.7</v>
      </c>
      <c r="X29" s="222" t="n">
        <v>13581.27</v>
      </c>
    </row>
    <row r="30">
      <c r="A30" s="4" t="s">
        <v>15</v>
      </c>
      <c r="B30" s="222" t="n">
        <v>3015286.37</v>
      </c>
      <c r="C30" s="222" t="n">
        <v>62489.68</v>
      </c>
      <c r="D30" s="222" t="n">
        <v>630</v>
      </c>
      <c r="E30" s="222" t="n">
        <v>273274.11</v>
      </c>
      <c r="F30" s="222" t="n">
        <v>315</v>
      </c>
      <c r="G30" s="222" t="n">
        <v>1260</v>
      </c>
      <c r="H30" s="222" t="n">
        <v>801425.55</v>
      </c>
      <c r="I30" s="222" t="n">
        <v>380016.18</v>
      </c>
      <c r="J30" s="222" t="n">
        <v>110151.1</v>
      </c>
      <c r="K30" s="222" t="n">
        <v>101560.91</v>
      </c>
      <c r="L30" s="222" t="n">
        <v>62845.16</v>
      </c>
      <c r="M30" s="222" t="n">
        <v>28929.61</v>
      </c>
      <c r="N30" s="222" t="n">
        <v>15120</v>
      </c>
      <c r="O30" s="222" t="n">
        <v>240017.76</v>
      </c>
      <c r="P30" s="222" t="n">
        <v>148981.99</v>
      </c>
      <c r="Q30" s="222" t="n">
        <v>630</v>
      </c>
      <c r="R30" s="222" t="n">
        <v>71147.4</v>
      </c>
      <c r="S30" s="222" t="n">
        <v>5107.4</v>
      </c>
      <c r="T30" s="222" t="n">
        <v>147280.39</v>
      </c>
      <c r="U30" s="222" t="n">
        <v>554586.63</v>
      </c>
      <c r="V30" s="222" t="n">
        <v>630</v>
      </c>
      <c r="W30" s="222" t="n">
        <v>0</v>
      </c>
      <c r="X30" s="222" t="n">
        <v>8887.5</v>
      </c>
    </row>
    <row r="31">
      <c r="A31" s="4" t="s">
        <v>16</v>
      </c>
      <c r="B31" s="222" t="n">
        <v>331022.79</v>
      </c>
      <c r="C31" s="222" t="n">
        <v>1890</v>
      </c>
      <c r="D31" s="222" t="n">
        <v>0</v>
      </c>
      <c r="E31" s="222" t="n">
        <v>12284.07</v>
      </c>
      <c r="F31" s="222" t="n">
        <v>315</v>
      </c>
      <c r="G31" s="222" t="n">
        <v>0</v>
      </c>
      <c r="H31" s="222" t="n">
        <v>11340</v>
      </c>
      <c r="I31" s="222" t="n">
        <v>29341.9</v>
      </c>
      <c r="J31" s="222" t="n">
        <v>5985</v>
      </c>
      <c r="K31" s="222" t="n">
        <v>13002.11</v>
      </c>
      <c r="L31" s="222" t="n">
        <v>5727.13</v>
      </c>
      <c r="M31" s="222" t="n">
        <v>843.25</v>
      </c>
      <c r="N31" s="222" t="n">
        <v>5884.07</v>
      </c>
      <c r="O31" s="222" t="n">
        <v>17747.79</v>
      </c>
      <c r="P31" s="222" t="n">
        <v>17273.34</v>
      </c>
      <c r="Q31" s="222" t="n">
        <v>0</v>
      </c>
      <c r="R31" s="222" t="n">
        <v>4384.02</v>
      </c>
      <c r="S31" s="222" t="n">
        <v>630</v>
      </c>
      <c r="T31" s="222" t="n">
        <v>6053.38</v>
      </c>
      <c r="U31" s="222" t="n">
        <v>7198.9</v>
      </c>
      <c r="V31" s="222" t="n">
        <v>0</v>
      </c>
      <c r="W31" s="222" t="n">
        <v>0</v>
      </c>
      <c r="X31" s="222" t="n">
        <v>191122.83</v>
      </c>
    </row>
    <row r="32">
      <c r="A32" s="49" t="s">
        <v>244</v>
      </c>
      <c r="B32" s="224" t="n">
        <v>120439126.02</v>
      </c>
      <c r="C32" s="224" t="n">
        <v>1936314.43</v>
      </c>
      <c r="D32" s="224" t="n">
        <v>142200.97</v>
      </c>
      <c r="E32" s="224" t="n">
        <v>28360288.16</v>
      </c>
      <c r="F32" s="224" t="n">
        <v>94064.92</v>
      </c>
      <c r="G32" s="224" t="n">
        <v>304186.61</v>
      </c>
      <c r="H32" s="224" t="n">
        <v>12700150.26</v>
      </c>
      <c r="I32" s="224" t="n">
        <v>23803954.6</v>
      </c>
      <c r="J32" s="224" t="n">
        <v>5599003.79</v>
      </c>
      <c r="K32" s="224" t="n">
        <v>17862524.95</v>
      </c>
      <c r="L32" s="224" t="n">
        <v>2168194.09</v>
      </c>
      <c r="M32" s="224" t="n">
        <v>678126.19</v>
      </c>
      <c r="N32" s="224" t="n">
        <v>1523151.24</v>
      </c>
      <c r="O32" s="224" t="n">
        <v>7135417.77</v>
      </c>
      <c r="P32" s="224" t="n">
        <v>5698686.81</v>
      </c>
      <c r="Q32" s="224" t="n">
        <v>27633</v>
      </c>
      <c r="R32" s="224" t="n">
        <v>1254120.69</v>
      </c>
      <c r="S32" s="224" t="n">
        <v>2583280.75</v>
      </c>
      <c r="T32" s="224" t="n">
        <v>3637961.56</v>
      </c>
      <c r="U32" s="224" t="n">
        <v>4641856.62</v>
      </c>
      <c r="V32" s="224" t="n">
        <v>1260</v>
      </c>
      <c r="W32" s="224" t="n">
        <v>961.7</v>
      </c>
      <c r="X32" s="224" t="n">
        <v>285786.91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8.71" hidden="0" customWidth="1"/>
    <col min="2" max="2" width="8.71" hidden="0" customWidth="1"/>
    <col min="3" max="3" width="8.71" hidden="0" customWidth="1"/>
    <col min="4" max="4" width="8.71" hidden="0" customWidth="1"/>
    <col min="5" max="5" width="8.71" hidden="0" customWidth="1"/>
    <col min="6" max="6" width="8.71" hidden="0" customWidth="1"/>
    <col min="7" max="7" width="8.71" hidden="0" customWidth="1"/>
    <col min="8" max="8" width="8.71" hidden="0" customWidth="1"/>
    <col min="9" max="9" width="8.71" hidden="0" customWidth="1"/>
    <col min="10" max="10" width="8.71" hidden="0" customWidth="1"/>
    <col min="11" max="11" width="8.71" hidden="0" customWidth="1"/>
    <col min="12" max="12" width="8.71" hidden="0" customWidth="1"/>
    <col min="13" max="13" width="8.71" hidden="0" customWidth="1"/>
  </cols>
  <sheetData>
    <row r="2">
      <c r="A2" s="1" t="s">
        <v>62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4">
      <c r="A4" t="s">
        <v>63</v>
      </c>
    </row>
    <row r="6">
      <c r="A6" s="46" t="s">
        <v>64</v>
      </c>
      <c r="B6" s="46" t="s">
        <v>65</v>
      </c>
      <c r="C6" s="46" t="s">
        <v>66</v>
      </c>
      <c r="D6" s="46" t="s">
        <v>67</v>
      </c>
      <c r="E6" s="46" t="s">
        <v>68</v>
      </c>
      <c r="F6" s="46" t="s">
        <v>69</v>
      </c>
      <c r="G6" s="46" t="s">
        <v>70</v>
      </c>
      <c r="H6" s="46" t="s">
        <v>71</v>
      </c>
      <c r="I6" s="46" t="s">
        <v>72</v>
      </c>
      <c r="J6" s="46" t="s">
        <v>73</v>
      </c>
      <c r="K6" s="46" t="s">
        <v>74</v>
      </c>
      <c r="L6" s="46" t="s">
        <v>75</v>
      </c>
      <c r="M6" s="46" t="s">
        <v>76</v>
      </c>
    </row>
    <row r="7">
      <c r="A7" s="47" t="n">
        <v>2019</v>
      </c>
      <c r="B7" s="48" t="n">
        <v>12</v>
      </c>
      <c r="C7" s="48" t="n">
        <v>5</v>
      </c>
      <c r="D7" s="48" t="n">
        <v>10</v>
      </c>
      <c r="E7" s="48" t="n">
        <v>7</v>
      </c>
      <c r="F7" s="48" t="n">
        <v>13</v>
      </c>
      <c r="G7" s="48" t="n">
        <v>9</v>
      </c>
      <c r="H7" s="48" t="n">
        <v>9</v>
      </c>
      <c r="I7" s="48" t="n">
        <v>9</v>
      </c>
      <c r="J7" s="48" t="n">
        <v>13</v>
      </c>
      <c r="K7" s="48" t="n">
        <v>10</v>
      </c>
      <c r="L7" s="48" t="n">
        <v>11</v>
      </c>
      <c r="M7" s="48" t="n">
        <v>2</v>
      </c>
    </row>
    <row r="8">
      <c r="A8" s="47" t="n">
        <v>2020</v>
      </c>
      <c r="B8" s="48" t="n">
        <v>6</v>
      </c>
      <c r="C8" s="48" t="n">
        <v>43</v>
      </c>
      <c r="D8" s="48" t="n">
        <v>39413</v>
      </c>
      <c r="E8" s="48" t="n">
        <v>6451</v>
      </c>
      <c r="F8" s="48" t="n">
        <v>4314</v>
      </c>
      <c r="G8" s="48" t="n">
        <v>1818</v>
      </c>
      <c r="H8" s="48" t="n">
        <v>2479</v>
      </c>
      <c r="I8" s="48" t="n">
        <v>4243</v>
      </c>
      <c r="J8" s="48" t="n">
        <v>10420</v>
      </c>
      <c r="K8" s="48" t="n">
        <v>63028</v>
      </c>
      <c r="L8" s="48" t="n">
        <v>67450</v>
      </c>
      <c r="M8" s="48" t="n">
        <v>92100</v>
      </c>
    </row>
    <row r="9">
      <c r="A9" s="49" t="n">
        <v>2021</v>
      </c>
      <c r="B9" s="50" t="n">
        <v>93711</v>
      </c>
      <c r="C9" s="50" t="n">
        <v>97060</v>
      </c>
      <c r="D9" s="50" t="n">
        <v>71448</v>
      </c>
      <c r="E9" s="50" t="n">
        <v>27676</v>
      </c>
      <c r="F9" s="50" t="n">
        <v>10186</v>
      </c>
      <c r="G9" s="50" t="n">
        <v>2479</v>
      </c>
      <c r="H9" s="50" t="n">
        <v>3390</v>
      </c>
      <c r="I9" s="50" t="n">
        <v>5237</v>
      </c>
      <c r="J9" s="50" t="n">
        <v>12726</v>
      </c>
      <c r="K9" s="50" t="n">
        <v>38469</v>
      </c>
      <c r="L9" s="50" t="n">
        <v>95599</v>
      </c>
      <c r="M9" s="50"/>
    </row>
    <row r="11">
      <c r="A11" s="13" t="str">
        <f>=HYPERLINK("#'Obsah'!A1", "Späť na obsah dátovej prílohy")</f>
      </c>
      <c r="B11" s="14"/>
    </row>
  </sheetData>
  <mergeCells count="3">
    <mergeCell ref="A2:M2"/>
    <mergeCell ref="A4:M4"/>
    <mergeCell ref="A11:B11"/>
  </mergeCells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236</v>
      </c>
      <c r="C7" s="18" t="s">
        <v>267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268</v>
      </c>
      <c r="D8" s="3" t="s">
        <v>269</v>
      </c>
      <c r="E8" s="3" t="s">
        <v>270</v>
      </c>
      <c r="F8" s="3" t="s">
        <v>271</v>
      </c>
      <c r="G8" s="3" t="s">
        <v>272</v>
      </c>
      <c r="H8" s="3" t="s">
        <v>273</v>
      </c>
      <c r="I8" s="3" t="s">
        <v>274</v>
      </c>
      <c r="J8" s="3" t="s">
        <v>275</v>
      </c>
      <c r="K8" s="3" t="s">
        <v>276</v>
      </c>
      <c r="L8" s="3" t="s">
        <v>277</v>
      </c>
      <c r="M8" s="3" t="s">
        <v>278</v>
      </c>
      <c r="N8" s="3" t="s">
        <v>279</v>
      </c>
      <c r="O8" s="3" t="s">
        <v>280</v>
      </c>
      <c r="P8" s="3" t="s">
        <v>281</v>
      </c>
      <c r="Q8" s="3" t="s">
        <v>282</v>
      </c>
      <c r="R8" s="3" t="s">
        <v>283</v>
      </c>
      <c r="S8" s="3" t="s">
        <v>284</v>
      </c>
      <c r="T8" s="3" t="s">
        <v>285</v>
      </c>
      <c r="U8" s="3" t="s">
        <v>286</v>
      </c>
      <c r="V8" s="3" t="s">
        <v>287</v>
      </c>
      <c r="W8" s="3" t="s">
        <v>288</v>
      </c>
      <c r="X8" s="3" t="s">
        <v>289</v>
      </c>
    </row>
    <row r="9">
      <c r="A9" s="110" t="s">
        <v>243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5" t="n">
        <v>3374</v>
      </c>
      <c r="C10" s="225" t="n">
        <v>20</v>
      </c>
      <c r="D10" s="225" t="n">
        <v>1</v>
      </c>
      <c r="E10" s="225" t="n">
        <v>175</v>
      </c>
      <c r="F10" s="225" t="n">
        <v>4</v>
      </c>
      <c r="G10" s="225" t="n">
        <v>8</v>
      </c>
      <c r="H10" s="225" t="n">
        <v>117</v>
      </c>
      <c r="I10" s="225" t="n">
        <v>1388</v>
      </c>
      <c r="J10" s="225" t="n">
        <v>37</v>
      </c>
      <c r="K10" s="225" t="n">
        <v>634</v>
      </c>
      <c r="L10" s="225" t="n">
        <v>31</v>
      </c>
      <c r="M10" s="225" t="n">
        <v>8</v>
      </c>
      <c r="N10" s="225" t="n">
        <v>64</v>
      </c>
      <c r="O10" s="225" t="n">
        <v>114</v>
      </c>
      <c r="P10" s="225" t="n">
        <v>103</v>
      </c>
      <c r="Q10" s="225" t="n">
        <v>1</v>
      </c>
      <c r="R10" s="225" t="n">
        <v>135</v>
      </c>
      <c r="S10" s="225" t="n">
        <v>18</v>
      </c>
      <c r="T10" s="225" t="n">
        <v>180</v>
      </c>
      <c r="U10" s="225" t="n">
        <v>334</v>
      </c>
      <c r="V10" s="225" t="n">
        <v>0</v>
      </c>
      <c r="W10" s="225" t="n">
        <v>0</v>
      </c>
      <c r="X10" s="225" t="n">
        <v>2</v>
      </c>
    </row>
    <row r="11">
      <c r="A11" s="4" t="s">
        <v>12</v>
      </c>
      <c r="B11" s="225" t="n">
        <v>65214</v>
      </c>
      <c r="C11" s="225" t="n">
        <v>1714</v>
      </c>
      <c r="D11" s="225" t="n">
        <v>4</v>
      </c>
      <c r="E11" s="225" t="n">
        <v>8522</v>
      </c>
      <c r="F11" s="225" t="n">
        <v>9</v>
      </c>
      <c r="G11" s="225" t="n">
        <v>44</v>
      </c>
      <c r="H11" s="225" t="n">
        <v>15178</v>
      </c>
      <c r="I11" s="225" t="n">
        <v>12897</v>
      </c>
      <c r="J11" s="225" t="n">
        <v>2030</v>
      </c>
      <c r="K11" s="225" t="n">
        <v>4688</v>
      </c>
      <c r="L11" s="225" t="n">
        <v>1311</v>
      </c>
      <c r="M11" s="225" t="n">
        <v>840</v>
      </c>
      <c r="N11" s="225" t="n">
        <v>296</v>
      </c>
      <c r="O11" s="225" t="n">
        <v>5937</v>
      </c>
      <c r="P11" s="225" t="n">
        <v>2477</v>
      </c>
      <c r="Q11" s="225" t="n">
        <v>28</v>
      </c>
      <c r="R11" s="225" t="n">
        <v>1203</v>
      </c>
      <c r="S11" s="225" t="n">
        <v>387</v>
      </c>
      <c r="T11" s="225" t="n">
        <v>1398</v>
      </c>
      <c r="U11" s="225" t="n">
        <v>6111</v>
      </c>
      <c r="V11" s="225" t="n">
        <v>2</v>
      </c>
      <c r="W11" s="225" t="n">
        <v>1</v>
      </c>
      <c r="X11" s="225" t="n">
        <v>137</v>
      </c>
    </row>
    <row r="12">
      <c r="A12" s="4" t="s">
        <v>13</v>
      </c>
      <c r="B12" s="225" t="n">
        <v>7612</v>
      </c>
      <c r="C12" s="225" t="n">
        <v>100</v>
      </c>
      <c r="D12" s="225" t="n">
        <v>5</v>
      </c>
      <c r="E12" s="225" t="n">
        <v>748</v>
      </c>
      <c r="F12" s="225" t="n">
        <v>14</v>
      </c>
      <c r="G12" s="225" t="n">
        <v>19</v>
      </c>
      <c r="H12" s="225" t="n">
        <v>486</v>
      </c>
      <c r="I12" s="225" t="n">
        <v>2144</v>
      </c>
      <c r="J12" s="225" t="n">
        <v>260</v>
      </c>
      <c r="K12" s="225" t="n">
        <v>1327</v>
      </c>
      <c r="L12" s="225" t="n">
        <v>171</v>
      </c>
      <c r="M12" s="225" t="n">
        <v>40</v>
      </c>
      <c r="N12" s="225" t="n">
        <v>189</v>
      </c>
      <c r="O12" s="225" t="n">
        <v>764</v>
      </c>
      <c r="P12" s="225" t="n">
        <v>488</v>
      </c>
      <c r="Q12" s="225" t="n">
        <v>1</v>
      </c>
      <c r="R12" s="225" t="n">
        <v>174</v>
      </c>
      <c r="S12" s="225" t="n">
        <v>119</v>
      </c>
      <c r="T12" s="225" t="n">
        <v>209</v>
      </c>
      <c r="U12" s="225" t="n">
        <v>346</v>
      </c>
      <c r="V12" s="225" t="n">
        <v>0</v>
      </c>
      <c r="W12" s="225" t="n">
        <v>0</v>
      </c>
      <c r="X12" s="225" t="n">
        <v>8</v>
      </c>
    </row>
    <row r="13">
      <c r="A13" s="4" t="s">
        <v>14</v>
      </c>
      <c r="B13" s="225" t="n">
        <v>24273</v>
      </c>
      <c r="C13" s="225" t="n">
        <v>361</v>
      </c>
      <c r="D13" s="225" t="n">
        <v>23</v>
      </c>
      <c r="E13" s="225" t="n">
        <v>2952</v>
      </c>
      <c r="F13" s="225" t="n">
        <v>9</v>
      </c>
      <c r="G13" s="225" t="n">
        <v>82</v>
      </c>
      <c r="H13" s="225" t="n">
        <v>2216</v>
      </c>
      <c r="I13" s="225" t="n">
        <v>7121</v>
      </c>
      <c r="J13" s="225" t="n">
        <v>1108</v>
      </c>
      <c r="K13" s="225" t="n">
        <v>3562</v>
      </c>
      <c r="L13" s="225" t="n">
        <v>593</v>
      </c>
      <c r="M13" s="225" t="n">
        <v>98</v>
      </c>
      <c r="N13" s="225" t="n">
        <v>429</v>
      </c>
      <c r="O13" s="225" t="n">
        <v>2337</v>
      </c>
      <c r="P13" s="225" t="n">
        <v>1245</v>
      </c>
      <c r="Q13" s="225" t="n">
        <v>12</v>
      </c>
      <c r="R13" s="225" t="n">
        <v>275</v>
      </c>
      <c r="S13" s="225" t="n">
        <v>583</v>
      </c>
      <c r="T13" s="225" t="n">
        <v>418</v>
      </c>
      <c r="U13" s="225" t="n">
        <v>830</v>
      </c>
      <c r="V13" s="225" t="n">
        <v>0</v>
      </c>
      <c r="W13" s="225" t="n">
        <v>1</v>
      </c>
      <c r="X13" s="225" t="n">
        <v>18</v>
      </c>
    </row>
    <row r="14">
      <c r="A14" s="4" t="s">
        <v>15</v>
      </c>
      <c r="B14" s="225" t="n">
        <v>15904</v>
      </c>
      <c r="C14" s="225" t="n">
        <v>333</v>
      </c>
      <c r="D14" s="225" t="n">
        <v>3</v>
      </c>
      <c r="E14" s="225" t="n">
        <v>1353</v>
      </c>
      <c r="F14" s="225" t="n">
        <v>1</v>
      </c>
      <c r="G14" s="225" t="n">
        <v>6</v>
      </c>
      <c r="H14" s="225" t="n">
        <v>3636</v>
      </c>
      <c r="I14" s="225" t="n">
        <v>2002</v>
      </c>
      <c r="J14" s="225" t="n">
        <v>449</v>
      </c>
      <c r="K14" s="225" t="n">
        <v>408</v>
      </c>
      <c r="L14" s="225" t="n">
        <v>263</v>
      </c>
      <c r="M14" s="225" t="n">
        <v>121</v>
      </c>
      <c r="N14" s="225" t="n">
        <v>59</v>
      </c>
      <c r="O14" s="225" t="n">
        <v>1088</v>
      </c>
      <c r="P14" s="225" t="n">
        <v>631</v>
      </c>
      <c r="Q14" s="225" t="n">
        <v>2</v>
      </c>
      <c r="R14" s="225" t="n">
        <v>309</v>
      </c>
      <c r="S14" s="225" t="n">
        <v>35</v>
      </c>
      <c r="T14" s="225" t="n">
        <v>679</v>
      </c>
      <c r="U14" s="225" t="n">
        <v>4476</v>
      </c>
      <c r="V14" s="225" t="n">
        <v>2</v>
      </c>
      <c r="W14" s="225" t="n">
        <v>0</v>
      </c>
      <c r="X14" s="225" t="n">
        <v>48</v>
      </c>
    </row>
    <row r="15">
      <c r="A15" s="4" t="s">
        <v>16</v>
      </c>
      <c r="B15" s="225" t="n">
        <v>1411</v>
      </c>
      <c r="C15" s="225" t="n">
        <v>8</v>
      </c>
      <c r="D15" s="225" t="n">
        <v>0</v>
      </c>
      <c r="E15" s="225" t="n">
        <v>46</v>
      </c>
      <c r="F15" s="225" t="n">
        <v>1</v>
      </c>
      <c r="G15" s="225" t="n">
        <v>1</v>
      </c>
      <c r="H15" s="225" t="n">
        <v>43</v>
      </c>
      <c r="I15" s="225" t="n">
        <v>110</v>
      </c>
      <c r="J15" s="225" t="n">
        <v>20</v>
      </c>
      <c r="K15" s="225" t="n">
        <v>46</v>
      </c>
      <c r="L15" s="225" t="n">
        <v>27</v>
      </c>
      <c r="M15" s="225" t="n">
        <v>1</v>
      </c>
      <c r="N15" s="225" t="n">
        <v>22</v>
      </c>
      <c r="O15" s="225" t="n">
        <v>74</v>
      </c>
      <c r="P15" s="225" t="n">
        <v>63</v>
      </c>
      <c r="Q15" s="225" t="n">
        <v>0</v>
      </c>
      <c r="R15" s="225" t="n">
        <v>20</v>
      </c>
      <c r="S15" s="225" t="n">
        <v>1</v>
      </c>
      <c r="T15" s="225" t="n">
        <v>24</v>
      </c>
      <c r="U15" s="225" t="n">
        <v>36</v>
      </c>
      <c r="V15" s="225" t="n">
        <v>0</v>
      </c>
      <c r="W15" s="225" t="n">
        <v>0</v>
      </c>
      <c r="X15" s="225" t="n">
        <v>868</v>
      </c>
    </row>
    <row r="16">
      <c r="A16" s="49" t="s">
        <v>244</v>
      </c>
      <c r="B16" s="227" t="n">
        <v>117788</v>
      </c>
      <c r="C16" s="227" t="n">
        <v>2536</v>
      </c>
      <c r="D16" s="227" t="n">
        <v>36</v>
      </c>
      <c r="E16" s="227" t="n">
        <v>13796</v>
      </c>
      <c r="F16" s="227" t="n">
        <v>38</v>
      </c>
      <c r="G16" s="227" t="n">
        <v>160</v>
      </c>
      <c r="H16" s="227" t="n">
        <v>21676</v>
      </c>
      <c r="I16" s="227" t="n">
        <v>25662</v>
      </c>
      <c r="J16" s="227" t="n">
        <v>3904</v>
      </c>
      <c r="K16" s="227" t="n">
        <v>10665</v>
      </c>
      <c r="L16" s="227" t="n">
        <v>2396</v>
      </c>
      <c r="M16" s="227" t="n">
        <v>1108</v>
      </c>
      <c r="N16" s="227" t="n">
        <v>1059</v>
      </c>
      <c r="O16" s="227" t="n">
        <v>10314</v>
      </c>
      <c r="P16" s="227" t="n">
        <v>5007</v>
      </c>
      <c r="Q16" s="227" t="n">
        <v>44</v>
      </c>
      <c r="R16" s="227" t="n">
        <v>2116</v>
      </c>
      <c r="S16" s="227" t="n">
        <v>1143</v>
      </c>
      <c r="T16" s="227" t="n">
        <v>2908</v>
      </c>
      <c r="U16" s="227" t="n">
        <v>12133</v>
      </c>
      <c r="V16" s="227" t="n">
        <v>4</v>
      </c>
      <c r="W16" s="227" t="n">
        <v>2</v>
      </c>
      <c r="X16" s="227" t="n">
        <v>1081</v>
      </c>
    </row>
    <row r="17">
      <c r="A17" s="110" t="s">
        <v>245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5" t="n">
        <v>19725</v>
      </c>
      <c r="C18" s="225" t="n">
        <v>63</v>
      </c>
      <c r="D18" s="225" t="n">
        <v>44</v>
      </c>
      <c r="E18" s="225" t="n">
        <v>655</v>
      </c>
      <c r="F18" s="225" t="n">
        <v>11</v>
      </c>
      <c r="G18" s="225" t="n">
        <v>22</v>
      </c>
      <c r="H18" s="225" t="n">
        <v>369</v>
      </c>
      <c r="I18" s="225" t="n">
        <v>9225</v>
      </c>
      <c r="J18" s="225" t="n">
        <v>741</v>
      </c>
      <c r="K18" s="225" t="n">
        <v>2378</v>
      </c>
      <c r="L18" s="225" t="n">
        <v>230</v>
      </c>
      <c r="M18" s="225" t="n">
        <v>155</v>
      </c>
      <c r="N18" s="225" t="n">
        <v>292</v>
      </c>
      <c r="O18" s="225" t="n">
        <v>492</v>
      </c>
      <c r="P18" s="225" t="n">
        <v>499</v>
      </c>
      <c r="Q18" s="225" t="n">
        <v>9</v>
      </c>
      <c r="R18" s="225" t="n">
        <v>602</v>
      </c>
      <c r="S18" s="225" t="n">
        <v>47</v>
      </c>
      <c r="T18" s="225" t="n">
        <v>2935</v>
      </c>
      <c r="U18" s="225" t="n">
        <v>948</v>
      </c>
      <c r="V18" s="225" t="n">
        <v>0</v>
      </c>
      <c r="W18" s="225" t="n">
        <v>0</v>
      </c>
      <c r="X18" s="225" t="n">
        <v>8</v>
      </c>
    </row>
    <row r="19">
      <c r="A19" s="4" t="s">
        <v>12</v>
      </c>
      <c r="B19" s="225" t="n">
        <v>65040</v>
      </c>
      <c r="C19" s="225" t="n">
        <v>1709</v>
      </c>
      <c r="D19" s="225" t="n">
        <v>4</v>
      </c>
      <c r="E19" s="225" t="n">
        <v>8497</v>
      </c>
      <c r="F19" s="225" t="n">
        <v>9</v>
      </c>
      <c r="G19" s="225" t="n">
        <v>44</v>
      </c>
      <c r="H19" s="225" t="n">
        <v>15148</v>
      </c>
      <c r="I19" s="225" t="n">
        <v>12860</v>
      </c>
      <c r="J19" s="225" t="n">
        <v>2022</v>
      </c>
      <c r="K19" s="225" t="n">
        <v>4677</v>
      </c>
      <c r="L19" s="225" t="n">
        <v>1305</v>
      </c>
      <c r="M19" s="225" t="n">
        <v>838</v>
      </c>
      <c r="N19" s="225" t="n">
        <v>296</v>
      </c>
      <c r="O19" s="225" t="n">
        <v>5916</v>
      </c>
      <c r="P19" s="225" t="n">
        <v>2469</v>
      </c>
      <c r="Q19" s="225" t="n">
        <v>28</v>
      </c>
      <c r="R19" s="225" t="n">
        <v>1199</v>
      </c>
      <c r="S19" s="225" t="n">
        <v>384</v>
      </c>
      <c r="T19" s="225" t="n">
        <v>1396</v>
      </c>
      <c r="U19" s="225" t="n">
        <v>6099</v>
      </c>
      <c r="V19" s="225" t="n">
        <v>2</v>
      </c>
      <c r="W19" s="225" t="n">
        <v>1</v>
      </c>
      <c r="X19" s="225" t="n">
        <v>137</v>
      </c>
    </row>
    <row r="20">
      <c r="A20" s="4" t="s">
        <v>13</v>
      </c>
      <c r="B20" s="225" t="n">
        <v>48718</v>
      </c>
      <c r="C20" s="225" t="n">
        <v>674</v>
      </c>
      <c r="D20" s="225" t="n">
        <v>19</v>
      </c>
      <c r="E20" s="225" t="n">
        <v>10921</v>
      </c>
      <c r="F20" s="225" t="n">
        <v>364</v>
      </c>
      <c r="G20" s="225" t="n">
        <v>666</v>
      </c>
      <c r="H20" s="225" t="n">
        <v>1867</v>
      </c>
      <c r="I20" s="225" t="n">
        <v>13285</v>
      </c>
      <c r="J20" s="225" t="n">
        <v>2393</v>
      </c>
      <c r="K20" s="225" t="n">
        <v>7603</v>
      </c>
      <c r="L20" s="225" t="n">
        <v>692</v>
      </c>
      <c r="M20" s="225" t="n">
        <v>112</v>
      </c>
      <c r="N20" s="225" t="n">
        <v>1090</v>
      </c>
      <c r="O20" s="225" t="n">
        <v>2546</v>
      </c>
      <c r="P20" s="225" t="n">
        <v>2809</v>
      </c>
      <c r="Q20" s="225" t="n">
        <v>3</v>
      </c>
      <c r="R20" s="225" t="n">
        <v>886</v>
      </c>
      <c r="S20" s="225" t="n">
        <v>580</v>
      </c>
      <c r="T20" s="225" t="n">
        <v>1184</v>
      </c>
      <c r="U20" s="225" t="n">
        <v>1007</v>
      </c>
      <c r="V20" s="225" t="n">
        <v>0</v>
      </c>
      <c r="W20" s="225" t="n">
        <v>0</v>
      </c>
      <c r="X20" s="225" t="n">
        <v>17</v>
      </c>
    </row>
    <row r="21">
      <c r="A21" s="4" t="s">
        <v>14</v>
      </c>
      <c r="B21" s="225" t="n">
        <v>209802</v>
      </c>
      <c r="C21" s="225" t="n">
        <v>3192</v>
      </c>
      <c r="D21" s="225" t="n">
        <v>2242</v>
      </c>
      <c r="E21" s="225" t="n">
        <v>65597</v>
      </c>
      <c r="F21" s="225" t="n">
        <v>154</v>
      </c>
      <c r="G21" s="225" t="n">
        <v>881</v>
      </c>
      <c r="H21" s="225" t="n">
        <v>16270</v>
      </c>
      <c r="I21" s="225" t="n">
        <v>50900</v>
      </c>
      <c r="J21" s="225" t="n">
        <v>13725</v>
      </c>
      <c r="K21" s="225" t="n">
        <v>19417</v>
      </c>
      <c r="L21" s="225" t="n">
        <v>3905</v>
      </c>
      <c r="M21" s="225" t="n">
        <v>486</v>
      </c>
      <c r="N21" s="225" t="n">
        <v>1972</v>
      </c>
      <c r="O21" s="225" t="n">
        <v>10864</v>
      </c>
      <c r="P21" s="225" t="n">
        <v>8626</v>
      </c>
      <c r="Q21" s="225" t="n">
        <v>42</v>
      </c>
      <c r="R21" s="225" t="n">
        <v>1009</v>
      </c>
      <c r="S21" s="225" t="n">
        <v>5180</v>
      </c>
      <c r="T21" s="225" t="n">
        <v>2630</v>
      </c>
      <c r="U21" s="225" t="n">
        <v>2632</v>
      </c>
      <c r="V21" s="225" t="n">
        <v>0</v>
      </c>
      <c r="W21" s="225" t="n">
        <v>1</v>
      </c>
      <c r="X21" s="225" t="n">
        <v>77</v>
      </c>
    </row>
    <row r="22">
      <c r="A22" s="4" t="s">
        <v>15</v>
      </c>
      <c r="B22" s="225" t="n">
        <v>15889</v>
      </c>
      <c r="C22" s="225" t="n">
        <v>332</v>
      </c>
      <c r="D22" s="225" t="n">
        <v>3</v>
      </c>
      <c r="E22" s="225" t="n">
        <v>1352</v>
      </c>
      <c r="F22" s="225" t="n">
        <v>1</v>
      </c>
      <c r="G22" s="225" t="n">
        <v>6</v>
      </c>
      <c r="H22" s="225" t="n">
        <v>3633</v>
      </c>
      <c r="I22" s="225" t="n">
        <v>2000</v>
      </c>
      <c r="J22" s="225" t="n">
        <v>449</v>
      </c>
      <c r="K22" s="225" t="n">
        <v>407</v>
      </c>
      <c r="L22" s="225" t="n">
        <v>263</v>
      </c>
      <c r="M22" s="225" t="n">
        <v>120</v>
      </c>
      <c r="N22" s="225" t="n">
        <v>59</v>
      </c>
      <c r="O22" s="225" t="n">
        <v>1086</v>
      </c>
      <c r="P22" s="225" t="n">
        <v>630</v>
      </c>
      <c r="Q22" s="225" t="n">
        <v>2</v>
      </c>
      <c r="R22" s="225" t="n">
        <v>309</v>
      </c>
      <c r="S22" s="225" t="n">
        <v>35</v>
      </c>
      <c r="T22" s="225" t="n">
        <v>679</v>
      </c>
      <c r="U22" s="225" t="n">
        <v>4473</v>
      </c>
      <c r="V22" s="225" t="n">
        <v>2</v>
      </c>
      <c r="W22" s="225" t="n">
        <v>0</v>
      </c>
      <c r="X22" s="225" t="n">
        <v>48</v>
      </c>
    </row>
    <row r="23">
      <c r="A23" s="4" t="s">
        <v>16</v>
      </c>
      <c r="B23" s="225" t="n">
        <v>1411</v>
      </c>
      <c r="C23" s="225" t="n">
        <v>8</v>
      </c>
      <c r="D23" s="225" t="n">
        <v>0</v>
      </c>
      <c r="E23" s="225" t="n">
        <v>46</v>
      </c>
      <c r="F23" s="225" t="n">
        <v>1</v>
      </c>
      <c r="G23" s="225" t="n">
        <v>1</v>
      </c>
      <c r="H23" s="225" t="n">
        <v>43</v>
      </c>
      <c r="I23" s="225" t="n">
        <v>110</v>
      </c>
      <c r="J23" s="225" t="n">
        <v>20</v>
      </c>
      <c r="K23" s="225" t="n">
        <v>46</v>
      </c>
      <c r="L23" s="225" t="n">
        <v>27</v>
      </c>
      <c r="M23" s="225" t="n">
        <v>1</v>
      </c>
      <c r="N23" s="225" t="n">
        <v>22</v>
      </c>
      <c r="O23" s="225" t="n">
        <v>74</v>
      </c>
      <c r="P23" s="225" t="n">
        <v>63</v>
      </c>
      <c r="Q23" s="225" t="n">
        <v>0</v>
      </c>
      <c r="R23" s="225" t="n">
        <v>20</v>
      </c>
      <c r="S23" s="225" t="n">
        <v>1</v>
      </c>
      <c r="T23" s="225" t="n">
        <v>24</v>
      </c>
      <c r="U23" s="225" t="n">
        <v>36</v>
      </c>
      <c r="V23" s="225" t="n">
        <v>0</v>
      </c>
      <c r="W23" s="225" t="n">
        <v>0</v>
      </c>
      <c r="X23" s="225" t="n">
        <v>868</v>
      </c>
    </row>
    <row r="24">
      <c r="A24" s="49" t="s">
        <v>244</v>
      </c>
      <c r="B24" s="227" t="n">
        <v>360585</v>
      </c>
      <c r="C24" s="227" t="n">
        <v>5978</v>
      </c>
      <c r="D24" s="227" t="n">
        <v>2312</v>
      </c>
      <c r="E24" s="227" t="n">
        <v>87068</v>
      </c>
      <c r="F24" s="227" t="n">
        <v>540</v>
      </c>
      <c r="G24" s="227" t="n">
        <v>1620</v>
      </c>
      <c r="H24" s="227" t="n">
        <v>37330</v>
      </c>
      <c r="I24" s="227" t="n">
        <v>88380</v>
      </c>
      <c r="J24" s="227" t="n">
        <v>19350</v>
      </c>
      <c r="K24" s="227" t="n">
        <v>34528</v>
      </c>
      <c r="L24" s="227" t="n">
        <v>6422</v>
      </c>
      <c r="M24" s="227" t="n">
        <v>1712</v>
      </c>
      <c r="N24" s="227" t="n">
        <v>3731</v>
      </c>
      <c r="O24" s="227" t="n">
        <v>20978</v>
      </c>
      <c r="P24" s="227" t="n">
        <v>15096</v>
      </c>
      <c r="Q24" s="227" t="n">
        <v>84</v>
      </c>
      <c r="R24" s="227" t="n">
        <v>4025</v>
      </c>
      <c r="S24" s="227" t="n">
        <v>6227</v>
      </c>
      <c r="T24" s="227" t="n">
        <v>8848</v>
      </c>
      <c r="U24" s="227" t="n">
        <v>15195</v>
      </c>
      <c r="V24" s="227" t="n">
        <v>4</v>
      </c>
      <c r="W24" s="227" t="n">
        <v>2</v>
      </c>
      <c r="X24" s="227" t="n">
        <v>1155</v>
      </c>
    </row>
    <row r="25">
      <c r="A25" s="110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26" t="n">
        <v>11290948.82</v>
      </c>
      <c r="C26" s="226" t="n">
        <v>35194.19</v>
      </c>
      <c r="D26" s="226" t="n">
        <v>27957.62</v>
      </c>
      <c r="E26" s="226" t="n">
        <v>327165.45</v>
      </c>
      <c r="F26" s="226" t="n">
        <v>5484.08</v>
      </c>
      <c r="G26" s="226" t="n">
        <v>12520.47</v>
      </c>
      <c r="H26" s="226" t="n">
        <v>195272.35</v>
      </c>
      <c r="I26" s="226" t="n">
        <v>5350109.22</v>
      </c>
      <c r="J26" s="226" t="n">
        <v>453259.5</v>
      </c>
      <c r="K26" s="226" t="n">
        <v>1169822.15</v>
      </c>
      <c r="L26" s="226" t="n">
        <v>134111.67</v>
      </c>
      <c r="M26" s="226" t="n">
        <v>105572.36</v>
      </c>
      <c r="N26" s="226" t="n">
        <v>155886.92</v>
      </c>
      <c r="O26" s="226" t="n">
        <v>261253.92</v>
      </c>
      <c r="P26" s="226" t="n">
        <v>324068.57</v>
      </c>
      <c r="Q26" s="226" t="n">
        <v>2418.8</v>
      </c>
      <c r="R26" s="226" t="n">
        <v>252976.19</v>
      </c>
      <c r="S26" s="226" t="n">
        <v>22425.59</v>
      </c>
      <c r="T26" s="226" t="n">
        <v>1993642.16</v>
      </c>
      <c r="U26" s="226" t="n">
        <v>457197.83</v>
      </c>
      <c r="V26" s="226" t="n">
        <v>0</v>
      </c>
      <c r="W26" s="226" t="n">
        <v>0</v>
      </c>
      <c r="X26" s="226" t="n">
        <v>4609.78</v>
      </c>
    </row>
    <row r="27">
      <c r="A27" s="4" t="s">
        <v>12</v>
      </c>
      <c r="B27" s="226" t="n">
        <v>47729767.03</v>
      </c>
      <c r="C27" s="226" t="n">
        <v>1276940.19</v>
      </c>
      <c r="D27" s="226" t="n">
        <v>2700</v>
      </c>
      <c r="E27" s="226" t="n">
        <v>6101583.76</v>
      </c>
      <c r="F27" s="226" t="n">
        <v>5850</v>
      </c>
      <c r="G27" s="226" t="n">
        <v>31471.8</v>
      </c>
      <c r="H27" s="226" t="n">
        <v>11453169.13</v>
      </c>
      <c r="I27" s="226" t="n">
        <v>9322601.59</v>
      </c>
      <c r="J27" s="226" t="n">
        <v>1411461.15</v>
      </c>
      <c r="K27" s="226" t="n">
        <v>3537421.04</v>
      </c>
      <c r="L27" s="226" t="n">
        <v>910740.03</v>
      </c>
      <c r="M27" s="226" t="n">
        <v>533855.92</v>
      </c>
      <c r="N27" s="226" t="n">
        <v>205384.01</v>
      </c>
      <c r="O27" s="226" t="n">
        <v>4055357.27</v>
      </c>
      <c r="P27" s="226" t="n">
        <v>1795948.49</v>
      </c>
      <c r="Q27" s="226" t="n">
        <v>17269.93</v>
      </c>
      <c r="R27" s="226" t="n">
        <v>853250.24</v>
      </c>
      <c r="S27" s="226" t="n">
        <v>238051.88</v>
      </c>
      <c r="T27" s="226" t="n">
        <v>1061225.67</v>
      </c>
      <c r="U27" s="226" t="n">
        <v>4809333.53</v>
      </c>
      <c r="V27" s="226" t="n">
        <v>1620</v>
      </c>
      <c r="W27" s="226" t="n">
        <v>810</v>
      </c>
      <c r="X27" s="226" t="n">
        <v>103721.4</v>
      </c>
    </row>
    <row r="28">
      <c r="A28" s="4" t="s">
        <v>13</v>
      </c>
      <c r="B28" s="226" t="n">
        <v>22506651.76</v>
      </c>
      <c r="C28" s="226" t="n">
        <v>395915.72</v>
      </c>
      <c r="D28" s="226" t="n">
        <v>7785.37</v>
      </c>
      <c r="E28" s="226" t="n">
        <v>3173778.58</v>
      </c>
      <c r="F28" s="226" t="n">
        <v>189624.09</v>
      </c>
      <c r="G28" s="226" t="n">
        <v>213307.73</v>
      </c>
      <c r="H28" s="226" t="n">
        <v>879650.42</v>
      </c>
      <c r="I28" s="226" t="n">
        <v>7170112.75</v>
      </c>
      <c r="J28" s="226" t="n">
        <v>638287.07</v>
      </c>
      <c r="K28" s="226" t="n">
        <v>3719519.89</v>
      </c>
      <c r="L28" s="226" t="n">
        <v>446871.76</v>
      </c>
      <c r="M28" s="226" t="n">
        <v>56757.18</v>
      </c>
      <c r="N28" s="226" t="n">
        <v>600531.93</v>
      </c>
      <c r="O28" s="226" t="n">
        <v>1430751.41</v>
      </c>
      <c r="P28" s="226" t="n">
        <v>1794301.28</v>
      </c>
      <c r="Q28" s="226" t="n">
        <v>1885.08</v>
      </c>
      <c r="R28" s="226" t="n">
        <v>388393.21</v>
      </c>
      <c r="S28" s="226" t="n">
        <v>274078.83</v>
      </c>
      <c r="T28" s="226" t="n">
        <v>682743.59</v>
      </c>
      <c r="U28" s="226" t="n">
        <v>435839.6</v>
      </c>
      <c r="V28" s="226" t="n">
        <v>0</v>
      </c>
      <c r="W28" s="226" t="n">
        <v>0</v>
      </c>
      <c r="X28" s="226" t="n">
        <v>6516.27</v>
      </c>
    </row>
    <row r="29">
      <c r="A29" s="4" t="s">
        <v>14</v>
      </c>
      <c r="B29" s="226" t="n">
        <v>101329159.28</v>
      </c>
      <c r="C29" s="226" t="n">
        <v>1570786.57</v>
      </c>
      <c r="D29" s="226" t="n">
        <v>733529.67</v>
      </c>
      <c r="E29" s="226" t="n">
        <v>28514627.97</v>
      </c>
      <c r="F29" s="226" t="n">
        <v>48761.66</v>
      </c>
      <c r="G29" s="226" t="n">
        <v>345097.89</v>
      </c>
      <c r="H29" s="226" t="n">
        <v>9035491.59</v>
      </c>
      <c r="I29" s="226" t="n">
        <v>24851428.61</v>
      </c>
      <c r="J29" s="226" t="n">
        <v>6083477.1</v>
      </c>
      <c r="K29" s="226" t="n">
        <v>10764939.63</v>
      </c>
      <c r="L29" s="226" t="n">
        <v>1917381.85</v>
      </c>
      <c r="M29" s="226" t="n">
        <v>235269.42</v>
      </c>
      <c r="N29" s="226" t="n">
        <v>976927.39</v>
      </c>
      <c r="O29" s="226" t="n">
        <v>5600092.61</v>
      </c>
      <c r="P29" s="226" t="n">
        <v>4422123.85</v>
      </c>
      <c r="Q29" s="226" t="n">
        <v>21450.17</v>
      </c>
      <c r="R29" s="226" t="n">
        <v>483428.33</v>
      </c>
      <c r="S29" s="226" t="n">
        <v>2699569.93</v>
      </c>
      <c r="T29" s="226" t="n">
        <v>1668382.55</v>
      </c>
      <c r="U29" s="226" t="n">
        <v>1321661.51</v>
      </c>
      <c r="V29" s="226" t="n">
        <v>0</v>
      </c>
      <c r="W29" s="226" t="n">
        <v>378.55</v>
      </c>
      <c r="X29" s="226" t="n">
        <v>34352.43</v>
      </c>
    </row>
    <row r="30">
      <c r="A30" s="4" t="s">
        <v>15</v>
      </c>
      <c r="B30" s="226" t="n">
        <v>4900099.84</v>
      </c>
      <c r="C30" s="226" t="n">
        <v>103234.51</v>
      </c>
      <c r="D30" s="226" t="n">
        <v>945</v>
      </c>
      <c r="E30" s="226" t="n">
        <v>415298.73</v>
      </c>
      <c r="F30" s="226" t="n">
        <v>135</v>
      </c>
      <c r="G30" s="226" t="n">
        <v>1752.38</v>
      </c>
      <c r="H30" s="226" t="n">
        <v>1129494.7</v>
      </c>
      <c r="I30" s="226" t="n">
        <v>611913.54</v>
      </c>
      <c r="J30" s="226" t="n">
        <v>138579.27</v>
      </c>
      <c r="K30" s="226" t="n">
        <v>122887.05</v>
      </c>
      <c r="L30" s="226" t="n">
        <v>81449.05</v>
      </c>
      <c r="M30" s="226" t="n">
        <v>36257.75</v>
      </c>
      <c r="N30" s="226" t="n">
        <v>18585</v>
      </c>
      <c r="O30" s="226" t="n">
        <v>333530.16</v>
      </c>
      <c r="P30" s="226" t="n">
        <v>193971.12</v>
      </c>
      <c r="Q30" s="226" t="n">
        <v>630</v>
      </c>
      <c r="R30" s="226" t="n">
        <v>95514.2</v>
      </c>
      <c r="S30" s="226" t="n">
        <v>10384.08</v>
      </c>
      <c r="T30" s="226" t="n">
        <v>206960.72</v>
      </c>
      <c r="U30" s="226" t="n">
        <v>1383504.07</v>
      </c>
      <c r="V30" s="226" t="n">
        <v>630</v>
      </c>
      <c r="W30" s="226" t="n">
        <v>0</v>
      </c>
      <c r="X30" s="226" t="n">
        <v>14443.51</v>
      </c>
    </row>
    <row r="31">
      <c r="A31" s="4" t="s">
        <v>16</v>
      </c>
      <c r="B31" s="226" t="n">
        <v>433120.45</v>
      </c>
      <c r="C31" s="226" t="n">
        <v>2520</v>
      </c>
      <c r="D31" s="226" t="n">
        <v>0</v>
      </c>
      <c r="E31" s="226" t="n">
        <v>14225.28</v>
      </c>
      <c r="F31" s="226" t="n">
        <v>315</v>
      </c>
      <c r="G31" s="226" t="n">
        <v>315</v>
      </c>
      <c r="H31" s="226" t="n">
        <v>13445.78</v>
      </c>
      <c r="I31" s="226" t="n">
        <v>33689.02</v>
      </c>
      <c r="J31" s="226" t="n">
        <v>6259.81</v>
      </c>
      <c r="K31" s="226" t="n">
        <v>14305.23</v>
      </c>
      <c r="L31" s="226" t="n">
        <v>8124.37</v>
      </c>
      <c r="M31" s="226" t="n">
        <v>315</v>
      </c>
      <c r="N31" s="226" t="n">
        <v>6781.83</v>
      </c>
      <c r="O31" s="226" t="n">
        <v>22736.96</v>
      </c>
      <c r="P31" s="226" t="n">
        <v>19917.2</v>
      </c>
      <c r="Q31" s="226" t="n">
        <v>0</v>
      </c>
      <c r="R31" s="226" t="n">
        <v>6083.83</v>
      </c>
      <c r="S31" s="226" t="n">
        <v>315</v>
      </c>
      <c r="T31" s="226" t="n">
        <v>7511.22</v>
      </c>
      <c r="U31" s="226" t="n">
        <v>11165.13</v>
      </c>
      <c r="V31" s="226" t="n">
        <v>0</v>
      </c>
      <c r="W31" s="226" t="n">
        <v>0</v>
      </c>
      <c r="X31" s="226" t="n">
        <v>265094.79</v>
      </c>
    </row>
    <row r="32">
      <c r="A32" s="49" t="s">
        <v>244</v>
      </c>
      <c r="B32" s="228" t="n">
        <v>188189747.18</v>
      </c>
      <c r="C32" s="228" t="n">
        <v>3384591.18</v>
      </c>
      <c r="D32" s="228" t="n">
        <v>772917.66</v>
      </c>
      <c r="E32" s="228" t="n">
        <v>38546679.77</v>
      </c>
      <c r="F32" s="228" t="n">
        <v>250169.83</v>
      </c>
      <c r="G32" s="228" t="n">
        <v>604465.27</v>
      </c>
      <c r="H32" s="228" t="n">
        <v>22706523.97</v>
      </c>
      <c r="I32" s="228" t="n">
        <v>47339854.73</v>
      </c>
      <c r="J32" s="228" t="n">
        <v>8731323.9</v>
      </c>
      <c r="K32" s="228" t="n">
        <v>19328894.99</v>
      </c>
      <c r="L32" s="228" t="n">
        <v>3498678.73</v>
      </c>
      <c r="M32" s="228" t="n">
        <v>968027.63</v>
      </c>
      <c r="N32" s="228" t="n">
        <v>1964097.08</v>
      </c>
      <c r="O32" s="228" t="n">
        <v>11703722.33</v>
      </c>
      <c r="P32" s="228" t="n">
        <v>8550330.51</v>
      </c>
      <c r="Q32" s="228" t="n">
        <v>43653.98</v>
      </c>
      <c r="R32" s="228" t="n">
        <v>2079646</v>
      </c>
      <c r="S32" s="228" t="n">
        <v>3244825.31</v>
      </c>
      <c r="T32" s="228" t="n">
        <v>5620465.91</v>
      </c>
      <c r="U32" s="228" t="n">
        <v>8418701.67</v>
      </c>
      <c r="V32" s="228" t="n">
        <v>2250</v>
      </c>
      <c r="W32" s="228" t="n">
        <v>1188.55</v>
      </c>
      <c r="X32" s="228" t="n">
        <v>428738.18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236</v>
      </c>
      <c r="C7" s="18" t="s">
        <v>267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268</v>
      </c>
      <c r="D8" s="3" t="s">
        <v>269</v>
      </c>
      <c r="E8" s="3" t="s">
        <v>270</v>
      </c>
      <c r="F8" s="3" t="s">
        <v>271</v>
      </c>
      <c r="G8" s="3" t="s">
        <v>272</v>
      </c>
      <c r="H8" s="3" t="s">
        <v>273</v>
      </c>
      <c r="I8" s="3" t="s">
        <v>274</v>
      </c>
      <c r="J8" s="3" t="s">
        <v>275</v>
      </c>
      <c r="K8" s="3" t="s">
        <v>276</v>
      </c>
      <c r="L8" s="3" t="s">
        <v>277</v>
      </c>
      <c r="M8" s="3" t="s">
        <v>278</v>
      </c>
      <c r="N8" s="3" t="s">
        <v>279</v>
      </c>
      <c r="O8" s="3" t="s">
        <v>280</v>
      </c>
      <c r="P8" s="3" t="s">
        <v>281</v>
      </c>
      <c r="Q8" s="3" t="s">
        <v>282</v>
      </c>
      <c r="R8" s="3" t="s">
        <v>283</v>
      </c>
      <c r="S8" s="3" t="s">
        <v>284</v>
      </c>
      <c r="T8" s="3" t="s">
        <v>285</v>
      </c>
      <c r="U8" s="3" t="s">
        <v>286</v>
      </c>
      <c r="V8" s="3" t="s">
        <v>287</v>
      </c>
      <c r="W8" s="3" t="s">
        <v>288</v>
      </c>
      <c r="X8" s="3" t="s">
        <v>289</v>
      </c>
    </row>
    <row r="9">
      <c r="A9" s="110" t="s">
        <v>243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9" t="n">
        <v>3172</v>
      </c>
      <c r="C10" s="229" t="n">
        <v>16</v>
      </c>
      <c r="D10" s="229" t="n">
        <v>1</v>
      </c>
      <c r="E10" s="229" t="n">
        <v>156</v>
      </c>
      <c r="F10" s="229" t="n">
        <v>4</v>
      </c>
      <c r="G10" s="229" t="n">
        <v>7</v>
      </c>
      <c r="H10" s="229" t="n">
        <v>113</v>
      </c>
      <c r="I10" s="229" t="n">
        <v>1295</v>
      </c>
      <c r="J10" s="229" t="n">
        <v>36</v>
      </c>
      <c r="K10" s="229" t="n">
        <v>577</v>
      </c>
      <c r="L10" s="229" t="n">
        <v>30</v>
      </c>
      <c r="M10" s="229" t="n">
        <v>8</v>
      </c>
      <c r="N10" s="229" t="n">
        <v>66</v>
      </c>
      <c r="O10" s="229" t="n">
        <v>111</v>
      </c>
      <c r="P10" s="229" t="n">
        <v>100</v>
      </c>
      <c r="Q10" s="229" t="n">
        <v>0</v>
      </c>
      <c r="R10" s="229" t="n">
        <v>125</v>
      </c>
      <c r="S10" s="229" t="n">
        <v>17</v>
      </c>
      <c r="T10" s="229" t="n">
        <v>181</v>
      </c>
      <c r="U10" s="229" t="n">
        <v>326</v>
      </c>
      <c r="V10" s="229" t="n">
        <v>0</v>
      </c>
      <c r="W10" s="229" t="n">
        <v>0</v>
      </c>
      <c r="X10" s="229" t="n">
        <v>3</v>
      </c>
    </row>
    <row r="11">
      <c r="A11" s="4" t="s">
        <v>12</v>
      </c>
      <c r="B11" s="229" t="n">
        <v>70849</v>
      </c>
      <c r="C11" s="229" t="n">
        <v>1821</v>
      </c>
      <c r="D11" s="229" t="n">
        <v>4</v>
      </c>
      <c r="E11" s="229" t="n">
        <v>9078</v>
      </c>
      <c r="F11" s="229" t="n">
        <v>12</v>
      </c>
      <c r="G11" s="229" t="n">
        <v>41</v>
      </c>
      <c r="H11" s="229" t="n">
        <v>16653</v>
      </c>
      <c r="I11" s="229" t="n">
        <v>13628</v>
      </c>
      <c r="J11" s="229" t="n">
        <v>2168</v>
      </c>
      <c r="K11" s="229" t="n">
        <v>4893</v>
      </c>
      <c r="L11" s="229" t="n">
        <v>1423</v>
      </c>
      <c r="M11" s="229" t="n">
        <v>999</v>
      </c>
      <c r="N11" s="229" t="n">
        <v>324</v>
      </c>
      <c r="O11" s="229" t="n">
        <v>6434</v>
      </c>
      <c r="P11" s="229" t="n">
        <v>2772</v>
      </c>
      <c r="Q11" s="229" t="n">
        <v>34</v>
      </c>
      <c r="R11" s="229" t="n">
        <v>1310</v>
      </c>
      <c r="S11" s="229" t="n">
        <v>350</v>
      </c>
      <c r="T11" s="229" t="n">
        <v>1586</v>
      </c>
      <c r="U11" s="229" t="n">
        <v>7155</v>
      </c>
      <c r="V11" s="229" t="n">
        <v>4</v>
      </c>
      <c r="W11" s="229" t="n">
        <v>1</v>
      </c>
      <c r="X11" s="229" t="n">
        <v>159</v>
      </c>
    </row>
    <row r="12">
      <c r="A12" s="4" t="s">
        <v>13</v>
      </c>
      <c r="B12" s="229" t="n">
        <v>8147</v>
      </c>
      <c r="C12" s="229" t="n">
        <v>111</v>
      </c>
      <c r="D12" s="229" t="n">
        <v>4</v>
      </c>
      <c r="E12" s="229" t="n">
        <v>754</v>
      </c>
      <c r="F12" s="229" t="n">
        <v>16</v>
      </c>
      <c r="G12" s="229" t="n">
        <v>22</v>
      </c>
      <c r="H12" s="229" t="n">
        <v>515</v>
      </c>
      <c r="I12" s="229" t="n">
        <v>2389</v>
      </c>
      <c r="J12" s="229" t="n">
        <v>266</v>
      </c>
      <c r="K12" s="229" t="n">
        <v>1337</v>
      </c>
      <c r="L12" s="229" t="n">
        <v>180</v>
      </c>
      <c r="M12" s="229" t="n">
        <v>44</v>
      </c>
      <c r="N12" s="229" t="n">
        <v>217</v>
      </c>
      <c r="O12" s="229" t="n">
        <v>833</v>
      </c>
      <c r="P12" s="229" t="n">
        <v>532</v>
      </c>
      <c r="Q12" s="229" t="n">
        <v>4</v>
      </c>
      <c r="R12" s="229" t="n">
        <v>183</v>
      </c>
      <c r="S12" s="229" t="n">
        <v>114</v>
      </c>
      <c r="T12" s="229" t="n">
        <v>231</v>
      </c>
      <c r="U12" s="229" t="n">
        <v>387</v>
      </c>
      <c r="V12" s="229" t="n">
        <v>0</v>
      </c>
      <c r="W12" s="229" t="n">
        <v>0</v>
      </c>
      <c r="X12" s="229" t="n">
        <v>8</v>
      </c>
    </row>
    <row r="13">
      <c r="A13" s="4" t="s">
        <v>14</v>
      </c>
      <c r="B13" s="229" t="n">
        <v>23202</v>
      </c>
      <c r="C13" s="229" t="n">
        <v>375</v>
      </c>
      <c r="D13" s="229" t="n">
        <v>21</v>
      </c>
      <c r="E13" s="229" t="n">
        <v>2819</v>
      </c>
      <c r="F13" s="229" t="n">
        <v>6</v>
      </c>
      <c r="G13" s="229" t="n">
        <v>67</v>
      </c>
      <c r="H13" s="229" t="n">
        <v>2208</v>
      </c>
      <c r="I13" s="229" t="n">
        <v>6529</v>
      </c>
      <c r="J13" s="229" t="n">
        <v>1037</v>
      </c>
      <c r="K13" s="229" t="n">
        <v>3567</v>
      </c>
      <c r="L13" s="229" t="n">
        <v>593</v>
      </c>
      <c r="M13" s="229" t="n">
        <v>88</v>
      </c>
      <c r="N13" s="229" t="n">
        <v>420</v>
      </c>
      <c r="O13" s="229" t="n">
        <v>2243</v>
      </c>
      <c r="P13" s="229" t="n">
        <v>1234</v>
      </c>
      <c r="Q13" s="229" t="n">
        <v>11</v>
      </c>
      <c r="R13" s="229" t="n">
        <v>281</v>
      </c>
      <c r="S13" s="229" t="n">
        <v>448</v>
      </c>
      <c r="T13" s="229" t="n">
        <v>420</v>
      </c>
      <c r="U13" s="229" t="n">
        <v>812</v>
      </c>
      <c r="V13" s="229" t="n">
        <v>0</v>
      </c>
      <c r="W13" s="229" t="n">
        <v>0</v>
      </c>
      <c r="X13" s="229" t="n">
        <v>23</v>
      </c>
    </row>
    <row r="14">
      <c r="A14" s="4" t="s">
        <v>15</v>
      </c>
      <c r="B14" s="229" t="n">
        <v>13588</v>
      </c>
      <c r="C14" s="229" t="n">
        <v>286</v>
      </c>
      <c r="D14" s="229" t="n">
        <v>2</v>
      </c>
      <c r="E14" s="229" t="n">
        <v>1161</v>
      </c>
      <c r="F14" s="229" t="n">
        <v>2</v>
      </c>
      <c r="G14" s="229" t="n">
        <v>4</v>
      </c>
      <c r="H14" s="229" t="n">
        <v>3203</v>
      </c>
      <c r="I14" s="229" t="n">
        <v>1666</v>
      </c>
      <c r="J14" s="229" t="n">
        <v>375</v>
      </c>
      <c r="K14" s="229" t="n">
        <v>362</v>
      </c>
      <c r="L14" s="229" t="n">
        <v>234</v>
      </c>
      <c r="M14" s="229" t="n">
        <v>139</v>
      </c>
      <c r="N14" s="229" t="n">
        <v>56</v>
      </c>
      <c r="O14" s="229" t="n">
        <v>984</v>
      </c>
      <c r="P14" s="229" t="n">
        <v>542</v>
      </c>
      <c r="Q14" s="229" t="n">
        <v>2</v>
      </c>
      <c r="R14" s="229" t="n">
        <v>258</v>
      </c>
      <c r="S14" s="229" t="n">
        <v>36</v>
      </c>
      <c r="T14" s="229" t="n">
        <v>546</v>
      </c>
      <c r="U14" s="229" t="n">
        <v>3685</v>
      </c>
      <c r="V14" s="229" t="n">
        <v>0</v>
      </c>
      <c r="W14" s="229" t="n">
        <v>0</v>
      </c>
      <c r="X14" s="229" t="n">
        <v>45</v>
      </c>
    </row>
    <row r="15">
      <c r="A15" s="4" t="s">
        <v>16</v>
      </c>
      <c r="B15" s="229" t="n">
        <v>1461</v>
      </c>
      <c r="C15" s="229" t="n">
        <v>15</v>
      </c>
      <c r="D15" s="229" t="n">
        <v>0</v>
      </c>
      <c r="E15" s="229" t="n">
        <v>45</v>
      </c>
      <c r="F15" s="229" t="n">
        <v>1</v>
      </c>
      <c r="G15" s="229" t="n">
        <v>1</v>
      </c>
      <c r="H15" s="229" t="n">
        <v>40</v>
      </c>
      <c r="I15" s="229" t="n">
        <v>115</v>
      </c>
      <c r="J15" s="229" t="n">
        <v>18</v>
      </c>
      <c r="K15" s="229" t="n">
        <v>49</v>
      </c>
      <c r="L15" s="229" t="n">
        <v>27</v>
      </c>
      <c r="M15" s="229" t="n">
        <v>1</v>
      </c>
      <c r="N15" s="229" t="n">
        <v>21</v>
      </c>
      <c r="O15" s="229" t="n">
        <v>74</v>
      </c>
      <c r="P15" s="229" t="n">
        <v>60</v>
      </c>
      <c r="Q15" s="229" t="n">
        <v>0</v>
      </c>
      <c r="R15" s="229" t="n">
        <v>19</v>
      </c>
      <c r="S15" s="229" t="n">
        <v>1</v>
      </c>
      <c r="T15" s="229" t="n">
        <v>26</v>
      </c>
      <c r="U15" s="229" t="n">
        <v>30</v>
      </c>
      <c r="V15" s="229" t="n">
        <v>0</v>
      </c>
      <c r="W15" s="229" t="n">
        <v>0</v>
      </c>
      <c r="X15" s="229" t="n">
        <v>918</v>
      </c>
    </row>
    <row r="16">
      <c r="A16" s="49" t="s">
        <v>244</v>
      </c>
      <c r="B16" s="231" t="n">
        <v>120419</v>
      </c>
      <c r="C16" s="231" t="n">
        <v>2624</v>
      </c>
      <c r="D16" s="231" t="n">
        <v>32</v>
      </c>
      <c r="E16" s="231" t="n">
        <v>14013</v>
      </c>
      <c r="F16" s="231" t="n">
        <v>41</v>
      </c>
      <c r="G16" s="231" t="n">
        <v>142</v>
      </c>
      <c r="H16" s="231" t="n">
        <v>22732</v>
      </c>
      <c r="I16" s="231" t="n">
        <v>25622</v>
      </c>
      <c r="J16" s="231" t="n">
        <v>3900</v>
      </c>
      <c r="K16" s="231" t="n">
        <v>10785</v>
      </c>
      <c r="L16" s="231" t="n">
        <v>2487</v>
      </c>
      <c r="M16" s="231" t="n">
        <v>1279</v>
      </c>
      <c r="N16" s="231" t="n">
        <v>1104</v>
      </c>
      <c r="O16" s="231" t="n">
        <v>10679</v>
      </c>
      <c r="P16" s="231" t="n">
        <v>5240</v>
      </c>
      <c r="Q16" s="231" t="n">
        <v>51</v>
      </c>
      <c r="R16" s="231" t="n">
        <v>2176</v>
      </c>
      <c r="S16" s="231" t="n">
        <v>966</v>
      </c>
      <c r="T16" s="231" t="n">
        <v>2990</v>
      </c>
      <c r="U16" s="231" t="n">
        <v>12395</v>
      </c>
      <c r="V16" s="231" t="n">
        <v>4</v>
      </c>
      <c r="W16" s="231" t="n">
        <v>1</v>
      </c>
      <c r="X16" s="231" t="n">
        <v>1156</v>
      </c>
    </row>
    <row r="17">
      <c r="A17" s="110" t="s">
        <v>245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9" t="n">
        <v>20389</v>
      </c>
      <c r="C18" s="229" t="n">
        <v>59</v>
      </c>
      <c r="D18" s="229" t="n">
        <v>44</v>
      </c>
      <c r="E18" s="229" t="n">
        <v>763</v>
      </c>
      <c r="F18" s="229" t="n">
        <v>45</v>
      </c>
      <c r="G18" s="229" t="n">
        <v>19</v>
      </c>
      <c r="H18" s="229" t="n">
        <v>344</v>
      </c>
      <c r="I18" s="229" t="n">
        <v>10522</v>
      </c>
      <c r="J18" s="229" t="n">
        <v>127</v>
      </c>
      <c r="K18" s="229" t="n">
        <v>2333</v>
      </c>
      <c r="L18" s="229" t="n">
        <v>209</v>
      </c>
      <c r="M18" s="229" t="n">
        <v>153</v>
      </c>
      <c r="N18" s="229" t="n">
        <v>262</v>
      </c>
      <c r="O18" s="229" t="n">
        <v>457</v>
      </c>
      <c r="P18" s="229" t="n">
        <v>380</v>
      </c>
      <c r="Q18" s="229" t="n">
        <v>0</v>
      </c>
      <c r="R18" s="229" t="n">
        <v>504</v>
      </c>
      <c r="S18" s="229" t="n">
        <v>53</v>
      </c>
      <c r="T18" s="229" t="n">
        <v>3164</v>
      </c>
      <c r="U18" s="229" t="n">
        <v>941</v>
      </c>
      <c r="V18" s="229" t="n">
        <v>0</v>
      </c>
      <c r="W18" s="229" t="n">
        <v>0</v>
      </c>
      <c r="X18" s="229" t="n">
        <v>10</v>
      </c>
    </row>
    <row r="19">
      <c r="A19" s="4" t="s">
        <v>12</v>
      </c>
      <c r="B19" s="229" t="n">
        <v>70690</v>
      </c>
      <c r="C19" s="229" t="n">
        <v>1817</v>
      </c>
      <c r="D19" s="229" t="n">
        <v>4</v>
      </c>
      <c r="E19" s="229" t="n">
        <v>9062</v>
      </c>
      <c r="F19" s="229" t="n">
        <v>12</v>
      </c>
      <c r="G19" s="229" t="n">
        <v>41</v>
      </c>
      <c r="H19" s="229" t="n">
        <v>16621</v>
      </c>
      <c r="I19" s="229" t="n">
        <v>13594</v>
      </c>
      <c r="J19" s="229" t="n">
        <v>2165</v>
      </c>
      <c r="K19" s="229" t="n">
        <v>4882</v>
      </c>
      <c r="L19" s="229" t="n">
        <v>1419</v>
      </c>
      <c r="M19" s="229" t="n">
        <v>993</v>
      </c>
      <c r="N19" s="229" t="n">
        <v>323</v>
      </c>
      <c r="O19" s="229" t="n">
        <v>6413</v>
      </c>
      <c r="P19" s="229" t="n">
        <v>2766</v>
      </c>
      <c r="Q19" s="229" t="n">
        <v>33</v>
      </c>
      <c r="R19" s="229" t="n">
        <v>1304</v>
      </c>
      <c r="S19" s="229" t="n">
        <v>348</v>
      </c>
      <c r="T19" s="229" t="n">
        <v>1584</v>
      </c>
      <c r="U19" s="229" t="n">
        <v>7145</v>
      </c>
      <c r="V19" s="229" t="n">
        <v>4</v>
      </c>
      <c r="W19" s="229" t="n">
        <v>1</v>
      </c>
      <c r="X19" s="229" t="n">
        <v>159</v>
      </c>
    </row>
    <row r="20">
      <c r="A20" s="4" t="s">
        <v>13</v>
      </c>
      <c r="B20" s="229" t="n">
        <v>49887</v>
      </c>
      <c r="C20" s="229" t="n">
        <v>738</v>
      </c>
      <c r="D20" s="229" t="n">
        <v>10</v>
      </c>
      <c r="E20" s="229" t="n">
        <v>10672</v>
      </c>
      <c r="F20" s="229" t="n">
        <v>368</v>
      </c>
      <c r="G20" s="229" t="n">
        <v>576</v>
      </c>
      <c r="H20" s="229" t="n">
        <v>1944</v>
      </c>
      <c r="I20" s="229" t="n">
        <v>13079</v>
      </c>
      <c r="J20" s="229" t="n">
        <v>2627</v>
      </c>
      <c r="K20" s="229" t="n">
        <v>7068</v>
      </c>
      <c r="L20" s="229" t="n">
        <v>671</v>
      </c>
      <c r="M20" s="229" t="n">
        <v>122</v>
      </c>
      <c r="N20" s="229" t="n">
        <v>1606</v>
      </c>
      <c r="O20" s="229" t="n">
        <v>2742</v>
      </c>
      <c r="P20" s="229" t="n">
        <v>3798</v>
      </c>
      <c r="Q20" s="229" t="n">
        <v>15</v>
      </c>
      <c r="R20" s="229" t="n">
        <v>959</v>
      </c>
      <c r="S20" s="229" t="n">
        <v>603</v>
      </c>
      <c r="T20" s="229" t="n">
        <v>1154</v>
      </c>
      <c r="U20" s="229" t="n">
        <v>1117</v>
      </c>
      <c r="V20" s="229" t="n">
        <v>0</v>
      </c>
      <c r="W20" s="229" t="n">
        <v>0</v>
      </c>
      <c r="X20" s="229" t="n">
        <v>18</v>
      </c>
    </row>
    <row r="21">
      <c r="A21" s="4" t="s">
        <v>14</v>
      </c>
      <c r="B21" s="229" t="n">
        <v>190069</v>
      </c>
      <c r="C21" s="229" t="n">
        <v>3540</v>
      </c>
      <c r="D21" s="229" t="n">
        <v>2109</v>
      </c>
      <c r="E21" s="229" t="n">
        <v>55749</v>
      </c>
      <c r="F21" s="229" t="n">
        <v>40</v>
      </c>
      <c r="G21" s="229" t="n">
        <v>758</v>
      </c>
      <c r="H21" s="229" t="n">
        <v>17277</v>
      </c>
      <c r="I21" s="229" t="n">
        <v>44251</v>
      </c>
      <c r="J21" s="229" t="n">
        <v>12442</v>
      </c>
      <c r="K21" s="229" t="n">
        <v>18927</v>
      </c>
      <c r="L21" s="229" t="n">
        <v>4255</v>
      </c>
      <c r="M21" s="229" t="n">
        <v>469</v>
      </c>
      <c r="N21" s="229" t="n">
        <v>1871</v>
      </c>
      <c r="O21" s="229" t="n">
        <v>10595</v>
      </c>
      <c r="P21" s="229" t="n">
        <v>7718</v>
      </c>
      <c r="Q21" s="229" t="n">
        <v>43</v>
      </c>
      <c r="R21" s="229" t="n">
        <v>843</v>
      </c>
      <c r="S21" s="229" t="n">
        <v>4248</v>
      </c>
      <c r="T21" s="229" t="n">
        <v>2372</v>
      </c>
      <c r="U21" s="229" t="n">
        <v>2476</v>
      </c>
      <c r="V21" s="229" t="n">
        <v>0</v>
      </c>
      <c r="W21" s="229" t="n">
        <v>0</v>
      </c>
      <c r="X21" s="229" t="n">
        <v>86</v>
      </c>
    </row>
    <row r="22">
      <c r="A22" s="4" t="s">
        <v>15</v>
      </c>
      <c r="B22" s="229" t="n">
        <v>13576</v>
      </c>
      <c r="C22" s="229" t="n">
        <v>286</v>
      </c>
      <c r="D22" s="229" t="n">
        <v>2</v>
      </c>
      <c r="E22" s="229" t="n">
        <v>1161</v>
      </c>
      <c r="F22" s="229" t="n">
        <v>2</v>
      </c>
      <c r="G22" s="229" t="n">
        <v>4</v>
      </c>
      <c r="H22" s="229" t="n">
        <v>3202</v>
      </c>
      <c r="I22" s="229" t="n">
        <v>1664</v>
      </c>
      <c r="J22" s="229" t="n">
        <v>375</v>
      </c>
      <c r="K22" s="229" t="n">
        <v>361</v>
      </c>
      <c r="L22" s="229" t="n">
        <v>234</v>
      </c>
      <c r="M22" s="229" t="n">
        <v>139</v>
      </c>
      <c r="N22" s="229" t="n">
        <v>56</v>
      </c>
      <c r="O22" s="229" t="n">
        <v>982</v>
      </c>
      <c r="P22" s="229" t="n">
        <v>540</v>
      </c>
      <c r="Q22" s="229" t="n">
        <v>2</v>
      </c>
      <c r="R22" s="229" t="n">
        <v>257</v>
      </c>
      <c r="S22" s="229" t="n">
        <v>36</v>
      </c>
      <c r="T22" s="229" t="n">
        <v>546</v>
      </c>
      <c r="U22" s="229" t="n">
        <v>3682</v>
      </c>
      <c r="V22" s="229" t="n">
        <v>0</v>
      </c>
      <c r="W22" s="229" t="n">
        <v>0</v>
      </c>
      <c r="X22" s="229" t="n">
        <v>45</v>
      </c>
    </row>
    <row r="23">
      <c r="A23" s="4" t="s">
        <v>16</v>
      </c>
      <c r="B23" s="229" t="n">
        <v>1457</v>
      </c>
      <c r="C23" s="229" t="n">
        <v>15</v>
      </c>
      <c r="D23" s="229" t="n">
        <v>0</v>
      </c>
      <c r="E23" s="229" t="n">
        <v>45</v>
      </c>
      <c r="F23" s="229" t="n">
        <v>1</v>
      </c>
      <c r="G23" s="229" t="n">
        <v>1</v>
      </c>
      <c r="H23" s="229" t="n">
        <v>40</v>
      </c>
      <c r="I23" s="229" t="n">
        <v>115</v>
      </c>
      <c r="J23" s="229" t="n">
        <v>18</v>
      </c>
      <c r="K23" s="229" t="n">
        <v>47</v>
      </c>
      <c r="L23" s="229" t="n">
        <v>26</v>
      </c>
      <c r="M23" s="229" t="n">
        <v>1</v>
      </c>
      <c r="N23" s="229" t="n">
        <v>21</v>
      </c>
      <c r="O23" s="229" t="n">
        <v>74</v>
      </c>
      <c r="P23" s="229" t="n">
        <v>60</v>
      </c>
      <c r="Q23" s="229" t="n">
        <v>0</v>
      </c>
      <c r="R23" s="229" t="n">
        <v>19</v>
      </c>
      <c r="S23" s="229" t="n">
        <v>1</v>
      </c>
      <c r="T23" s="229" t="n">
        <v>26</v>
      </c>
      <c r="U23" s="229" t="n">
        <v>30</v>
      </c>
      <c r="V23" s="229" t="n">
        <v>0</v>
      </c>
      <c r="W23" s="229" t="n">
        <v>0</v>
      </c>
      <c r="X23" s="229" t="n">
        <v>917</v>
      </c>
    </row>
    <row r="24">
      <c r="A24" s="49" t="s">
        <v>244</v>
      </c>
      <c r="B24" s="231" t="n">
        <v>346068</v>
      </c>
      <c r="C24" s="231" t="n">
        <v>6455</v>
      </c>
      <c r="D24" s="231" t="n">
        <v>2169</v>
      </c>
      <c r="E24" s="231" t="n">
        <v>77452</v>
      </c>
      <c r="F24" s="231" t="n">
        <v>468</v>
      </c>
      <c r="G24" s="231" t="n">
        <v>1399</v>
      </c>
      <c r="H24" s="231" t="n">
        <v>39428</v>
      </c>
      <c r="I24" s="231" t="n">
        <v>83225</v>
      </c>
      <c r="J24" s="231" t="n">
        <v>17754</v>
      </c>
      <c r="K24" s="231" t="n">
        <v>33618</v>
      </c>
      <c r="L24" s="231" t="n">
        <v>6814</v>
      </c>
      <c r="M24" s="231" t="n">
        <v>1877</v>
      </c>
      <c r="N24" s="231" t="n">
        <v>4139</v>
      </c>
      <c r="O24" s="231" t="n">
        <v>21263</v>
      </c>
      <c r="P24" s="231" t="n">
        <v>15262</v>
      </c>
      <c r="Q24" s="231" t="n">
        <v>93</v>
      </c>
      <c r="R24" s="231" t="n">
        <v>3886</v>
      </c>
      <c r="S24" s="231" t="n">
        <v>5289</v>
      </c>
      <c r="T24" s="231" t="n">
        <v>8846</v>
      </c>
      <c r="U24" s="231" t="n">
        <v>15391</v>
      </c>
      <c r="V24" s="231" t="n">
        <v>4</v>
      </c>
      <c r="W24" s="231" t="n">
        <v>1</v>
      </c>
      <c r="X24" s="231" t="n">
        <v>1235</v>
      </c>
    </row>
    <row r="25">
      <c r="A25" s="110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0" t="n">
        <v>14849776.49</v>
      </c>
      <c r="C26" s="230" t="n">
        <v>44636.21</v>
      </c>
      <c r="D26" s="230" t="n">
        <v>34049</v>
      </c>
      <c r="E26" s="230" t="n">
        <v>404536.34</v>
      </c>
      <c r="F26" s="230" t="n">
        <v>25723.78</v>
      </c>
      <c r="G26" s="230" t="n">
        <v>12761.29</v>
      </c>
      <c r="H26" s="230" t="n">
        <v>243026.99</v>
      </c>
      <c r="I26" s="230" t="n">
        <v>7645279.74</v>
      </c>
      <c r="J26" s="230" t="n">
        <v>62725.04</v>
      </c>
      <c r="K26" s="230" t="n">
        <v>1542632.98</v>
      </c>
      <c r="L26" s="230" t="n">
        <v>165901.84</v>
      </c>
      <c r="M26" s="230" t="n">
        <v>133604.07</v>
      </c>
      <c r="N26" s="230" t="n">
        <v>212417.95</v>
      </c>
      <c r="O26" s="230" t="n">
        <v>363794.81</v>
      </c>
      <c r="P26" s="230" t="n">
        <v>300858.89</v>
      </c>
      <c r="Q26" s="230" t="n">
        <v>0</v>
      </c>
      <c r="R26" s="230" t="n">
        <v>261286.06</v>
      </c>
      <c r="S26" s="230" t="n">
        <v>31383.37</v>
      </c>
      <c r="T26" s="230" t="n">
        <v>2745820.18</v>
      </c>
      <c r="U26" s="230" t="n">
        <v>613748.52</v>
      </c>
      <c r="V26" s="230" t="n">
        <v>0</v>
      </c>
      <c r="W26" s="230" t="n">
        <v>0</v>
      </c>
      <c r="X26" s="230" t="n">
        <v>5589.43</v>
      </c>
    </row>
    <row r="27">
      <c r="A27" s="4" t="s">
        <v>12</v>
      </c>
      <c r="B27" s="230" t="n">
        <v>56702696.28</v>
      </c>
      <c r="C27" s="230" t="n">
        <v>1471051.15</v>
      </c>
      <c r="D27" s="230" t="n">
        <v>3120</v>
      </c>
      <c r="E27" s="230" t="n">
        <v>7110762.19</v>
      </c>
      <c r="F27" s="230" t="n">
        <v>9900</v>
      </c>
      <c r="G27" s="230" t="n">
        <v>30831.91</v>
      </c>
      <c r="H27" s="230" t="n">
        <v>13681635.99</v>
      </c>
      <c r="I27" s="230" t="n">
        <v>10731165.49</v>
      </c>
      <c r="J27" s="230" t="n">
        <v>1689781.66</v>
      </c>
      <c r="K27" s="230" t="n">
        <v>4003143.75</v>
      </c>
      <c r="L27" s="230" t="n">
        <v>1089388.52</v>
      </c>
      <c r="M27" s="230" t="n">
        <v>715061.73</v>
      </c>
      <c r="N27" s="230" t="n">
        <v>252557.9</v>
      </c>
      <c r="O27" s="230" t="n">
        <v>4878668.42</v>
      </c>
      <c r="P27" s="230" t="n">
        <v>2212730.16</v>
      </c>
      <c r="Q27" s="230" t="n">
        <v>24018.61</v>
      </c>
      <c r="R27" s="230" t="n">
        <v>1028214.54</v>
      </c>
      <c r="S27" s="230" t="n">
        <v>229613.54</v>
      </c>
      <c r="T27" s="230" t="n">
        <v>1307808.32</v>
      </c>
      <c r="U27" s="230" t="n">
        <v>6098042.2</v>
      </c>
      <c r="V27" s="230" t="n">
        <v>3480</v>
      </c>
      <c r="W27" s="230" t="n">
        <v>870</v>
      </c>
      <c r="X27" s="230" t="n">
        <v>130850.2</v>
      </c>
    </row>
    <row r="28">
      <c r="A28" s="4" t="s">
        <v>13</v>
      </c>
      <c r="B28" s="230" t="n">
        <v>30571713.92</v>
      </c>
      <c r="C28" s="230" t="n">
        <v>520592.99</v>
      </c>
      <c r="D28" s="230" t="n">
        <v>5227.32</v>
      </c>
      <c r="E28" s="230" t="n">
        <v>4276777.23</v>
      </c>
      <c r="F28" s="230" t="n">
        <v>206536.33</v>
      </c>
      <c r="G28" s="230" t="n">
        <v>249834.78</v>
      </c>
      <c r="H28" s="230" t="n">
        <v>1289270.45</v>
      </c>
      <c r="I28" s="230" t="n">
        <v>9052830.65</v>
      </c>
      <c r="J28" s="230" t="n">
        <v>977419.53</v>
      </c>
      <c r="K28" s="230" t="n">
        <v>5152753.47</v>
      </c>
      <c r="L28" s="230" t="n">
        <v>501854.48</v>
      </c>
      <c r="M28" s="230" t="n">
        <v>74798.56</v>
      </c>
      <c r="N28" s="230" t="n">
        <v>904799.1</v>
      </c>
      <c r="O28" s="230" t="n">
        <v>1931532.33</v>
      </c>
      <c r="P28" s="230" t="n">
        <v>2975086.65</v>
      </c>
      <c r="Q28" s="230" t="n">
        <v>7347.6</v>
      </c>
      <c r="R28" s="230" t="n">
        <v>499192.91</v>
      </c>
      <c r="S28" s="230" t="n">
        <v>352889.2</v>
      </c>
      <c r="T28" s="230" t="n">
        <v>910770.04</v>
      </c>
      <c r="U28" s="230" t="n">
        <v>672142.93</v>
      </c>
      <c r="V28" s="230" t="n">
        <v>0</v>
      </c>
      <c r="W28" s="230" t="n">
        <v>0</v>
      </c>
      <c r="X28" s="230" t="n">
        <v>10057.37</v>
      </c>
    </row>
    <row r="29">
      <c r="A29" s="4" t="s">
        <v>14</v>
      </c>
      <c r="B29" s="230" t="n">
        <v>104779016.04</v>
      </c>
      <c r="C29" s="230" t="n">
        <v>1999611.37</v>
      </c>
      <c r="D29" s="230" t="n">
        <v>810284.66</v>
      </c>
      <c r="E29" s="230" t="n">
        <v>27393529.18</v>
      </c>
      <c r="F29" s="230" t="n">
        <v>19420.24</v>
      </c>
      <c r="G29" s="230" t="n">
        <v>375468.49</v>
      </c>
      <c r="H29" s="230" t="n">
        <v>10870182.93</v>
      </c>
      <c r="I29" s="230" t="n">
        <v>23962510.96</v>
      </c>
      <c r="J29" s="230" t="n">
        <v>6563786.58</v>
      </c>
      <c r="K29" s="230" t="n">
        <v>12031001.09</v>
      </c>
      <c r="L29" s="230" t="n">
        <v>2519353.45</v>
      </c>
      <c r="M29" s="230" t="n">
        <v>242308.96</v>
      </c>
      <c r="N29" s="230" t="n">
        <v>1104355.2</v>
      </c>
      <c r="O29" s="230" t="n">
        <v>6191480.8</v>
      </c>
      <c r="P29" s="230" t="n">
        <v>4345863.08</v>
      </c>
      <c r="Q29" s="230" t="n">
        <v>24682.41</v>
      </c>
      <c r="R29" s="230" t="n">
        <v>469499.5</v>
      </c>
      <c r="S29" s="230" t="n">
        <v>2718082.08</v>
      </c>
      <c r="T29" s="230" t="n">
        <v>1679862.05</v>
      </c>
      <c r="U29" s="230" t="n">
        <v>1408089.07</v>
      </c>
      <c r="V29" s="230" t="n">
        <v>0</v>
      </c>
      <c r="W29" s="230" t="n">
        <v>0</v>
      </c>
      <c r="X29" s="230" t="n">
        <v>49643.94</v>
      </c>
    </row>
    <row r="30">
      <c r="A30" s="4" t="s">
        <v>15</v>
      </c>
      <c r="B30" s="230" t="n">
        <v>4780291.81</v>
      </c>
      <c r="C30" s="230" t="n">
        <v>101416.18</v>
      </c>
      <c r="D30" s="230" t="n">
        <v>720</v>
      </c>
      <c r="E30" s="230" t="n">
        <v>406966.93</v>
      </c>
      <c r="F30" s="230" t="n">
        <v>540</v>
      </c>
      <c r="G30" s="230" t="n">
        <v>1440</v>
      </c>
      <c r="H30" s="230" t="n">
        <v>1136810.28</v>
      </c>
      <c r="I30" s="230" t="n">
        <v>582369.44</v>
      </c>
      <c r="J30" s="230" t="n">
        <v>131912.99</v>
      </c>
      <c r="K30" s="230" t="n">
        <v>125538.5</v>
      </c>
      <c r="L30" s="230" t="n">
        <v>82860.85</v>
      </c>
      <c r="M30" s="230" t="n">
        <v>46676.45</v>
      </c>
      <c r="N30" s="230" t="n">
        <v>20060</v>
      </c>
      <c r="O30" s="230" t="n">
        <v>343486.58</v>
      </c>
      <c r="P30" s="230" t="n">
        <v>190221.1</v>
      </c>
      <c r="Q30" s="230" t="n">
        <v>720</v>
      </c>
      <c r="R30" s="230" t="n">
        <v>90802.8</v>
      </c>
      <c r="S30" s="230" t="n">
        <v>12380.42</v>
      </c>
      <c r="T30" s="230" t="n">
        <v>189142.5</v>
      </c>
      <c r="U30" s="230" t="n">
        <v>1300601.49</v>
      </c>
      <c r="V30" s="230" t="n">
        <v>0</v>
      </c>
      <c r="W30" s="230" t="n">
        <v>0</v>
      </c>
      <c r="X30" s="230" t="n">
        <v>15625.3</v>
      </c>
    </row>
    <row r="31">
      <c r="A31" s="4" t="s">
        <v>16</v>
      </c>
      <c r="B31" s="230" t="n">
        <v>512436.38</v>
      </c>
      <c r="C31" s="230" t="n">
        <v>5299.7</v>
      </c>
      <c r="D31" s="230" t="n">
        <v>0</v>
      </c>
      <c r="E31" s="230" t="n">
        <v>15905.91</v>
      </c>
      <c r="F31" s="230" t="n">
        <v>360</v>
      </c>
      <c r="G31" s="230" t="n">
        <v>360</v>
      </c>
      <c r="H31" s="230" t="n">
        <v>14337.97</v>
      </c>
      <c r="I31" s="230" t="n">
        <v>40287.13</v>
      </c>
      <c r="J31" s="230" t="n">
        <v>6379.53</v>
      </c>
      <c r="K31" s="230" t="n">
        <v>17081.36</v>
      </c>
      <c r="L31" s="230" t="n">
        <v>9034.93</v>
      </c>
      <c r="M31" s="230" t="n">
        <v>360</v>
      </c>
      <c r="N31" s="230" t="n">
        <v>7236.65</v>
      </c>
      <c r="O31" s="230" t="n">
        <v>26224.6</v>
      </c>
      <c r="P31" s="230" t="n">
        <v>20858.78</v>
      </c>
      <c r="Q31" s="230" t="n">
        <v>0</v>
      </c>
      <c r="R31" s="230" t="n">
        <v>6831.34</v>
      </c>
      <c r="S31" s="230" t="n">
        <v>360</v>
      </c>
      <c r="T31" s="230" t="n">
        <v>9311.22</v>
      </c>
      <c r="U31" s="230" t="n">
        <v>10753.58</v>
      </c>
      <c r="V31" s="230" t="n">
        <v>0</v>
      </c>
      <c r="W31" s="230" t="n">
        <v>0</v>
      </c>
      <c r="X31" s="230" t="n">
        <v>321453.68</v>
      </c>
    </row>
    <row r="32">
      <c r="A32" s="49" t="s">
        <v>244</v>
      </c>
      <c r="B32" s="232" t="n">
        <v>212195930.92</v>
      </c>
      <c r="C32" s="232" t="n">
        <v>4142607.6</v>
      </c>
      <c r="D32" s="232" t="n">
        <v>853400.98</v>
      </c>
      <c r="E32" s="232" t="n">
        <v>39608477.78</v>
      </c>
      <c r="F32" s="232" t="n">
        <v>262480.35</v>
      </c>
      <c r="G32" s="232" t="n">
        <v>670696.47</v>
      </c>
      <c r="H32" s="232" t="n">
        <v>27235264.61</v>
      </c>
      <c r="I32" s="232" t="n">
        <v>52014443.41</v>
      </c>
      <c r="J32" s="232" t="n">
        <v>9432005.33</v>
      </c>
      <c r="K32" s="232" t="n">
        <v>22872151.15</v>
      </c>
      <c r="L32" s="232" t="n">
        <v>4368394.07</v>
      </c>
      <c r="M32" s="232" t="n">
        <v>1212809.77</v>
      </c>
      <c r="N32" s="232" t="n">
        <v>2501426.8</v>
      </c>
      <c r="O32" s="232" t="n">
        <v>13735187.54</v>
      </c>
      <c r="P32" s="232" t="n">
        <v>10045618.66</v>
      </c>
      <c r="Q32" s="232" t="n">
        <v>56768.62</v>
      </c>
      <c r="R32" s="232" t="n">
        <v>2355827.15</v>
      </c>
      <c r="S32" s="232" t="n">
        <v>3344708.61</v>
      </c>
      <c r="T32" s="232" t="n">
        <v>6842714.31</v>
      </c>
      <c r="U32" s="232" t="n">
        <v>10103377.79</v>
      </c>
      <c r="V32" s="232" t="n">
        <v>3480</v>
      </c>
      <c r="W32" s="232" t="n">
        <v>870</v>
      </c>
      <c r="X32" s="232" t="n">
        <v>533219.92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236</v>
      </c>
      <c r="C7" s="18" t="s">
        <v>267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268</v>
      </c>
      <c r="D8" s="3" t="s">
        <v>269</v>
      </c>
      <c r="E8" s="3" t="s">
        <v>270</v>
      </c>
      <c r="F8" s="3" t="s">
        <v>271</v>
      </c>
      <c r="G8" s="3" t="s">
        <v>272</v>
      </c>
      <c r="H8" s="3" t="s">
        <v>273</v>
      </c>
      <c r="I8" s="3" t="s">
        <v>274</v>
      </c>
      <c r="J8" s="3" t="s">
        <v>275</v>
      </c>
      <c r="K8" s="3" t="s">
        <v>276</v>
      </c>
      <c r="L8" s="3" t="s">
        <v>277</v>
      </c>
      <c r="M8" s="3" t="s">
        <v>278</v>
      </c>
      <c r="N8" s="3" t="s">
        <v>279</v>
      </c>
      <c r="O8" s="3" t="s">
        <v>280</v>
      </c>
      <c r="P8" s="3" t="s">
        <v>281</v>
      </c>
      <c r="Q8" s="3" t="s">
        <v>282</v>
      </c>
      <c r="R8" s="3" t="s">
        <v>283</v>
      </c>
      <c r="S8" s="3" t="s">
        <v>284</v>
      </c>
      <c r="T8" s="3" t="s">
        <v>285</v>
      </c>
      <c r="U8" s="3" t="s">
        <v>286</v>
      </c>
      <c r="V8" s="3" t="s">
        <v>287</v>
      </c>
      <c r="W8" s="3" t="s">
        <v>288</v>
      </c>
      <c r="X8" s="3" t="s">
        <v>289</v>
      </c>
    </row>
    <row r="9">
      <c r="A9" s="110" t="s">
        <v>243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33" t="n">
        <v>3190</v>
      </c>
      <c r="C10" s="233" t="n">
        <v>17</v>
      </c>
      <c r="D10" s="233" t="n">
        <v>1</v>
      </c>
      <c r="E10" s="233" t="n">
        <v>152</v>
      </c>
      <c r="F10" s="233" t="n">
        <v>5</v>
      </c>
      <c r="G10" s="233" t="n">
        <v>8</v>
      </c>
      <c r="H10" s="233" t="n">
        <v>116</v>
      </c>
      <c r="I10" s="233" t="n">
        <v>1314</v>
      </c>
      <c r="J10" s="233" t="n">
        <v>34</v>
      </c>
      <c r="K10" s="233" t="n">
        <v>599</v>
      </c>
      <c r="L10" s="233" t="n">
        <v>30</v>
      </c>
      <c r="M10" s="233" t="n">
        <v>8</v>
      </c>
      <c r="N10" s="233" t="n">
        <v>55</v>
      </c>
      <c r="O10" s="233" t="n">
        <v>111</v>
      </c>
      <c r="P10" s="233" t="n">
        <v>101</v>
      </c>
      <c r="Q10" s="233" t="n">
        <v>1</v>
      </c>
      <c r="R10" s="233" t="n">
        <v>111</v>
      </c>
      <c r="S10" s="233" t="n">
        <v>19</v>
      </c>
      <c r="T10" s="233" t="n">
        <v>184</v>
      </c>
      <c r="U10" s="233" t="n">
        <v>322</v>
      </c>
      <c r="V10" s="233" t="n">
        <v>0</v>
      </c>
      <c r="W10" s="233" t="n">
        <v>0</v>
      </c>
      <c r="X10" s="233" t="n">
        <v>2</v>
      </c>
    </row>
    <row r="11">
      <c r="A11" s="4" t="s">
        <v>12</v>
      </c>
      <c r="B11" s="233" t="n">
        <v>69421</v>
      </c>
      <c r="C11" s="233" t="n">
        <v>1769</v>
      </c>
      <c r="D11" s="233" t="n">
        <v>5</v>
      </c>
      <c r="E11" s="233" t="n">
        <v>8739</v>
      </c>
      <c r="F11" s="233" t="n">
        <v>14</v>
      </c>
      <c r="G11" s="233" t="n">
        <v>39</v>
      </c>
      <c r="H11" s="233" t="n">
        <v>16246</v>
      </c>
      <c r="I11" s="233" t="n">
        <v>13124</v>
      </c>
      <c r="J11" s="233" t="n">
        <v>2138</v>
      </c>
      <c r="K11" s="233" t="n">
        <v>4840</v>
      </c>
      <c r="L11" s="233" t="n">
        <v>1414</v>
      </c>
      <c r="M11" s="233" t="n">
        <v>1003</v>
      </c>
      <c r="N11" s="233" t="n">
        <v>317</v>
      </c>
      <c r="O11" s="233" t="n">
        <v>6222</v>
      </c>
      <c r="P11" s="233" t="n">
        <v>2781</v>
      </c>
      <c r="Q11" s="233" t="n">
        <v>28</v>
      </c>
      <c r="R11" s="233" t="n">
        <v>1301</v>
      </c>
      <c r="S11" s="233" t="n">
        <v>302</v>
      </c>
      <c r="T11" s="233" t="n">
        <v>1623</v>
      </c>
      <c r="U11" s="233" t="n">
        <v>7349</v>
      </c>
      <c r="V11" s="233" t="n">
        <v>3</v>
      </c>
      <c r="W11" s="233" t="n">
        <v>0</v>
      </c>
      <c r="X11" s="233" t="n">
        <v>164</v>
      </c>
    </row>
    <row r="12">
      <c r="A12" s="4" t="s">
        <v>13</v>
      </c>
      <c r="B12" s="233" t="n">
        <v>8429</v>
      </c>
      <c r="C12" s="233" t="n">
        <v>103</v>
      </c>
      <c r="D12" s="233" t="n">
        <v>3</v>
      </c>
      <c r="E12" s="233" t="n">
        <v>795</v>
      </c>
      <c r="F12" s="233" t="n">
        <v>16</v>
      </c>
      <c r="G12" s="233" t="n">
        <v>22</v>
      </c>
      <c r="H12" s="233" t="n">
        <v>503</v>
      </c>
      <c r="I12" s="233" t="n">
        <v>2480</v>
      </c>
      <c r="J12" s="233" t="n">
        <v>281</v>
      </c>
      <c r="K12" s="233" t="n">
        <v>1446</v>
      </c>
      <c r="L12" s="233" t="n">
        <v>179</v>
      </c>
      <c r="M12" s="233" t="n">
        <v>47</v>
      </c>
      <c r="N12" s="233" t="n">
        <v>217</v>
      </c>
      <c r="O12" s="233" t="n">
        <v>830</v>
      </c>
      <c r="P12" s="233" t="n">
        <v>557</v>
      </c>
      <c r="Q12" s="233" t="n">
        <v>3</v>
      </c>
      <c r="R12" s="233" t="n">
        <v>183</v>
      </c>
      <c r="S12" s="233" t="n">
        <v>104</v>
      </c>
      <c r="T12" s="233" t="n">
        <v>243</v>
      </c>
      <c r="U12" s="233" t="n">
        <v>409</v>
      </c>
      <c r="V12" s="233" t="n">
        <v>0</v>
      </c>
      <c r="W12" s="233" t="n">
        <v>0</v>
      </c>
      <c r="X12" s="233" t="n">
        <v>8</v>
      </c>
    </row>
    <row r="13">
      <c r="A13" s="4" t="s">
        <v>14</v>
      </c>
      <c r="B13" s="233" t="n">
        <v>20367</v>
      </c>
      <c r="C13" s="233" t="n">
        <v>321</v>
      </c>
      <c r="D13" s="233" t="n">
        <v>14</v>
      </c>
      <c r="E13" s="233" t="n">
        <v>2402</v>
      </c>
      <c r="F13" s="233" t="n">
        <v>6</v>
      </c>
      <c r="G13" s="233" t="n">
        <v>51</v>
      </c>
      <c r="H13" s="233" t="n">
        <v>1992</v>
      </c>
      <c r="I13" s="233" t="n">
        <v>5457</v>
      </c>
      <c r="J13" s="233" t="n">
        <v>827</v>
      </c>
      <c r="K13" s="233" t="n">
        <v>3352</v>
      </c>
      <c r="L13" s="233" t="n">
        <v>551</v>
      </c>
      <c r="M13" s="233" t="n">
        <v>90</v>
      </c>
      <c r="N13" s="233" t="n">
        <v>389</v>
      </c>
      <c r="O13" s="233" t="n">
        <v>2000</v>
      </c>
      <c r="P13" s="233" t="n">
        <v>1147</v>
      </c>
      <c r="Q13" s="233" t="n">
        <v>7</v>
      </c>
      <c r="R13" s="233" t="n">
        <v>259</v>
      </c>
      <c r="S13" s="233" t="n">
        <v>323</v>
      </c>
      <c r="T13" s="233" t="n">
        <v>387</v>
      </c>
      <c r="U13" s="233" t="n">
        <v>770</v>
      </c>
      <c r="V13" s="233" t="n">
        <v>0</v>
      </c>
      <c r="W13" s="233" t="n">
        <v>1</v>
      </c>
      <c r="X13" s="233" t="n">
        <v>21</v>
      </c>
    </row>
    <row r="14">
      <c r="A14" s="4" t="s">
        <v>15</v>
      </c>
      <c r="B14" s="233" t="n">
        <v>12490</v>
      </c>
      <c r="C14" s="233" t="n">
        <v>260</v>
      </c>
      <c r="D14" s="233" t="n">
        <v>1</v>
      </c>
      <c r="E14" s="233" t="n">
        <v>1073</v>
      </c>
      <c r="F14" s="233" t="n">
        <v>1</v>
      </c>
      <c r="G14" s="233" t="n">
        <v>2</v>
      </c>
      <c r="H14" s="233" t="n">
        <v>2942</v>
      </c>
      <c r="I14" s="233" t="n">
        <v>1547</v>
      </c>
      <c r="J14" s="233" t="n">
        <v>349</v>
      </c>
      <c r="K14" s="233" t="n">
        <v>320</v>
      </c>
      <c r="L14" s="233" t="n">
        <v>214</v>
      </c>
      <c r="M14" s="233" t="n">
        <v>129</v>
      </c>
      <c r="N14" s="233" t="n">
        <v>52</v>
      </c>
      <c r="O14" s="233" t="n">
        <v>885</v>
      </c>
      <c r="P14" s="233" t="n">
        <v>486</v>
      </c>
      <c r="Q14" s="233" t="n">
        <v>2</v>
      </c>
      <c r="R14" s="233" t="n">
        <v>235</v>
      </c>
      <c r="S14" s="233" t="n">
        <v>33</v>
      </c>
      <c r="T14" s="233" t="n">
        <v>507</v>
      </c>
      <c r="U14" s="233" t="n">
        <v>3414</v>
      </c>
      <c r="V14" s="233" t="n">
        <v>0</v>
      </c>
      <c r="W14" s="233" t="n">
        <v>0</v>
      </c>
      <c r="X14" s="233" t="n">
        <v>38</v>
      </c>
    </row>
    <row r="15">
      <c r="A15" s="4" t="s">
        <v>16</v>
      </c>
      <c r="B15" s="233" t="n">
        <v>1443</v>
      </c>
      <c r="C15" s="233" t="n">
        <v>11</v>
      </c>
      <c r="D15" s="233" t="n">
        <v>0</v>
      </c>
      <c r="E15" s="233" t="n">
        <v>36</v>
      </c>
      <c r="F15" s="233" t="n">
        <v>1</v>
      </c>
      <c r="G15" s="233" t="n">
        <v>1</v>
      </c>
      <c r="H15" s="233" t="n">
        <v>40</v>
      </c>
      <c r="I15" s="233" t="n">
        <v>107</v>
      </c>
      <c r="J15" s="233" t="n">
        <v>17</v>
      </c>
      <c r="K15" s="233" t="n">
        <v>56</v>
      </c>
      <c r="L15" s="233" t="n">
        <v>28</v>
      </c>
      <c r="M15" s="233" t="n">
        <v>1</v>
      </c>
      <c r="N15" s="233" t="n">
        <v>22</v>
      </c>
      <c r="O15" s="233" t="n">
        <v>74</v>
      </c>
      <c r="P15" s="233" t="n">
        <v>61</v>
      </c>
      <c r="Q15" s="233" t="n">
        <v>0</v>
      </c>
      <c r="R15" s="233" t="n">
        <v>20</v>
      </c>
      <c r="S15" s="233" t="n">
        <v>1</v>
      </c>
      <c r="T15" s="233" t="n">
        <v>25</v>
      </c>
      <c r="U15" s="233" t="n">
        <v>27</v>
      </c>
      <c r="V15" s="233" t="n">
        <v>0</v>
      </c>
      <c r="W15" s="233" t="n">
        <v>0</v>
      </c>
      <c r="X15" s="233" t="n">
        <v>915</v>
      </c>
    </row>
    <row r="16">
      <c r="A16" s="49" t="s">
        <v>244</v>
      </c>
      <c r="B16" s="235" t="n">
        <v>115340</v>
      </c>
      <c r="C16" s="235" t="n">
        <v>2481</v>
      </c>
      <c r="D16" s="235" t="n">
        <v>24</v>
      </c>
      <c r="E16" s="235" t="n">
        <v>13197</v>
      </c>
      <c r="F16" s="235" t="n">
        <v>43</v>
      </c>
      <c r="G16" s="235" t="n">
        <v>123</v>
      </c>
      <c r="H16" s="235" t="n">
        <v>21839</v>
      </c>
      <c r="I16" s="235" t="n">
        <v>24029</v>
      </c>
      <c r="J16" s="235" t="n">
        <v>3646</v>
      </c>
      <c r="K16" s="235" t="n">
        <v>10613</v>
      </c>
      <c r="L16" s="235" t="n">
        <v>2416</v>
      </c>
      <c r="M16" s="235" t="n">
        <v>1278</v>
      </c>
      <c r="N16" s="235" t="n">
        <v>1052</v>
      </c>
      <c r="O16" s="235" t="n">
        <v>10122</v>
      </c>
      <c r="P16" s="235" t="n">
        <v>5133</v>
      </c>
      <c r="Q16" s="235" t="n">
        <v>41</v>
      </c>
      <c r="R16" s="235" t="n">
        <v>2109</v>
      </c>
      <c r="S16" s="235" t="n">
        <v>782</v>
      </c>
      <c r="T16" s="235" t="n">
        <v>2969</v>
      </c>
      <c r="U16" s="235" t="n">
        <v>12291</v>
      </c>
      <c r="V16" s="235" t="n">
        <v>3</v>
      </c>
      <c r="W16" s="235" t="n">
        <v>1</v>
      </c>
      <c r="X16" s="235" t="n">
        <v>1148</v>
      </c>
    </row>
    <row r="17">
      <c r="A17" s="110" t="s">
        <v>245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33" t="n">
        <v>20520</v>
      </c>
      <c r="C18" s="233" t="n">
        <v>66</v>
      </c>
      <c r="D18" s="233" t="n">
        <v>45</v>
      </c>
      <c r="E18" s="233" t="n">
        <v>479</v>
      </c>
      <c r="F18" s="233" t="n">
        <v>78</v>
      </c>
      <c r="G18" s="233" t="n">
        <v>347</v>
      </c>
      <c r="H18" s="233" t="n">
        <v>339</v>
      </c>
      <c r="I18" s="233" t="n">
        <v>10781</v>
      </c>
      <c r="J18" s="233" t="n">
        <v>136</v>
      </c>
      <c r="K18" s="233" t="n">
        <v>2348</v>
      </c>
      <c r="L18" s="233" t="n">
        <v>223</v>
      </c>
      <c r="M18" s="233" t="n">
        <v>155</v>
      </c>
      <c r="N18" s="233" t="n">
        <v>205</v>
      </c>
      <c r="O18" s="233" t="n">
        <v>455</v>
      </c>
      <c r="P18" s="233" t="n">
        <v>369</v>
      </c>
      <c r="Q18" s="233" t="n">
        <v>6</v>
      </c>
      <c r="R18" s="233" t="n">
        <v>411</v>
      </c>
      <c r="S18" s="233" t="n">
        <v>88</v>
      </c>
      <c r="T18" s="233" t="n">
        <v>3056</v>
      </c>
      <c r="U18" s="233" t="n">
        <v>928</v>
      </c>
      <c r="V18" s="233" t="n">
        <v>0</v>
      </c>
      <c r="W18" s="233" t="n">
        <v>0</v>
      </c>
      <c r="X18" s="233" t="n">
        <v>5</v>
      </c>
    </row>
    <row r="19">
      <c r="A19" s="4" t="s">
        <v>12</v>
      </c>
      <c r="B19" s="233" t="n">
        <v>69335</v>
      </c>
      <c r="C19" s="233" t="n">
        <v>1768</v>
      </c>
      <c r="D19" s="233" t="n">
        <v>5</v>
      </c>
      <c r="E19" s="233" t="n">
        <v>8730</v>
      </c>
      <c r="F19" s="233" t="n">
        <v>14</v>
      </c>
      <c r="G19" s="233" t="n">
        <v>39</v>
      </c>
      <c r="H19" s="233" t="n">
        <v>16228</v>
      </c>
      <c r="I19" s="233" t="n">
        <v>13102</v>
      </c>
      <c r="J19" s="233" t="n">
        <v>2136</v>
      </c>
      <c r="K19" s="233" t="n">
        <v>4829</v>
      </c>
      <c r="L19" s="233" t="n">
        <v>1414</v>
      </c>
      <c r="M19" s="233" t="n">
        <v>1001</v>
      </c>
      <c r="N19" s="233" t="n">
        <v>316</v>
      </c>
      <c r="O19" s="233" t="n">
        <v>6216</v>
      </c>
      <c r="P19" s="233" t="n">
        <v>2776</v>
      </c>
      <c r="Q19" s="233" t="n">
        <v>28</v>
      </c>
      <c r="R19" s="233" t="n">
        <v>1299</v>
      </c>
      <c r="S19" s="233" t="n">
        <v>302</v>
      </c>
      <c r="T19" s="233" t="n">
        <v>1619</v>
      </c>
      <c r="U19" s="233" t="n">
        <v>7346</v>
      </c>
      <c r="V19" s="233" t="n">
        <v>3</v>
      </c>
      <c r="W19" s="233" t="n">
        <v>0</v>
      </c>
      <c r="X19" s="233" t="n">
        <v>164</v>
      </c>
    </row>
    <row r="20">
      <c r="A20" s="4" t="s">
        <v>13</v>
      </c>
      <c r="B20" s="233" t="n">
        <v>58826</v>
      </c>
      <c r="C20" s="233" t="n">
        <v>657</v>
      </c>
      <c r="D20" s="233" t="n">
        <v>11</v>
      </c>
      <c r="E20" s="233" t="n">
        <v>16979</v>
      </c>
      <c r="F20" s="233" t="n">
        <v>296</v>
      </c>
      <c r="G20" s="233" t="n">
        <v>234</v>
      </c>
      <c r="H20" s="233" t="n">
        <v>1970</v>
      </c>
      <c r="I20" s="233" t="n">
        <v>14276</v>
      </c>
      <c r="J20" s="233" t="n">
        <v>3220</v>
      </c>
      <c r="K20" s="233" t="n">
        <v>7898</v>
      </c>
      <c r="L20" s="233" t="n">
        <v>619</v>
      </c>
      <c r="M20" s="233" t="n">
        <v>126</v>
      </c>
      <c r="N20" s="233" t="n">
        <v>1931</v>
      </c>
      <c r="O20" s="233" t="n">
        <v>2679</v>
      </c>
      <c r="P20" s="233" t="n">
        <v>3994</v>
      </c>
      <c r="Q20" s="233" t="n">
        <v>6</v>
      </c>
      <c r="R20" s="233" t="n">
        <v>923</v>
      </c>
      <c r="S20" s="233" t="n">
        <v>479</v>
      </c>
      <c r="T20" s="233" t="n">
        <v>1380</v>
      </c>
      <c r="U20" s="233" t="n">
        <v>1130</v>
      </c>
      <c r="V20" s="233" t="n">
        <v>0</v>
      </c>
      <c r="W20" s="233" t="n">
        <v>0</v>
      </c>
      <c r="X20" s="233" t="n">
        <v>18</v>
      </c>
    </row>
    <row r="21">
      <c r="A21" s="4" t="s">
        <v>14</v>
      </c>
      <c r="B21" s="233" t="n">
        <v>154803</v>
      </c>
      <c r="C21" s="233" t="n">
        <v>2608</v>
      </c>
      <c r="D21" s="233" t="n">
        <v>201</v>
      </c>
      <c r="E21" s="233" t="n">
        <v>46294</v>
      </c>
      <c r="F21" s="233" t="n">
        <v>38</v>
      </c>
      <c r="G21" s="233" t="n">
        <v>362</v>
      </c>
      <c r="H21" s="233" t="n">
        <v>15017</v>
      </c>
      <c r="I21" s="233" t="n">
        <v>32664</v>
      </c>
      <c r="J21" s="233" t="n">
        <v>9694</v>
      </c>
      <c r="K21" s="233" t="n">
        <v>17186</v>
      </c>
      <c r="L21" s="233" t="n">
        <v>3227</v>
      </c>
      <c r="M21" s="233" t="n">
        <v>424</v>
      </c>
      <c r="N21" s="233" t="n">
        <v>1733</v>
      </c>
      <c r="O21" s="233" t="n">
        <v>8849</v>
      </c>
      <c r="P21" s="233" t="n">
        <v>7402</v>
      </c>
      <c r="Q21" s="233" t="n">
        <v>32</v>
      </c>
      <c r="R21" s="233" t="n">
        <v>736</v>
      </c>
      <c r="S21" s="233" t="n">
        <v>3776</v>
      </c>
      <c r="T21" s="233" t="n">
        <v>2174</v>
      </c>
      <c r="U21" s="233" t="n">
        <v>2343</v>
      </c>
      <c r="V21" s="233" t="n">
        <v>0</v>
      </c>
      <c r="W21" s="233" t="n">
        <v>1</v>
      </c>
      <c r="X21" s="233" t="n">
        <v>42</v>
      </c>
    </row>
    <row r="22">
      <c r="A22" s="4" t="s">
        <v>15</v>
      </c>
      <c r="B22" s="233" t="n">
        <v>12484</v>
      </c>
      <c r="C22" s="233" t="n">
        <v>260</v>
      </c>
      <c r="D22" s="233" t="n">
        <v>1</v>
      </c>
      <c r="E22" s="233" t="n">
        <v>1073</v>
      </c>
      <c r="F22" s="233" t="n">
        <v>1</v>
      </c>
      <c r="G22" s="233" t="n">
        <v>2</v>
      </c>
      <c r="H22" s="233" t="n">
        <v>2942</v>
      </c>
      <c r="I22" s="233" t="n">
        <v>1545</v>
      </c>
      <c r="J22" s="233" t="n">
        <v>349</v>
      </c>
      <c r="K22" s="233" t="n">
        <v>320</v>
      </c>
      <c r="L22" s="233" t="n">
        <v>214</v>
      </c>
      <c r="M22" s="233" t="n">
        <v>129</v>
      </c>
      <c r="N22" s="233" t="n">
        <v>52</v>
      </c>
      <c r="O22" s="233" t="n">
        <v>883</v>
      </c>
      <c r="P22" s="233" t="n">
        <v>486</v>
      </c>
      <c r="Q22" s="233" t="n">
        <v>2</v>
      </c>
      <c r="R22" s="233" t="n">
        <v>235</v>
      </c>
      <c r="S22" s="233" t="n">
        <v>33</v>
      </c>
      <c r="T22" s="233" t="n">
        <v>507</v>
      </c>
      <c r="U22" s="233" t="n">
        <v>3412</v>
      </c>
      <c r="V22" s="233" t="n">
        <v>0</v>
      </c>
      <c r="W22" s="233" t="n">
        <v>0</v>
      </c>
      <c r="X22" s="233" t="n">
        <v>38</v>
      </c>
    </row>
    <row r="23">
      <c r="A23" s="4" t="s">
        <v>16</v>
      </c>
      <c r="B23" s="233" t="n">
        <v>1442</v>
      </c>
      <c r="C23" s="233" t="n">
        <v>11</v>
      </c>
      <c r="D23" s="233" t="n">
        <v>0</v>
      </c>
      <c r="E23" s="233" t="n">
        <v>36</v>
      </c>
      <c r="F23" s="233" t="n">
        <v>1</v>
      </c>
      <c r="G23" s="233" t="n">
        <v>1</v>
      </c>
      <c r="H23" s="233" t="n">
        <v>40</v>
      </c>
      <c r="I23" s="233" t="n">
        <v>107</v>
      </c>
      <c r="J23" s="233" t="n">
        <v>17</v>
      </c>
      <c r="K23" s="233" t="n">
        <v>55</v>
      </c>
      <c r="L23" s="233" t="n">
        <v>28</v>
      </c>
      <c r="M23" s="233" t="n">
        <v>1</v>
      </c>
      <c r="N23" s="233" t="n">
        <v>22</v>
      </c>
      <c r="O23" s="233" t="n">
        <v>74</v>
      </c>
      <c r="P23" s="233" t="n">
        <v>61</v>
      </c>
      <c r="Q23" s="233" t="n">
        <v>0</v>
      </c>
      <c r="R23" s="233" t="n">
        <v>20</v>
      </c>
      <c r="S23" s="233" t="n">
        <v>1</v>
      </c>
      <c r="T23" s="233" t="n">
        <v>25</v>
      </c>
      <c r="U23" s="233" t="n">
        <v>27</v>
      </c>
      <c r="V23" s="233" t="n">
        <v>0</v>
      </c>
      <c r="W23" s="233" t="n">
        <v>0</v>
      </c>
      <c r="X23" s="233" t="n">
        <v>915</v>
      </c>
    </row>
    <row r="24">
      <c r="A24" s="49" t="s">
        <v>244</v>
      </c>
      <c r="B24" s="235" t="n">
        <v>317410</v>
      </c>
      <c r="C24" s="235" t="n">
        <v>5370</v>
      </c>
      <c r="D24" s="235" t="n">
        <v>263</v>
      </c>
      <c r="E24" s="235" t="n">
        <v>73591</v>
      </c>
      <c r="F24" s="235" t="n">
        <v>428</v>
      </c>
      <c r="G24" s="235" t="n">
        <v>985</v>
      </c>
      <c r="H24" s="235" t="n">
        <v>36536</v>
      </c>
      <c r="I24" s="235" t="n">
        <v>72475</v>
      </c>
      <c r="J24" s="235" t="n">
        <v>15552</v>
      </c>
      <c r="K24" s="235" t="n">
        <v>32636</v>
      </c>
      <c r="L24" s="235" t="n">
        <v>5725</v>
      </c>
      <c r="M24" s="235" t="n">
        <v>1836</v>
      </c>
      <c r="N24" s="235" t="n">
        <v>4259</v>
      </c>
      <c r="O24" s="235" t="n">
        <v>19156</v>
      </c>
      <c r="P24" s="235" t="n">
        <v>15088</v>
      </c>
      <c r="Q24" s="235" t="n">
        <v>74</v>
      </c>
      <c r="R24" s="235" t="n">
        <v>3624</v>
      </c>
      <c r="S24" s="235" t="n">
        <v>4679</v>
      </c>
      <c r="T24" s="235" t="n">
        <v>8761</v>
      </c>
      <c r="U24" s="235" t="n">
        <v>15186</v>
      </c>
      <c r="V24" s="235" t="n">
        <v>3</v>
      </c>
      <c r="W24" s="235" t="n">
        <v>1</v>
      </c>
      <c r="X24" s="235" t="n">
        <v>1182</v>
      </c>
    </row>
    <row r="25">
      <c r="A25" s="110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4" t="n">
        <v>16401014.78</v>
      </c>
      <c r="C26" s="234" t="n">
        <v>51114.67</v>
      </c>
      <c r="D26" s="234" t="n">
        <v>38701.64</v>
      </c>
      <c r="E26" s="234" t="n">
        <v>379417.23</v>
      </c>
      <c r="F26" s="234" t="n">
        <v>47889.36</v>
      </c>
      <c r="G26" s="234" t="n">
        <v>150857.44</v>
      </c>
      <c r="H26" s="234" t="n">
        <v>257647.73</v>
      </c>
      <c r="I26" s="234" t="n">
        <v>8615343.24</v>
      </c>
      <c r="J26" s="234" t="n">
        <v>70988.11</v>
      </c>
      <c r="K26" s="234" t="n">
        <v>1753335.66</v>
      </c>
      <c r="L26" s="234" t="n">
        <v>195453.49</v>
      </c>
      <c r="M26" s="234" t="n">
        <v>108444.59</v>
      </c>
      <c r="N26" s="234" t="n">
        <v>186797.1</v>
      </c>
      <c r="O26" s="234" t="n">
        <v>372085.05</v>
      </c>
      <c r="P26" s="234" t="n">
        <v>333145.59</v>
      </c>
      <c r="Q26" s="234" t="n">
        <v>2560.07</v>
      </c>
      <c r="R26" s="234" t="n">
        <v>269548.36</v>
      </c>
      <c r="S26" s="234" t="n">
        <v>40153.13</v>
      </c>
      <c r="T26" s="234" t="n">
        <v>2839458.66</v>
      </c>
      <c r="U26" s="234" t="n">
        <v>685015.45</v>
      </c>
      <c r="V26" s="234" t="n">
        <v>0</v>
      </c>
      <c r="W26" s="234" t="n">
        <v>0</v>
      </c>
      <c r="X26" s="234" t="n">
        <v>3058.21</v>
      </c>
    </row>
    <row r="27">
      <c r="A27" s="4" t="s">
        <v>12</v>
      </c>
      <c r="B27" s="234" t="n">
        <v>55645234.31</v>
      </c>
      <c r="C27" s="234" t="n">
        <v>1416795.83</v>
      </c>
      <c r="D27" s="234" t="n">
        <v>4350</v>
      </c>
      <c r="E27" s="234" t="n">
        <v>6864093.57</v>
      </c>
      <c r="F27" s="234" t="n">
        <v>11010</v>
      </c>
      <c r="G27" s="234" t="n">
        <v>27496.93</v>
      </c>
      <c r="H27" s="234" t="n">
        <v>13356284.21</v>
      </c>
      <c r="I27" s="234" t="n">
        <v>10306599.76</v>
      </c>
      <c r="J27" s="234" t="n">
        <v>1655531.58</v>
      </c>
      <c r="K27" s="234" t="n">
        <v>3954912.18</v>
      </c>
      <c r="L27" s="234" t="n">
        <v>1096147.38</v>
      </c>
      <c r="M27" s="234" t="n">
        <v>720538.74</v>
      </c>
      <c r="N27" s="234" t="n">
        <v>249350.76</v>
      </c>
      <c r="O27" s="234" t="n">
        <v>4741822.82</v>
      </c>
      <c r="P27" s="234" t="n">
        <v>2237298.73</v>
      </c>
      <c r="Q27" s="234" t="n">
        <v>19177.05</v>
      </c>
      <c r="R27" s="234" t="n">
        <v>1027438.78</v>
      </c>
      <c r="S27" s="234" t="n">
        <v>203447.41</v>
      </c>
      <c r="T27" s="234" t="n">
        <v>1342726.02</v>
      </c>
      <c r="U27" s="234" t="n">
        <v>6272064.71</v>
      </c>
      <c r="V27" s="234" t="n">
        <v>2520</v>
      </c>
      <c r="W27" s="234" t="n">
        <v>0</v>
      </c>
      <c r="X27" s="234" t="n">
        <v>135627.85</v>
      </c>
    </row>
    <row r="28">
      <c r="A28" s="4" t="s">
        <v>13</v>
      </c>
      <c r="B28" s="234" t="n">
        <v>35390061.27</v>
      </c>
      <c r="C28" s="234" t="n">
        <v>514284.92</v>
      </c>
      <c r="D28" s="234" t="n">
        <v>2874.79</v>
      </c>
      <c r="E28" s="234" t="n">
        <v>5492481.68</v>
      </c>
      <c r="F28" s="234" t="n">
        <v>171435.1</v>
      </c>
      <c r="G28" s="234" t="n">
        <v>104394.36</v>
      </c>
      <c r="H28" s="234" t="n">
        <v>1407620.87</v>
      </c>
      <c r="I28" s="234" t="n">
        <v>10211035.11</v>
      </c>
      <c r="J28" s="234" t="n">
        <v>1141495.88</v>
      </c>
      <c r="K28" s="234" t="n">
        <v>6443073.4</v>
      </c>
      <c r="L28" s="234" t="n">
        <v>515601.76</v>
      </c>
      <c r="M28" s="234" t="n">
        <v>87768.82</v>
      </c>
      <c r="N28" s="234" t="n">
        <v>1173823.61</v>
      </c>
      <c r="O28" s="234" t="n">
        <v>1964982.12</v>
      </c>
      <c r="P28" s="234" t="n">
        <v>3296923</v>
      </c>
      <c r="Q28" s="234" t="n">
        <v>3808.48</v>
      </c>
      <c r="R28" s="234" t="n">
        <v>579782.92</v>
      </c>
      <c r="S28" s="234" t="n">
        <v>278087.93</v>
      </c>
      <c r="T28" s="234" t="n">
        <v>1203483.3</v>
      </c>
      <c r="U28" s="234" t="n">
        <v>785430.66</v>
      </c>
      <c r="V28" s="234" t="n">
        <v>0</v>
      </c>
      <c r="W28" s="234" t="n">
        <v>0</v>
      </c>
      <c r="X28" s="234" t="n">
        <v>11672.56</v>
      </c>
    </row>
    <row r="29">
      <c r="A29" s="4" t="s">
        <v>14</v>
      </c>
      <c r="B29" s="234" t="n">
        <v>86967379.88</v>
      </c>
      <c r="C29" s="234" t="n">
        <v>1465912.35</v>
      </c>
      <c r="D29" s="234" t="n">
        <v>101948.69</v>
      </c>
      <c r="E29" s="234" t="n">
        <v>23157999.63</v>
      </c>
      <c r="F29" s="234" t="n">
        <v>17924.99</v>
      </c>
      <c r="G29" s="234" t="n">
        <v>188306.26</v>
      </c>
      <c r="H29" s="234" t="n">
        <v>9280967</v>
      </c>
      <c r="I29" s="234" t="n">
        <v>17815256.28</v>
      </c>
      <c r="J29" s="234" t="n">
        <v>5127873.55</v>
      </c>
      <c r="K29" s="234" t="n">
        <v>11167360.3</v>
      </c>
      <c r="L29" s="234" t="n">
        <v>1952376.96</v>
      </c>
      <c r="M29" s="234" t="n">
        <v>210371.3</v>
      </c>
      <c r="N29" s="234" t="n">
        <v>1053593.56</v>
      </c>
      <c r="O29" s="234" t="n">
        <v>5221103.79</v>
      </c>
      <c r="P29" s="234" t="n">
        <v>4184536.53</v>
      </c>
      <c r="Q29" s="234" t="n">
        <v>17683</v>
      </c>
      <c r="R29" s="234" t="n">
        <v>392789</v>
      </c>
      <c r="S29" s="234" t="n">
        <v>2566270.8</v>
      </c>
      <c r="T29" s="234" t="n">
        <v>1614684.27</v>
      </c>
      <c r="U29" s="234" t="n">
        <v>1403571.48</v>
      </c>
      <c r="V29" s="234" t="n">
        <v>0</v>
      </c>
      <c r="W29" s="234" t="n">
        <v>379.4</v>
      </c>
      <c r="X29" s="234" t="n">
        <v>26470.74</v>
      </c>
    </row>
    <row r="30">
      <c r="A30" s="4" t="s">
        <v>15</v>
      </c>
      <c r="B30" s="234" t="n">
        <v>4390350.5</v>
      </c>
      <c r="C30" s="234" t="n">
        <v>91480.65</v>
      </c>
      <c r="D30" s="234" t="n">
        <v>360</v>
      </c>
      <c r="E30" s="234" t="n">
        <v>377091.07</v>
      </c>
      <c r="F30" s="234" t="n">
        <v>180</v>
      </c>
      <c r="G30" s="234" t="n">
        <v>720</v>
      </c>
      <c r="H30" s="234" t="n">
        <v>1042159.61</v>
      </c>
      <c r="I30" s="234" t="n">
        <v>539818.36</v>
      </c>
      <c r="J30" s="234" t="n">
        <v>122406.19</v>
      </c>
      <c r="K30" s="234" t="n">
        <v>110660.51</v>
      </c>
      <c r="L30" s="234" t="n">
        <v>75189.03</v>
      </c>
      <c r="M30" s="234" t="n">
        <v>42525.3</v>
      </c>
      <c r="N30" s="234" t="n">
        <v>18573.7</v>
      </c>
      <c r="O30" s="234" t="n">
        <v>309838.08</v>
      </c>
      <c r="P30" s="234" t="n">
        <v>170146.04</v>
      </c>
      <c r="Q30" s="234" t="n">
        <v>720</v>
      </c>
      <c r="R30" s="234" t="n">
        <v>81907.86</v>
      </c>
      <c r="S30" s="234" t="n">
        <v>11312.54</v>
      </c>
      <c r="T30" s="234" t="n">
        <v>175719.76</v>
      </c>
      <c r="U30" s="234" t="n">
        <v>1206114.7</v>
      </c>
      <c r="V30" s="234" t="n">
        <v>0</v>
      </c>
      <c r="W30" s="234" t="n">
        <v>0</v>
      </c>
      <c r="X30" s="234" t="n">
        <v>13427.1</v>
      </c>
    </row>
    <row r="31">
      <c r="A31" s="4" t="s">
        <v>16</v>
      </c>
      <c r="B31" s="234" t="n">
        <v>505966.24</v>
      </c>
      <c r="C31" s="234" t="n">
        <v>3960</v>
      </c>
      <c r="D31" s="234" t="n">
        <v>0</v>
      </c>
      <c r="E31" s="234" t="n">
        <v>12610.87</v>
      </c>
      <c r="F31" s="234" t="n">
        <v>360</v>
      </c>
      <c r="G31" s="234" t="n">
        <v>360</v>
      </c>
      <c r="H31" s="234" t="n">
        <v>13819.82</v>
      </c>
      <c r="I31" s="234" t="n">
        <v>37569.4</v>
      </c>
      <c r="J31" s="234" t="n">
        <v>5974.46</v>
      </c>
      <c r="K31" s="234" t="n">
        <v>19421.65</v>
      </c>
      <c r="L31" s="234" t="n">
        <v>9955.48</v>
      </c>
      <c r="M31" s="234" t="n">
        <v>360</v>
      </c>
      <c r="N31" s="234" t="n">
        <v>7592.85</v>
      </c>
      <c r="O31" s="234" t="n">
        <v>26299.23</v>
      </c>
      <c r="P31" s="234" t="n">
        <v>21609.61</v>
      </c>
      <c r="Q31" s="234" t="n">
        <v>0</v>
      </c>
      <c r="R31" s="234" t="n">
        <v>6961.81</v>
      </c>
      <c r="S31" s="234" t="n">
        <v>360</v>
      </c>
      <c r="T31" s="234" t="n">
        <v>8782.56</v>
      </c>
      <c r="U31" s="234" t="n">
        <v>9656.43</v>
      </c>
      <c r="V31" s="234" t="n">
        <v>0</v>
      </c>
      <c r="W31" s="234" t="n">
        <v>0</v>
      </c>
      <c r="X31" s="234" t="n">
        <v>320312.07</v>
      </c>
    </row>
    <row r="32">
      <c r="A32" s="49" t="s">
        <v>244</v>
      </c>
      <c r="B32" s="236" t="n">
        <v>199300006.98</v>
      </c>
      <c r="C32" s="236" t="n">
        <v>3543548.42</v>
      </c>
      <c r="D32" s="236" t="n">
        <v>148235.12</v>
      </c>
      <c r="E32" s="236" t="n">
        <v>36283694.05</v>
      </c>
      <c r="F32" s="236" t="n">
        <v>248799.45</v>
      </c>
      <c r="G32" s="236" t="n">
        <v>472134.99</v>
      </c>
      <c r="H32" s="236" t="n">
        <v>25358499.24</v>
      </c>
      <c r="I32" s="236" t="n">
        <v>47525622.15</v>
      </c>
      <c r="J32" s="236" t="n">
        <v>8124269.77</v>
      </c>
      <c r="K32" s="236" t="n">
        <v>23448763.7</v>
      </c>
      <c r="L32" s="236" t="n">
        <v>3844724.1</v>
      </c>
      <c r="M32" s="236" t="n">
        <v>1170008.75</v>
      </c>
      <c r="N32" s="236" t="n">
        <v>2689731.58</v>
      </c>
      <c r="O32" s="236" t="n">
        <v>12636131.09</v>
      </c>
      <c r="P32" s="236" t="n">
        <v>10243659.5</v>
      </c>
      <c r="Q32" s="236" t="n">
        <v>43948.6</v>
      </c>
      <c r="R32" s="236" t="n">
        <v>2358428.73</v>
      </c>
      <c r="S32" s="236" t="n">
        <v>3099631.81</v>
      </c>
      <c r="T32" s="236" t="n">
        <v>7184854.57</v>
      </c>
      <c r="U32" s="236" t="n">
        <v>10361853.43</v>
      </c>
      <c r="V32" s="236" t="n">
        <v>2520</v>
      </c>
      <c r="W32" s="236" t="n">
        <v>379.4</v>
      </c>
      <c r="X32" s="236" t="n">
        <v>510568.53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236</v>
      </c>
      <c r="C7" s="18" t="s">
        <v>267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268</v>
      </c>
      <c r="D8" s="3" t="s">
        <v>269</v>
      </c>
      <c r="E8" s="3" t="s">
        <v>270</v>
      </c>
      <c r="F8" s="3" t="s">
        <v>271</v>
      </c>
      <c r="G8" s="3" t="s">
        <v>272</v>
      </c>
      <c r="H8" s="3" t="s">
        <v>273</v>
      </c>
      <c r="I8" s="3" t="s">
        <v>274</v>
      </c>
      <c r="J8" s="3" t="s">
        <v>275</v>
      </c>
      <c r="K8" s="3" t="s">
        <v>276</v>
      </c>
      <c r="L8" s="3" t="s">
        <v>277</v>
      </c>
      <c r="M8" s="3" t="s">
        <v>278</v>
      </c>
      <c r="N8" s="3" t="s">
        <v>279</v>
      </c>
      <c r="O8" s="3" t="s">
        <v>280</v>
      </c>
      <c r="P8" s="3" t="s">
        <v>281</v>
      </c>
      <c r="Q8" s="3" t="s">
        <v>282</v>
      </c>
      <c r="R8" s="3" t="s">
        <v>283</v>
      </c>
      <c r="S8" s="3" t="s">
        <v>284</v>
      </c>
      <c r="T8" s="3" t="s">
        <v>285</v>
      </c>
      <c r="U8" s="3" t="s">
        <v>286</v>
      </c>
      <c r="V8" s="3" t="s">
        <v>287</v>
      </c>
      <c r="W8" s="3" t="s">
        <v>288</v>
      </c>
      <c r="X8" s="3" t="s">
        <v>289</v>
      </c>
    </row>
    <row r="9">
      <c r="A9" s="110" t="s">
        <v>243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37" t="n">
        <v>2467</v>
      </c>
      <c r="C10" s="237" t="n">
        <v>12</v>
      </c>
      <c r="D10" s="237" t="n">
        <v>1</v>
      </c>
      <c r="E10" s="237" t="n">
        <v>114</v>
      </c>
      <c r="F10" s="237" t="n">
        <v>5</v>
      </c>
      <c r="G10" s="237" t="n">
        <v>7</v>
      </c>
      <c r="H10" s="237" t="n">
        <v>82</v>
      </c>
      <c r="I10" s="237" t="n">
        <v>960</v>
      </c>
      <c r="J10" s="237" t="n">
        <v>30</v>
      </c>
      <c r="K10" s="237" t="n">
        <v>519</v>
      </c>
      <c r="L10" s="237" t="n">
        <v>23</v>
      </c>
      <c r="M10" s="237" t="n">
        <v>5</v>
      </c>
      <c r="N10" s="237" t="n">
        <v>46</v>
      </c>
      <c r="O10" s="237" t="n">
        <v>87</v>
      </c>
      <c r="P10" s="237" t="n">
        <v>95</v>
      </c>
      <c r="Q10" s="237" t="n">
        <v>0</v>
      </c>
      <c r="R10" s="237" t="n">
        <v>89</v>
      </c>
      <c r="S10" s="237" t="n">
        <v>13</v>
      </c>
      <c r="T10" s="237" t="n">
        <v>154</v>
      </c>
      <c r="U10" s="237" t="n">
        <v>223</v>
      </c>
      <c r="V10" s="237" t="n">
        <v>0</v>
      </c>
      <c r="W10" s="237" t="n">
        <v>0</v>
      </c>
      <c r="X10" s="237" t="n">
        <v>2</v>
      </c>
    </row>
    <row r="11">
      <c r="A11" s="4" t="s">
        <v>12</v>
      </c>
      <c r="B11" s="237" t="n">
        <v>66784</v>
      </c>
      <c r="C11" s="237" t="n">
        <v>1765</v>
      </c>
      <c r="D11" s="237" t="n">
        <v>4</v>
      </c>
      <c r="E11" s="237" t="n">
        <v>8401</v>
      </c>
      <c r="F11" s="237" t="n">
        <v>9</v>
      </c>
      <c r="G11" s="237" t="n">
        <v>34</v>
      </c>
      <c r="H11" s="237" t="n">
        <v>15639</v>
      </c>
      <c r="I11" s="237" t="n">
        <v>12330</v>
      </c>
      <c r="J11" s="237" t="n">
        <v>2110</v>
      </c>
      <c r="K11" s="237" t="n">
        <v>4746</v>
      </c>
      <c r="L11" s="237" t="n">
        <v>1381</v>
      </c>
      <c r="M11" s="237" t="n">
        <v>935</v>
      </c>
      <c r="N11" s="237" t="n">
        <v>312</v>
      </c>
      <c r="O11" s="237" t="n">
        <v>6191</v>
      </c>
      <c r="P11" s="237" t="n">
        <v>2747</v>
      </c>
      <c r="Q11" s="237" t="n">
        <v>23</v>
      </c>
      <c r="R11" s="237" t="n">
        <v>1286</v>
      </c>
      <c r="S11" s="237" t="n">
        <v>321</v>
      </c>
      <c r="T11" s="237" t="n">
        <v>1641</v>
      </c>
      <c r="U11" s="237" t="n">
        <v>6749</v>
      </c>
      <c r="V11" s="237" t="n">
        <v>2</v>
      </c>
      <c r="W11" s="237" t="n">
        <v>0</v>
      </c>
      <c r="X11" s="237" t="n">
        <v>158</v>
      </c>
    </row>
    <row r="12">
      <c r="A12" s="4" t="s">
        <v>13</v>
      </c>
      <c r="B12" s="237" t="n">
        <v>7629</v>
      </c>
      <c r="C12" s="237" t="n">
        <v>96</v>
      </c>
      <c r="D12" s="237" t="n">
        <v>4</v>
      </c>
      <c r="E12" s="237" t="n">
        <v>775</v>
      </c>
      <c r="F12" s="237" t="n">
        <v>15</v>
      </c>
      <c r="G12" s="237" t="n">
        <v>20</v>
      </c>
      <c r="H12" s="237" t="n">
        <v>463</v>
      </c>
      <c r="I12" s="237" t="n">
        <v>2107</v>
      </c>
      <c r="J12" s="237" t="n">
        <v>260</v>
      </c>
      <c r="K12" s="237" t="n">
        <v>1318</v>
      </c>
      <c r="L12" s="237" t="n">
        <v>171</v>
      </c>
      <c r="M12" s="237" t="n">
        <v>31</v>
      </c>
      <c r="N12" s="237" t="n">
        <v>210</v>
      </c>
      <c r="O12" s="237" t="n">
        <v>781</v>
      </c>
      <c r="P12" s="237" t="n">
        <v>529</v>
      </c>
      <c r="Q12" s="237" t="n">
        <v>4</v>
      </c>
      <c r="R12" s="237" t="n">
        <v>159</v>
      </c>
      <c r="S12" s="237" t="n">
        <v>90</v>
      </c>
      <c r="T12" s="237" t="n">
        <v>224</v>
      </c>
      <c r="U12" s="237" t="n">
        <v>365</v>
      </c>
      <c r="V12" s="237" t="n">
        <v>0</v>
      </c>
      <c r="W12" s="237" t="n">
        <v>0</v>
      </c>
      <c r="X12" s="237" t="n">
        <v>7</v>
      </c>
    </row>
    <row r="13">
      <c r="A13" s="4" t="s">
        <v>14</v>
      </c>
      <c r="B13" s="237" t="n">
        <v>20216</v>
      </c>
      <c r="C13" s="237" t="n">
        <v>333</v>
      </c>
      <c r="D13" s="237" t="n">
        <v>13</v>
      </c>
      <c r="E13" s="237" t="n">
        <v>2402</v>
      </c>
      <c r="F13" s="237" t="n">
        <v>8</v>
      </c>
      <c r="G13" s="237" t="n">
        <v>59</v>
      </c>
      <c r="H13" s="237" t="n">
        <v>1901</v>
      </c>
      <c r="I13" s="237" t="n">
        <v>5475</v>
      </c>
      <c r="J13" s="237" t="n">
        <v>839</v>
      </c>
      <c r="K13" s="237" t="n">
        <v>3375</v>
      </c>
      <c r="L13" s="237" t="n">
        <v>550</v>
      </c>
      <c r="M13" s="237" t="n">
        <v>89</v>
      </c>
      <c r="N13" s="237" t="n">
        <v>368</v>
      </c>
      <c r="O13" s="237" t="n">
        <v>1962</v>
      </c>
      <c r="P13" s="237" t="n">
        <v>1106</v>
      </c>
      <c r="Q13" s="237" t="n">
        <v>8</v>
      </c>
      <c r="R13" s="237" t="n">
        <v>246</v>
      </c>
      <c r="S13" s="237" t="n">
        <v>309</v>
      </c>
      <c r="T13" s="237" t="n">
        <v>393</v>
      </c>
      <c r="U13" s="237" t="n">
        <v>761</v>
      </c>
      <c r="V13" s="237" t="n">
        <v>0</v>
      </c>
      <c r="W13" s="237" t="n">
        <v>1</v>
      </c>
      <c r="X13" s="237" t="n">
        <v>18</v>
      </c>
    </row>
    <row r="14">
      <c r="A14" s="4" t="s">
        <v>15</v>
      </c>
      <c r="B14" s="237" t="n">
        <v>10714</v>
      </c>
      <c r="C14" s="237" t="n">
        <v>226</v>
      </c>
      <c r="D14" s="237" t="n">
        <v>1</v>
      </c>
      <c r="E14" s="237" t="n">
        <v>981</v>
      </c>
      <c r="F14" s="237" t="n">
        <v>1</v>
      </c>
      <c r="G14" s="237" t="n">
        <v>3</v>
      </c>
      <c r="H14" s="237" t="n">
        <v>2748</v>
      </c>
      <c r="I14" s="237" t="n">
        <v>1342</v>
      </c>
      <c r="J14" s="237" t="n">
        <v>326</v>
      </c>
      <c r="K14" s="237" t="n">
        <v>278</v>
      </c>
      <c r="L14" s="237" t="n">
        <v>200</v>
      </c>
      <c r="M14" s="237" t="n">
        <v>115</v>
      </c>
      <c r="N14" s="237" t="n">
        <v>45</v>
      </c>
      <c r="O14" s="237" t="n">
        <v>799</v>
      </c>
      <c r="P14" s="237" t="n">
        <v>465</v>
      </c>
      <c r="Q14" s="237" t="n">
        <v>2</v>
      </c>
      <c r="R14" s="237" t="n">
        <v>203</v>
      </c>
      <c r="S14" s="237" t="n">
        <v>25</v>
      </c>
      <c r="T14" s="237" t="n">
        <v>454</v>
      </c>
      <c r="U14" s="237" t="n">
        <v>2464</v>
      </c>
      <c r="V14" s="237" t="n">
        <v>0</v>
      </c>
      <c r="W14" s="237" t="n">
        <v>0</v>
      </c>
      <c r="X14" s="237" t="n">
        <v>36</v>
      </c>
    </row>
    <row r="15">
      <c r="A15" s="4" t="s">
        <v>16</v>
      </c>
      <c r="B15" s="237" t="n">
        <v>1336</v>
      </c>
      <c r="C15" s="237" t="n">
        <v>10</v>
      </c>
      <c r="D15" s="237" t="n">
        <v>0</v>
      </c>
      <c r="E15" s="237" t="n">
        <v>31</v>
      </c>
      <c r="F15" s="237" t="n">
        <v>0</v>
      </c>
      <c r="G15" s="237" t="n">
        <v>1</v>
      </c>
      <c r="H15" s="237" t="n">
        <v>40</v>
      </c>
      <c r="I15" s="237" t="n">
        <v>99</v>
      </c>
      <c r="J15" s="237" t="n">
        <v>19</v>
      </c>
      <c r="K15" s="237" t="n">
        <v>48</v>
      </c>
      <c r="L15" s="237" t="n">
        <v>29</v>
      </c>
      <c r="M15" s="237" t="n">
        <v>2</v>
      </c>
      <c r="N15" s="237" t="n">
        <v>19</v>
      </c>
      <c r="O15" s="237" t="n">
        <v>64</v>
      </c>
      <c r="P15" s="237" t="n">
        <v>55</v>
      </c>
      <c r="Q15" s="237" t="n">
        <v>1</v>
      </c>
      <c r="R15" s="237" t="n">
        <v>19</v>
      </c>
      <c r="S15" s="237" t="n">
        <v>2</v>
      </c>
      <c r="T15" s="237" t="n">
        <v>20</v>
      </c>
      <c r="U15" s="237" t="n">
        <v>20</v>
      </c>
      <c r="V15" s="237" t="n">
        <v>0</v>
      </c>
      <c r="W15" s="237" t="n">
        <v>0</v>
      </c>
      <c r="X15" s="237" t="n">
        <v>857</v>
      </c>
    </row>
    <row r="16">
      <c r="A16" s="49" t="s">
        <v>244</v>
      </c>
      <c r="B16" s="239" t="n">
        <v>109146</v>
      </c>
      <c r="C16" s="239" t="n">
        <v>2442</v>
      </c>
      <c r="D16" s="239" t="n">
        <v>23</v>
      </c>
      <c r="E16" s="239" t="n">
        <v>12704</v>
      </c>
      <c r="F16" s="239" t="n">
        <v>38</v>
      </c>
      <c r="G16" s="239" t="n">
        <v>124</v>
      </c>
      <c r="H16" s="239" t="n">
        <v>20873</v>
      </c>
      <c r="I16" s="239" t="n">
        <v>22313</v>
      </c>
      <c r="J16" s="239" t="n">
        <v>3584</v>
      </c>
      <c r="K16" s="239" t="n">
        <v>10284</v>
      </c>
      <c r="L16" s="239" t="n">
        <v>2354</v>
      </c>
      <c r="M16" s="239" t="n">
        <v>1177</v>
      </c>
      <c r="N16" s="239" t="n">
        <v>1000</v>
      </c>
      <c r="O16" s="239" t="n">
        <v>9884</v>
      </c>
      <c r="P16" s="239" t="n">
        <v>4997</v>
      </c>
      <c r="Q16" s="239" t="n">
        <v>38</v>
      </c>
      <c r="R16" s="239" t="n">
        <v>2002</v>
      </c>
      <c r="S16" s="239" t="n">
        <v>760</v>
      </c>
      <c r="T16" s="239" t="n">
        <v>2886</v>
      </c>
      <c r="U16" s="239" t="n">
        <v>10582</v>
      </c>
      <c r="V16" s="239" t="n">
        <v>2</v>
      </c>
      <c r="W16" s="239" t="n">
        <v>1</v>
      </c>
      <c r="X16" s="239" t="n">
        <v>1078</v>
      </c>
    </row>
    <row r="17">
      <c r="A17" s="110" t="s">
        <v>245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37" t="n">
        <v>15585</v>
      </c>
      <c r="C18" s="237" t="n">
        <v>53</v>
      </c>
      <c r="D18" s="237" t="n">
        <v>44</v>
      </c>
      <c r="E18" s="237" t="n">
        <v>346</v>
      </c>
      <c r="F18" s="237" t="n">
        <v>80</v>
      </c>
      <c r="G18" s="237" t="n">
        <v>16</v>
      </c>
      <c r="H18" s="237" t="n">
        <v>230</v>
      </c>
      <c r="I18" s="237" t="n">
        <v>8709</v>
      </c>
      <c r="J18" s="237" t="n">
        <v>134</v>
      </c>
      <c r="K18" s="237" t="n">
        <v>1728</v>
      </c>
      <c r="L18" s="237" t="n">
        <v>178</v>
      </c>
      <c r="M18" s="237" t="n">
        <v>14</v>
      </c>
      <c r="N18" s="237" t="n">
        <v>167</v>
      </c>
      <c r="O18" s="237" t="n">
        <v>313</v>
      </c>
      <c r="P18" s="237" t="n">
        <v>356</v>
      </c>
      <c r="Q18" s="237" t="n">
        <v>0</v>
      </c>
      <c r="R18" s="237" t="n">
        <v>316</v>
      </c>
      <c r="S18" s="237" t="n">
        <v>41</v>
      </c>
      <c r="T18" s="237" t="n">
        <v>2337</v>
      </c>
      <c r="U18" s="237" t="n">
        <v>519</v>
      </c>
      <c r="V18" s="237" t="n">
        <v>0</v>
      </c>
      <c r="W18" s="237" t="n">
        <v>0</v>
      </c>
      <c r="X18" s="237" t="n">
        <v>4</v>
      </c>
    </row>
    <row r="19">
      <c r="A19" s="4" t="s">
        <v>12</v>
      </c>
      <c r="B19" s="237" t="n">
        <v>66715</v>
      </c>
      <c r="C19" s="237" t="n">
        <v>1764</v>
      </c>
      <c r="D19" s="237" t="n">
        <v>4</v>
      </c>
      <c r="E19" s="237" t="n">
        <v>8393</v>
      </c>
      <c r="F19" s="237" t="n">
        <v>9</v>
      </c>
      <c r="G19" s="237" t="n">
        <v>34</v>
      </c>
      <c r="H19" s="237" t="n">
        <v>15625</v>
      </c>
      <c r="I19" s="237" t="n">
        <v>12312</v>
      </c>
      <c r="J19" s="237" t="n">
        <v>2107</v>
      </c>
      <c r="K19" s="237" t="n">
        <v>4744</v>
      </c>
      <c r="L19" s="237" t="n">
        <v>1378</v>
      </c>
      <c r="M19" s="237" t="n">
        <v>935</v>
      </c>
      <c r="N19" s="237" t="n">
        <v>311</v>
      </c>
      <c r="O19" s="237" t="n">
        <v>6184</v>
      </c>
      <c r="P19" s="237" t="n">
        <v>2746</v>
      </c>
      <c r="Q19" s="237" t="n">
        <v>23</v>
      </c>
      <c r="R19" s="237" t="n">
        <v>1285</v>
      </c>
      <c r="S19" s="237" t="n">
        <v>321</v>
      </c>
      <c r="T19" s="237" t="n">
        <v>1639</v>
      </c>
      <c r="U19" s="237" t="n">
        <v>6741</v>
      </c>
      <c r="V19" s="237" t="n">
        <v>2</v>
      </c>
      <c r="W19" s="237" t="n">
        <v>0</v>
      </c>
      <c r="X19" s="237" t="n">
        <v>158</v>
      </c>
    </row>
    <row r="20">
      <c r="A20" s="4" t="s">
        <v>13</v>
      </c>
      <c r="B20" s="237" t="n">
        <v>63990</v>
      </c>
      <c r="C20" s="237" t="n">
        <v>630</v>
      </c>
      <c r="D20" s="237" t="n">
        <v>32</v>
      </c>
      <c r="E20" s="237" t="n">
        <v>24573</v>
      </c>
      <c r="F20" s="237" t="n">
        <v>219</v>
      </c>
      <c r="G20" s="237" t="n">
        <v>513</v>
      </c>
      <c r="H20" s="237" t="n">
        <v>1889</v>
      </c>
      <c r="I20" s="237" t="n">
        <v>12558</v>
      </c>
      <c r="J20" s="237" t="n">
        <v>3927</v>
      </c>
      <c r="K20" s="237" t="n">
        <v>6865</v>
      </c>
      <c r="L20" s="237" t="n">
        <v>598</v>
      </c>
      <c r="M20" s="237" t="n">
        <v>74</v>
      </c>
      <c r="N20" s="237" t="n">
        <v>1929</v>
      </c>
      <c r="O20" s="237" t="n">
        <v>2556</v>
      </c>
      <c r="P20" s="237" t="n">
        <v>3820</v>
      </c>
      <c r="Q20" s="237" t="n">
        <v>12</v>
      </c>
      <c r="R20" s="237" t="n">
        <v>756</v>
      </c>
      <c r="S20" s="237" t="n">
        <v>412</v>
      </c>
      <c r="T20" s="237" t="n">
        <v>1545</v>
      </c>
      <c r="U20" s="237" t="n">
        <v>1066</v>
      </c>
      <c r="V20" s="237" t="n">
        <v>0</v>
      </c>
      <c r="W20" s="237" t="n">
        <v>0</v>
      </c>
      <c r="X20" s="237" t="n">
        <v>16</v>
      </c>
    </row>
    <row r="21">
      <c r="A21" s="4" t="s">
        <v>14</v>
      </c>
      <c r="B21" s="237" t="n">
        <v>156786</v>
      </c>
      <c r="C21" s="237" t="n">
        <v>2926</v>
      </c>
      <c r="D21" s="237" t="n">
        <v>136</v>
      </c>
      <c r="E21" s="237" t="n">
        <v>46531</v>
      </c>
      <c r="F21" s="237" t="n">
        <v>108</v>
      </c>
      <c r="G21" s="237" t="n">
        <v>633</v>
      </c>
      <c r="H21" s="237" t="n">
        <v>13412</v>
      </c>
      <c r="I21" s="237" t="n">
        <v>31846</v>
      </c>
      <c r="J21" s="237" t="n">
        <v>10235</v>
      </c>
      <c r="K21" s="237" t="n">
        <v>18334</v>
      </c>
      <c r="L21" s="237" t="n">
        <v>3707</v>
      </c>
      <c r="M21" s="237" t="n">
        <v>513</v>
      </c>
      <c r="N21" s="237" t="n">
        <v>1750</v>
      </c>
      <c r="O21" s="237" t="n">
        <v>8843</v>
      </c>
      <c r="P21" s="237" t="n">
        <v>8321</v>
      </c>
      <c r="Q21" s="237" t="n">
        <v>27</v>
      </c>
      <c r="R21" s="237" t="n">
        <v>713</v>
      </c>
      <c r="S21" s="237" t="n">
        <v>3718</v>
      </c>
      <c r="T21" s="237" t="n">
        <v>2545</v>
      </c>
      <c r="U21" s="237" t="n">
        <v>2444</v>
      </c>
      <c r="V21" s="237" t="n">
        <v>0</v>
      </c>
      <c r="W21" s="237" t="n">
        <v>1</v>
      </c>
      <c r="X21" s="237" t="n">
        <v>43</v>
      </c>
    </row>
    <row r="22">
      <c r="A22" s="4" t="s">
        <v>15</v>
      </c>
      <c r="B22" s="237" t="n">
        <v>10712</v>
      </c>
      <c r="C22" s="237" t="n">
        <v>226</v>
      </c>
      <c r="D22" s="237" t="n">
        <v>1</v>
      </c>
      <c r="E22" s="237" t="n">
        <v>981</v>
      </c>
      <c r="F22" s="237" t="n">
        <v>1</v>
      </c>
      <c r="G22" s="237" t="n">
        <v>3</v>
      </c>
      <c r="H22" s="237" t="n">
        <v>2748</v>
      </c>
      <c r="I22" s="237" t="n">
        <v>1342</v>
      </c>
      <c r="J22" s="237" t="n">
        <v>326</v>
      </c>
      <c r="K22" s="237" t="n">
        <v>278</v>
      </c>
      <c r="L22" s="237" t="n">
        <v>200</v>
      </c>
      <c r="M22" s="237" t="n">
        <v>115</v>
      </c>
      <c r="N22" s="237" t="n">
        <v>45</v>
      </c>
      <c r="O22" s="237" t="n">
        <v>798</v>
      </c>
      <c r="P22" s="237" t="n">
        <v>465</v>
      </c>
      <c r="Q22" s="237" t="n">
        <v>2</v>
      </c>
      <c r="R22" s="237" t="n">
        <v>203</v>
      </c>
      <c r="S22" s="237" t="n">
        <v>25</v>
      </c>
      <c r="T22" s="237" t="n">
        <v>454</v>
      </c>
      <c r="U22" s="237" t="n">
        <v>2463</v>
      </c>
      <c r="V22" s="237" t="n">
        <v>0</v>
      </c>
      <c r="W22" s="237" t="n">
        <v>0</v>
      </c>
      <c r="X22" s="237" t="n">
        <v>36</v>
      </c>
    </row>
    <row r="23">
      <c r="A23" s="4" t="s">
        <v>16</v>
      </c>
      <c r="B23" s="237" t="n">
        <v>1336</v>
      </c>
      <c r="C23" s="237" t="n">
        <v>10</v>
      </c>
      <c r="D23" s="237" t="n">
        <v>0</v>
      </c>
      <c r="E23" s="237" t="n">
        <v>31</v>
      </c>
      <c r="F23" s="237" t="n">
        <v>0</v>
      </c>
      <c r="G23" s="237" t="n">
        <v>1</v>
      </c>
      <c r="H23" s="237" t="n">
        <v>40</v>
      </c>
      <c r="I23" s="237" t="n">
        <v>99</v>
      </c>
      <c r="J23" s="237" t="n">
        <v>19</v>
      </c>
      <c r="K23" s="237" t="n">
        <v>48</v>
      </c>
      <c r="L23" s="237" t="n">
        <v>29</v>
      </c>
      <c r="M23" s="237" t="n">
        <v>2</v>
      </c>
      <c r="N23" s="237" t="n">
        <v>19</v>
      </c>
      <c r="O23" s="237" t="n">
        <v>64</v>
      </c>
      <c r="P23" s="237" t="n">
        <v>55</v>
      </c>
      <c r="Q23" s="237" t="n">
        <v>1</v>
      </c>
      <c r="R23" s="237" t="n">
        <v>19</v>
      </c>
      <c r="S23" s="237" t="n">
        <v>2</v>
      </c>
      <c r="T23" s="237" t="n">
        <v>20</v>
      </c>
      <c r="U23" s="237" t="n">
        <v>20</v>
      </c>
      <c r="V23" s="237" t="n">
        <v>0</v>
      </c>
      <c r="W23" s="237" t="n">
        <v>0</v>
      </c>
      <c r="X23" s="237" t="n">
        <v>857</v>
      </c>
    </row>
    <row r="24">
      <c r="A24" s="49" t="s">
        <v>244</v>
      </c>
      <c r="B24" s="239" t="n">
        <v>315124</v>
      </c>
      <c r="C24" s="239" t="n">
        <v>5609</v>
      </c>
      <c r="D24" s="239" t="n">
        <v>217</v>
      </c>
      <c r="E24" s="239" t="n">
        <v>80855</v>
      </c>
      <c r="F24" s="239" t="n">
        <v>417</v>
      </c>
      <c r="G24" s="239" t="n">
        <v>1200</v>
      </c>
      <c r="H24" s="239" t="n">
        <v>33944</v>
      </c>
      <c r="I24" s="239" t="n">
        <v>66866</v>
      </c>
      <c r="J24" s="239" t="n">
        <v>16748</v>
      </c>
      <c r="K24" s="239" t="n">
        <v>31997</v>
      </c>
      <c r="L24" s="239" t="n">
        <v>6090</v>
      </c>
      <c r="M24" s="239" t="n">
        <v>1653</v>
      </c>
      <c r="N24" s="239" t="n">
        <v>4221</v>
      </c>
      <c r="O24" s="239" t="n">
        <v>18758</v>
      </c>
      <c r="P24" s="239" t="n">
        <v>15763</v>
      </c>
      <c r="Q24" s="239" t="n">
        <v>65</v>
      </c>
      <c r="R24" s="239" t="n">
        <v>3292</v>
      </c>
      <c r="S24" s="239" t="n">
        <v>4519</v>
      </c>
      <c r="T24" s="239" t="n">
        <v>8540</v>
      </c>
      <c r="U24" s="239" t="n">
        <v>13253</v>
      </c>
      <c r="V24" s="239" t="n">
        <v>2</v>
      </c>
      <c r="W24" s="239" t="n">
        <v>1</v>
      </c>
      <c r="X24" s="239" t="n">
        <v>1114</v>
      </c>
    </row>
    <row r="25">
      <c r="A25" s="110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8" t="n">
        <v>7027841.31</v>
      </c>
      <c r="C26" s="238" t="n">
        <v>38378.88</v>
      </c>
      <c r="D26" s="238" t="n">
        <v>36258.83</v>
      </c>
      <c r="E26" s="238" t="n">
        <v>176097.16</v>
      </c>
      <c r="F26" s="238" t="n">
        <v>42354.66</v>
      </c>
      <c r="G26" s="238" t="n">
        <v>8655.09</v>
      </c>
      <c r="H26" s="238" t="n">
        <v>124485.78</v>
      </c>
      <c r="I26" s="238" t="n">
        <v>3068781.25</v>
      </c>
      <c r="J26" s="238" t="n">
        <v>60496.06</v>
      </c>
      <c r="K26" s="238" t="n">
        <v>1162265.71</v>
      </c>
      <c r="L26" s="238" t="n">
        <v>124846.21</v>
      </c>
      <c r="M26" s="238" t="n">
        <v>5731.94</v>
      </c>
      <c r="N26" s="238" t="n">
        <v>217160.21</v>
      </c>
      <c r="O26" s="238" t="n">
        <v>183206.19</v>
      </c>
      <c r="P26" s="238" t="n">
        <v>232369.26</v>
      </c>
      <c r="Q26" s="238" t="n">
        <v>0</v>
      </c>
      <c r="R26" s="238" t="n">
        <v>145121.3</v>
      </c>
      <c r="S26" s="238" t="n">
        <v>18805.73</v>
      </c>
      <c r="T26" s="238" t="n">
        <v>1161645.8</v>
      </c>
      <c r="U26" s="238" t="n">
        <v>220050.72</v>
      </c>
      <c r="V26" s="238" t="n">
        <v>0</v>
      </c>
      <c r="W26" s="238" t="n">
        <v>0</v>
      </c>
      <c r="X26" s="238" t="n">
        <v>1130.53</v>
      </c>
    </row>
    <row r="27">
      <c r="A27" s="4" t="s">
        <v>12</v>
      </c>
      <c r="B27" s="238" t="n">
        <v>52439731.64</v>
      </c>
      <c r="C27" s="238" t="n">
        <v>1417325.43</v>
      </c>
      <c r="D27" s="238" t="n">
        <v>3210</v>
      </c>
      <c r="E27" s="238" t="n">
        <v>6571756.58</v>
      </c>
      <c r="F27" s="238" t="n">
        <v>6210</v>
      </c>
      <c r="G27" s="238" t="n">
        <v>25656.58</v>
      </c>
      <c r="H27" s="238" t="n">
        <v>12892593.31</v>
      </c>
      <c r="I27" s="238" t="n">
        <v>9201846.84</v>
      </c>
      <c r="J27" s="238" t="n">
        <v>1643292.64</v>
      </c>
      <c r="K27" s="238" t="n">
        <v>3850959.25</v>
      </c>
      <c r="L27" s="238" t="n">
        <v>1078566.29</v>
      </c>
      <c r="M27" s="238" t="n">
        <v>675193.16</v>
      </c>
      <c r="N27" s="238" t="n">
        <v>246850.87</v>
      </c>
      <c r="O27" s="238" t="n">
        <v>4730378.35</v>
      </c>
      <c r="P27" s="238" t="n">
        <v>2189886.47</v>
      </c>
      <c r="Q27" s="238" t="n">
        <v>17630.7</v>
      </c>
      <c r="R27" s="238" t="n">
        <v>996869.11</v>
      </c>
      <c r="S27" s="238" t="n">
        <v>218252.31</v>
      </c>
      <c r="T27" s="238" t="n">
        <v>1348191.41</v>
      </c>
      <c r="U27" s="238" t="n">
        <v>5195240.62</v>
      </c>
      <c r="V27" s="238" t="n">
        <v>1740</v>
      </c>
      <c r="W27" s="238" t="n">
        <v>0</v>
      </c>
      <c r="X27" s="238" t="n">
        <v>128081.72</v>
      </c>
    </row>
    <row r="28">
      <c r="A28" s="4" t="s">
        <v>13</v>
      </c>
      <c r="B28" s="238" t="n">
        <v>28706304.11</v>
      </c>
      <c r="C28" s="238" t="n">
        <v>455223.72</v>
      </c>
      <c r="D28" s="238" t="n">
        <v>14653.12</v>
      </c>
      <c r="E28" s="238" t="n">
        <v>6526874.8</v>
      </c>
      <c r="F28" s="238" t="n">
        <v>100759.61</v>
      </c>
      <c r="G28" s="238" t="n">
        <v>181644.83</v>
      </c>
      <c r="H28" s="238" t="n">
        <v>1146785.63</v>
      </c>
      <c r="I28" s="238" t="n">
        <v>6248075.78</v>
      </c>
      <c r="J28" s="238" t="n">
        <v>1118292.03</v>
      </c>
      <c r="K28" s="238" t="n">
        <v>5132063.64</v>
      </c>
      <c r="L28" s="238" t="n">
        <v>437168.59</v>
      </c>
      <c r="M28" s="238" t="n">
        <v>46925.93</v>
      </c>
      <c r="N28" s="238" t="n">
        <v>1046527.56</v>
      </c>
      <c r="O28" s="238" t="n">
        <v>1700722.41</v>
      </c>
      <c r="P28" s="238" t="n">
        <v>2221758.08</v>
      </c>
      <c r="Q28" s="238" t="n">
        <v>5223.98</v>
      </c>
      <c r="R28" s="238" t="n">
        <v>386055.35</v>
      </c>
      <c r="S28" s="238" t="n">
        <v>212754.3</v>
      </c>
      <c r="T28" s="238" t="n">
        <v>1121243.49</v>
      </c>
      <c r="U28" s="238" t="n">
        <v>596688.19</v>
      </c>
      <c r="V28" s="238" t="n">
        <v>0</v>
      </c>
      <c r="W28" s="238" t="n">
        <v>0</v>
      </c>
      <c r="X28" s="238" t="n">
        <v>6863.07</v>
      </c>
    </row>
    <row r="29">
      <c r="A29" s="4" t="s">
        <v>14</v>
      </c>
      <c r="B29" s="238" t="n">
        <v>87813906.5</v>
      </c>
      <c r="C29" s="238" t="n">
        <v>1712626.93</v>
      </c>
      <c r="D29" s="238" t="n">
        <v>72940.44</v>
      </c>
      <c r="E29" s="238" t="n">
        <v>23857146.39</v>
      </c>
      <c r="F29" s="238" t="n">
        <v>43008.97</v>
      </c>
      <c r="G29" s="238" t="n">
        <v>297282.5</v>
      </c>
      <c r="H29" s="238" t="n">
        <v>8345095.31</v>
      </c>
      <c r="I29" s="238" t="n">
        <v>16590903.53</v>
      </c>
      <c r="J29" s="238" t="n">
        <v>5224355.11</v>
      </c>
      <c r="K29" s="238" t="n">
        <v>11967117.67</v>
      </c>
      <c r="L29" s="238" t="n">
        <v>2237102.84</v>
      </c>
      <c r="M29" s="238" t="n">
        <v>251119.3</v>
      </c>
      <c r="N29" s="238" t="n">
        <v>1001115.24</v>
      </c>
      <c r="O29" s="238" t="n">
        <v>5225406.51</v>
      </c>
      <c r="P29" s="238" t="n">
        <v>5020543.08</v>
      </c>
      <c r="Q29" s="238" t="n">
        <v>15893.96</v>
      </c>
      <c r="R29" s="238" t="n">
        <v>407726.21</v>
      </c>
      <c r="S29" s="238" t="n">
        <v>2335390.46</v>
      </c>
      <c r="T29" s="238" t="n">
        <v>1774632.18</v>
      </c>
      <c r="U29" s="238" t="n">
        <v>1413598.66</v>
      </c>
      <c r="V29" s="238" t="n">
        <v>0</v>
      </c>
      <c r="W29" s="238" t="n">
        <v>379.1</v>
      </c>
      <c r="X29" s="238" t="n">
        <v>20522.11</v>
      </c>
    </row>
    <row r="30">
      <c r="A30" s="4" t="s">
        <v>15</v>
      </c>
      <c r="B30" s="238" t="n">
        <v>3748860.87</v>
      </c>
      <c r="C30" s="238" t="n">
        <v>79021.66</v>
      </c>
      <c r="D30" s="238" t="n">
        <v>360</v>
      </c>
      <c r="E30" s="238" t="n">
        <v>344570.1</v>
      </c>
      <c r="F30" s="238" t="n">
        <v>180</v>
      </c>
      <c r="G30" s="238" t="n">
        <v>1080</v>
      </c>
      <c r="H30" s="238" t="n">
        <v>974120.86</v>
      </c>
      <c r="I30" s="238" t="n">
        <v>467046.28</v>
      </c>
      <c r="J30" s="238" t="n">
        <v>114103.99</v>
      </c>
      <c r="K30" s="238" t="n">
        <v>95317.15</v>
      </c>
      <c r="L30" s="238" t="n">
        <v>70001.89</v>
      </c>
      <c r="M30" s="238" t="n">
        <v>37751.01</v>
      </c>
      <c r="N30" s="238" t="n">
        <v>16043.88</v>
      </c>
      <c r="O30" s="238" t="n">
        <v>279226.77</v>
      </c>
      <c r="P30" s="238" t="n">
        <v>162354.35</v>
      </c>
      <c r="Q30" s="238" t="n">
        <v>720</v>
      </c>
      <c r="R30" s="238" t="n">
        <v>71212.87</v>
      </c>
      <c r="S30" s="238" t="n">
        <v>8107.18</v>
      </c>
      <c r="T30" s="238" t="n">
        <v>156861.23</v>
      </c>
      <c r="U30" s="238" t="n">
        <v>858074.55</v>
      </c>
      <c r="V30" s="238" t="n">
        <v>0</v>
      </c>
      <c r="W30" s="238" t="n">
        <v>0</v>
      </c>
      <c r="X30" s="238" t="n">
        <v>12707.1</v>
      </c>
    </row>
    <row r="31">
      <c r="A31" s="4" t="s">
        <v>16</v>
      </c>
      <c r="B31" s="238" t="n">
        <v>467932.25</v>
      </c>
      <c r="C31" s="238" t="n">
        <v>3600</v>
      </c>
      <c r="D31" s="238" t="n">
        <v>0</v>
      </c>
      <c r="E31" s="238" t="n">
        <v>10913.38</v>
      </c>
      <c r="F31" s="238" t="n">
        <v>0</v>
      </c>
      <c r="G31" s="238" t="n">
        <v>360</v>
      </c>
      <c r="H31" s="238" t="n">
        <v>13949.6</v>
      </c>
      <c r="I31" s="238" t="n">
        <v>34920.48</v>
      </c>
      <c r="J31" s="238" t="n">
        <v>6684.27</v>
      </c>
      <c r="K31" s="238" t="n">
        <v>16644.64</v>
      </c>
      <c r="L31" s="238" t="n">
        <v>10098.76</v>
      </c>
      <c r="M31" s="238" t="n">
        <v>720</v>
      </c>
      <c r="N31" s="238" t="n">
        <v>6647.92</v>
      </c>
      <c r="O31" s="238" t="n">
        <v>22704.43</v>
      </c>
      <c r="P31" s="238" t="n">
        <v>19378.57</v>
      </c>
      <c r="Q31" s="238" t="n">
        <v>360</v>
      </c>
      <c r="R31" s="238" t="n">
        <v>6635.08</v>
      </c>
      <c r="S31" s="238" t="n">
        <v>720</v>
      </c>
      <c r="T31" s="238" t="n">
        <v>6944</v>
      </c>
      <c r="U31" s="238" t="n">
        <v>7167.68</v>
      </c>
      <c r="V31" s="238" t="n">
        <v>0</v>
      </c>
      <c r="W31" s="238" t="n">
        <v>0</v>
      </c>
      <c r="X31" s="238" t="n">
        <v>299483.44</v>
      </c>
    </row>
    <row r="32">
      <c r="A32" s="49" t="s">
        <v>244</v>
      </c>
      <c r="B32" s="240" t="n">
        <v>180204576.68</v>
      </c>
      <c r="C32" s="240" t="n">
        <v>3706176.62</v>
      </c>
      <c r="D32" s="240" t="n">
        <v>127422.39</v>
      </c>
      <c r="E32" s="240" t="n">
        <v>37487358.41</v>
      </c>
      <c r="F32" s="240" t="n">
        <v>192513.24</v>
      </c>
      <c r="G32" s="240" t="n">
        <v>514679</v>
      </c>
      <c r="H32" s="240" t="n">
        <v>23497030.49</v>
      </c>
      <c r="I32" s="240" t="n">
        <v>35611574.16</v>
      </c>
      <c r="J32" s="240" t="n">
        <v>8167224.1</v>
      </c>
      <c r="K32" s="240" t="n">
        <v>22224368.06</v>
      </c>
      <c r="L32" s="240" t="n">
        <v>3957784.58</v>
      </c>
      <c r="M32" s="240" t="n">
        <v>1017441.34</v>
      </c>
      <c r="N32" s="240" t="n">
        <v>2534345.68</v>
      </c>
      <c r="O32" s="240" t="n">
        <v>12141644.66</v>
      </c>
      <c r="P32" s="240" t="n">
        <v>9846289.81</v>
      </c>
      <c r="Q32" s="240" t="n">
        <v>39828.64</v>
      </c>
      <c r="R32" s="240" t="n">
        <v>2013619.92</v>
      </c>
      <c r="S32" s="240" t="n">
        <v>2794029.98</v>
      </c>
      <c r="T32" s="240" t="n">
        <v>5569518.11</v>
      </c>
      <c r="U32" s="240" t="n">
        <v>8290820.42</v>
      </c>
      <c r="V32" s="240" t="n">
        <v>1740</v>
      </c>
      <c r="W32" s="240" t="n">
        <v>379.1</v>
      </c>
      <c r="X32" s="240" t="n">
        <v>468787.97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236</v>
      </c>
      <c r="C7" s="18" t="s">
        <v>267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268</v>
      </c>
      <c r="D8" s="3" t="s">
        <v>269</v>
      </c>
      <c r="E8" s="3" t="s">
        <v>270</v>
      </c>
      <c r="F8" s="3" t="s">
        <v>271</v>
      </c>
      <c r="G8" s="3" t="s">
        <v>272</v>
      </c>
      <c r="H8" s="3" t="s">
        <v>273</v>
      </c>
      <c r="I8" s="3" t="s">
        <v>274</v>
      </c>
      <c r="J8" s="3" t="s">
        <v>275</v>
      </c>
      <c r="K8" s="3" t="s">
        <v>276</v>
      </c>
      <c r="L8" s="3" t="s">
        <v>277</v>
      </c>
      <c r="M8" s="3" t="s">
        <v>278</v>
      </c>
      <c r="N8" s="3" t="s">
        <v>279</v>
      </c>
      <c r="O8" s="3" t="s">
        <v>280</v>
      </c>
      <c r="P8" s="3" t="s">
        <v>281</v>
      </c>
      <c r="Q8" s="3" t="s">
        <v>282</v>
      </c>
      <c r="R8" s="3" t="s">
        <v>283</v>
      </c>
      <c r="S8" s="3" t="s">
        <v>284</v>
      </c>
      <c r="T8" s="3" t="s">
        <v>285</v>
      </c>
      <c r="U8" s="3" t="s">
        <v>286</v>
      </c>
      <c r="V8" s="3" t="s">
        <v>287</v>
      </c>
      <c r="W8" s="3" t="s">
        <v>288</v>
      </c>
      <c r="X8" s="3" t="s">
        <v>289</v>
      </c>
    </row>
    <row r="9">
      <c r="A9" s="110" t="s">
        <v>243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41" t="n">
        <v>587</v>
      </c>
      <c r="C10" s="241" t="n">
        <v>6</v>
      </c>
      <c r="D10" s="241" t="n">
        <v>1</v>
      </c>
      <c r="E10" s="241" t="n">
        <v>22</v>
      </c>
      <c r="F10" s="241" t="n">
        <v>2</v>
      </c>
      <c r="G10" s="241" t="n">
        <v>1</v>
      </c>
      <c r="H10" s="241" t="n">
        <v>23</v>
      </c>
      <c r="I10" s="241" t="n">
        <v>99</v>
      </c>
      <c r="J10" s="241" t="n">
        <v>9</v>
      </c>
      <c r="K10" s="241" t="n">
        <v>251</v>
      </c>
      <c r="L10" s="241" t="n">
        <v>10</v>
      </c>
      <c r="M10" s="241" t="n">
        <v>1</v>
      </c>
      <c r="N10" s="241" t="n">
        <v>15</v>
      </c>
      <c r="O10" s="241" t="n">
        <v>23</v>
      </c>
      <c r="P10" s="241" t="n">
        <v>34</v>
      </c>
      <c r="Q10" s="241" t="n">
        <v>0</v>
      </c>
      <c r="R10" s="241" t="n">
        <v>23</v>
      </c>
      <c r="S10" s="241" t="n">
        <v>5</v>
      </c>
      <c r="T10" s="241" t="n">
        <v>35</v>
      </c>
      <c r="U10" s="241" t="n">
        <v>27</v>
      </c>
      <c r="V10" s="241" t="n">
        <v>0</v>
      </c>
      <c r="W10" s="241" t="n">
        <v>0</v>
      </c>
      <c r="X10" s="241" t="n">
        <v>0</v>
      </c>
    </row>
    <row r="11">
      <c r="A11" s="4" t="s">
        <v>12</v>
      </c>
      <c r="B11" s="241" t="n">
        <v>58093</v>
      </c>
      <c r="C11" s="241" t="n">
        <v>1566</v>
      </c>
      <c r="D11" s="241" t="n">
        <v>4</v>
      </c>
      <c r="E11" s="241" t="n">
        <v>7564</v>
      </c>
      <c r="F11" s="241" t="n">
        <v>7</v>
      </c>
      <c r="G11" s="241" t="n">
        <v>32</v>
      </c>
      <c r="H11" s="241" t="n">
        <v>14232</v>
      </c>
      <c r="I11" s="241" t="n">
        <v>9822</v>
      </c>
      <c r="J11" s="241" t="n">
        <v>1984</v>
      </c>
      <c r="K11" s="241" t="n">
        <v>4004</v>
      </c>
      <c r="L11" s="241" t="n">
        <v>1293</v>
      </c>
      <c r="M11" s="241" t="n">
        <v>903</v>
      </c>
      <c r="N11" s="241" t="n">
        <v>279</v>
      </c>
      <c r="O11" s="241" t="n">
        <v>5902</v>
      </c>
      <c r="P11" s="241" t="n">
        <v>2528</v>
      </c>
      <c r="Q11" s="241" t="n">
        <v>28</v>
      </c>
      <c r="R11" s="241" t="n">
        <v>947</v>
      </c>
      <c r="S11" s="241" t="n">
        <v>229</v>
      </c>
      <c r="T11" s="241" t="n">
        <v>1503</v>
      </c>
      <c r="U11" s="241" t="n">
        <v>5134</v>
      </c>
      <c r="V11" s="241" t="n">
        <v>2</v>
      </c>
      <c r="W11" s="241" t="n">
        <v>0</v>
      </c>
      <c r="X11" s="241" t="n">
        <v>130</v>
      </c>
    </row>
    <row r="12">
      <c r="A12" s="4" t="s">
        <v>13</v>
      </c>
      <c r="B12" s="241" t="n">
        <v>5482</v>
      </c>
      <c r="C12" s="241" t="n">
        <v>76</v>
      </c>
      <c r="D12" s="241" t="n">
        <v>1</v>
      </c>
      <c r="E12" s="241" t="n">
        <v>652</v>
      </c>
      <c r="F12" s="241" t="n">
        <v>8</v>
      </c>
      <c r="G12" s="241" t="n">
        <v>17</v>
      </c>
      <c r="H12" s="241" t="n">
        <v>333</v>
      </c>
      <c r="I12" s="241" t="n">
        <v>1205</v>
      </c>
      <c r="J12" s="241" t="n">
        <v>229</v>
      </c>
      <c r="K12" s="241" t="n">
        <v>1041</v>
      </c>
      <c r="L12" s="241" t="n">
        <v>123</v>
      </c>
      <c r="M12" s="241" t="n">
        <v>23</v>
      </c>
      <c r="N12" s="241" t="n">
        <v>151</v>
      </c>
      <c r="O12" s="241" t="n">
        <v>635</v>
      </c>
      <c r="P12" s="241" t="n">
        <v>420</v>
      </c>
      <c r="Q12" s="241" t="n">
        <v>2</v>
      </c>
      <c r="R12" s="241" t="n">
        <v>112</v>
      </c>
      <c r="S12" s="241" t="n">
        <v>73</v>
      </c>
      <c r="T12" s="241" t="n">
        <v>175</v>
      </c>
      <c r="U12" s="241" t="n">
        <v>203</v>
      </c>
      <c r="V12" s="241" t="n">
        <v>0</v>
      </c>
      <c r="W12" s="241" t="n">
        <v>0</v>
      </c>
      <c r="X12" s="241" t="n">
        <v>3</v>
      </c>
    </row>
    <row r="13">
      <c r="A13" s="4" t="s">
        <v>14</v>
      </c>
      <c r="B13" s="241" t="n">
        <v>16757</v>
      </c>
      <c r="C13" s="241" t="n">
        <v>287</v>
      </c>
      <c r="D13" s="241" t="n">
        <v>10</v>
      </c>
      <c r="E13" s="241" t="n">
        <v>2019</v>
      </c>
      <c r="F13" s="241" t="n">
        <v>5</v>
      </c>
      <c r="G13" s="241" t="n">
        <v>39</v>
      </c>
      <c r="H13" s="241" t="n">
        <v>1648</v>
      </c>
      <c r="I13" s="241" t="n">
        <v>3985</v>
      </c>
      <c r="J13" s="241" t="n">
        <v>794</v>
      </c>
      <c r="K13" s="241" t="n">
        <v>2838</v>
      </c>
      <c r="L13" s="241" t="n">
        <v>511</v>
      </c>
      <c r="M13" s="241" t="n">
        <v>74</v>
      </c>
      <c r="N13" s="241" t="n">
        <v>323</v>
      </c>
      <c r="O13" s="241" t="n">
        <v>1797</v>
      </c>
      <c r="P13" s="241" t="n">
        <v>1012</v>
      </c>
      <c r="Q13" s="241" t="n">
        <v>9</v>
      </c>
      <c r="R13" s="241" t="n">
        <v>206</v>
      </c>
      <c r="S13" s="241" t="n">
        <v>217</v>
      </c>
      <c r="T13" s="241" t="n">
        <v>348</v>
      </c>
      <c r="U13" s="241" t="n">
        <v>616</v>
      </c>
      <c r="V13" s="241" t="n">
        <v>0</v>
      </c>
      <c r="W13" s="241" t="n">
        <v>1</v>
      </c>
      <c r="X13" s="241" t="n">
        <v>18</v>
      </c>
    </row>
    <row r="14">
      <c r="A14" s="4" t="s">
        <v>15</v>
      </c>
      <c r="B14" s="241" t="n">
        <v>8373</v>
      </c>
      <c r="C14" s="241" t="n">
        <v>204</v>
      </c>
      <c r="D14" s="241" t="n">
        <v>1</v>
      </c>
      <c r="E14" s="241" t="n">
        <v>827</v>
      </c>
      <c r="F14" s="241" t="n">
        <v>1</v>
      </c>
      <c r="G14" s="241" t="n">
        <v>2</v>
      </c>
      <c r="H14" s="241" t="n">
        <v>2434</v>
      </c>
      <c r="I14" s="241" t="n">
        <v>1027</v>
      </c>
      <c r="J14" s="241" t="n">
        <v>293</v>
      </c>
      <c r="K14" s="241" t="n">
        <v>212</v>
      </c>
      <c r="L14" s="241" t="n">
        <v>182</v>
      </c>
      <c r="M14" s="241" t="n">
        <v>102</v>
      </c>
      <c r="N14" s="241" t="n">
        <v>41</v>
      </c>
      <c r="O14" s="241" t="n">
        <v>716</v>
      </c>
      <c r="P14" s="241" t="n">
        <v>418</v>
      </c>
      <c r="Q14" s="241" t="n">
        <v>1</v>
      </c>
      <c r="R14" s="241" t="n">
        <v>156</v>
      </c>
      <c r="S14" s="241" t="n">
        <v>11</v>
      </c>
      <c r="T14" s="241" t="n">
        <v>387</v>
      </c>
      <c r="U14" s="241" t="n">
        <v>1334</v>
      </c>
      <c r="V14" s="241" t="n">
        <v>0</v>
      </c>
      <c r="W14" s="241" t="n">
        <v>0</v>
      </c>
      <c r="X14" s="241" t="n">
        <v>24</v>
      </c>
    </row>
    <row r="15">
      <c r="A15" s="4" t="s">
        <v>16</v>
      </c>
      <c r="B15" s="241" t="n">
        <v>1131</v>
      </c>
      <c r="C15" s="241" t="n">
        <v>8</v>
      </c>
      <c r="D15" s="241" t="n">
        <v>0</v>
      </c>
      <c r="E15" s="241" t="n">
        <v>29</v>
      </c>
      <c r="F15" s="241" t="n">
        <v>0</v>
      </c>
      <c r="G15" s="241" t="n">
        <v>1</v>
      </c>
      <c r="H15" s="241" t="n">
        <v>38</v>
      </c>
      <c r="I15" s="241" t="n">
        <v>89</v>
      </c>
      <c r="J15" s="241" t="n">
        <v>15</v>
      </c>
      <c r="K15" s="241" t="n">
        <v>36</v>
      </c>
      <c r="L15" s="241" t="n">
        <v>24</v>
      </c>
      <c r="M15" s="241" t="n">
        <v>2</v>
      </c>
      <c r="N15" s="241" t="n">
        <v>16</v>
      </c>
      <c r="O15" s="241" t="n">
        <v>60</v>
      </c>
      <c r="P15" s="241" t="n">
        <v>47</v>
      </c>
      <c r="Q15" s="241" t="n">
        <v>1</v>
      </c>
      <c r="R15" s="241" t="n">
        <v>13</v>
      </c>
      <c r="S15" s="241" t="n">
        <v>2</v>
      </c>
      <c r="T15" s="241" t="n">
        <v>15</v>
      </c>
      <c r="U15" s="241" t="n">
        <v>15</v>
      </c>
      <c r="V15" s="241" t="n">
        <v>0</v>
      </c>
      <c r="W15" s="241" t="n">
        <v>0</v>
      </c>
      <c r="X15" s="241" t="n">
        <v>720</v>
      </c>
    </row>
    <row r="16">
      <c r="A16" s="49" t="s">
        <v>244</v>
      </c>
      <c r="B16" s="243" t="n">
        <v>90423</v>
      </c>
      <c r="C16" s="243" t="n">
        <v>2147</v>
      </c>
      <c r="D16" s="243" t="n">
        <v>17</v>
      </c>
      <c r="E16" s="243" t="n">
        <v>11113</v>
      </c>
      <c r="F16" s="243" t="n">
        <v>23</v>
      </c>
      <c r="G16" s="243" t="n">
        <v>92</v>
      </c>
      <c r="H16" s="243" t="n">
        <v>18708</v>
      </c>
      <c r="I16" s="243" t="n">
        <v>16227</v>
      </c>
      <c r="J16" s="243" t="n">
        <v>3324</v>
      </c>
      <c r="K16" s="243" t="n">
        <v>8382</v>
      </c>
      <c r="L16" s="243" t="n">
        <v>2143</v>
      </c>
      <c r="M16" s="243" t="n">
        <v>1105</v>
      </c>
      <c r="N16" s="243" t="n">
        <v>825</v>
      </c>
      <c r="O16" s="243" t="n">
        <v>9133</v>
      </c>
      <c r="P16" s="243" t="n">
        <v>4459</v>
      </c>
      <c r="Q16" s="243" t="n">
        <v>41</v>
      </c>
      <c r="R16" s="243" t="n">
        <v>1457</v>
      </c>
      <c r="S16" s="243" t="n">
        <v>537</v>
      </c>
      <c r="T16" s="243" t="n">
        <v>2463</v>
      </c>
      <c r="U16" s="243" t="n">
        <v>7329</v>
      </c>
      <c r="V16" s="243" t="n">
        <v>2</v>
      </c>
      <c r="W16" s="243" t="n">
        <v>1</v>
      </c>
      <c r="X16" s="243" t="n">
        <v>895</v>
      </c>
    </row>
    <row r="17">
      <c r="A17" s="110" t="s">
        <v>245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41" t="n">
        <v>2122</v>
      </c>
      <c r="C18" s="241" t="n">
        <v>25</v>
      </c>
      <c r="D18" s="241" t="n">
        <v>43</v>
      </c>
      <c r="E18" s="241" t="n">
        <v>151</v>
      </c>
      <c r="F18" s="241" t="n">
        <v>61</v>
      </c>
      <c r="G18" s="241" t="n">
        <v>4</v>
      </c>
      <c r="H18" s="241" t="n">
        <v>47</v>
      </c>
      <c r="I18" s="241" t="n">
        <v>256</v>
      </c>
      <c r="J18" s="241" t="n">
        <v>74</v>
      </c>
      <c r="K18" s="241" t="n">
        <v>841</v>
      </c>
      <c r="L18" s="241" t="n">
        <v>106</v>
      </c>
      <c r="M18" s="241" t="n">
        <v>2</v>
      </c>
      <c r="N18" s="241" t="n">
        <v>44</v>
      </c>
      <c r="O18" s="241" t="n">
        <v>73</v>
      </c>
      <c r="P18" s="241" t="n">
        <v>91</v>
      </c>
      <c r="Q18" s="241" t="n">
        <v>0</v>
      </c>
      <c r="R18" s="241" t="n">
        <v>83</v>
      </c>
      <c r="S18" s="241" t="n">
        <v>12</v>
      </c>
      <c r="T18" s="241" t="n">
        <v>137</v>
      </c>
      <c r="U18" s="241" t="n">
        <v>72</v>
      </c>
      <c r="V18" s="241" t="n">
        <v>0</v>
      </c>
      <c r="W18" s="241" t="n">
        <v>0</v>
      </c>
      <c r="X18" s="241" t="n">
        <v>0</v>
      </c>
    </row>
    <row r="19">
      <c r="A19" s="4" t="s">
        <v>12</v>
      </c>
      <c r="B19" s="241" t="n">
        <v>58034</v>
      </c>
      <c r="C19" s="241" t="n">
        <v>1566</v>
      </c>
      <c r="D19" s="241" t="n">
        <v>4</v>
      </c>
      <c r="E19" s="241" t="n">
        <v>7559</v>
      </c>
      <c r="F19" s="241" t="n">
        <v>7</v>
      </c>
      <c r="G19" s="241" t="n">
        <v>32</v>
      </c>
      <c r="H19" s="241" t="n">
        <v>14221</v>
      </c>
      <c r="I19" s="241" t="n">
        <v>9810</v>
      </c>
      <c r="J19" s="241" t="n">
        <v>1982</v>
      </c>
      <c r="K19" s="241" t="n">
        <v>4000</v>
      </c>
      <c r="L19" s="241" t="n">
        <v>1291</v>
      </c>
      <c r="M19" s="241" t="n">
        <v>902</v>
      </c>
      <c r="N19" s="241" t="n">
        <v>277</v>
      </c>
      <c r="O19" s="241" t="n">
        <v>5898</v>
      </c>
      <c r="P19" s="241" t="n">
        <v>2527</v>
      </c>
      <c r="Q19" s="241" t="n">
        <v>28</v>
      </c>
      <c r="R19" s="241" t="n">
        <v>947</v>
      </c>
      <c r="S19" s="241" t="n">
        <v>229</v>
      </c>
      <c r="T19" s="241" t="n">
        <v>1500</v>
      </c>
      <c r="U19" s="241" t="n">
        <v>5122</v>
      </c>
      <c r="V19" s="241" t="n">
        <v>2</v>
      </c>
      <c r="W19" s="241" t="n">
        <v>0</v>
      </c>
      <c r="X19" s="241" t="n">
        <v>130</v>
      </c>
    </row>
    <row r="20">
      <c r="A20" s="4" t="s">
        <v>13</v>
      </c>
      <c r="B20" s="241" t="n">
        <v>60750</v>
      </c>
      <c r="C20" s="241" t="n">
        <v>543</v>
      </c>
      <c r="D20" s="241" t="n">
        <v>16</v>
      </c>
      <c r="E20" s="241" t="n">
        <v>32273</v>
      </c>
      <c r="F20" s="241" t="n">
        <v>113</v>
      </c>
      <c r="G20" s="241" t="n">
        <v>352</v>
      </c>
      <c r="H20" s="241" t="n">
        <v>1242</v>
      </c>
      <c r="I20" s="241" t="n">
        <v>5458</v>
      </c>
      <c r="J20" s="241" t="n">
        <v>4095</v>
      </c>
      <c r="K20" s="241" t="n">
        <v>5341</v>
      </c>
      <c r="L20" s="241" t="n">
        <v>587</v>
      </c>
      <c r="M20" s="241" t="n">
        <v>60</v>
      </c>
      <c r="N20" s="241" t="n">
        <v>1383</v>
      </c>
      <c r="O20" s="241" t="n">
        <v>3365</v>
      </c>
      <c r="P20" s="241" t="n">
        <v>3697</v>
      </c>
      <c r="Q20" s="241" t="n">
        <v>3</v>
      </c>
      <c r="R20" s="241" t="n">
        <v>493</v>
      </c>
      <c r="S20" s="241" t="n">
        <v>327</v>
      </c>
      <c r="T20" s="241" t="n">
        <v>818</v>
      </c>
      <c r="U20" s="241" t="n">
        <v>577</v>
      </c>
      <c r="V20" s="241" t="n">
        <v>0</v>
      </c>
      <c r="W20" s="241" t="n">
        <v>0</v>
      </c>
      <c r="X20" s="241" t="n">
        <v>7</v>
      </c>
    </row>
    <row r="21">
      <c r="A21" s="4" t="s">
        <v>14</v>
      </c>
      <c r="B21" s="241" t="n">
        <v>137085</v>
      </c>
      <c r="C21" s="241" t="n">
        <v>2405</v>
      </c>
      <c r="D21" s="241" t="n">
        <v>68</v>
      </c>
      <c r="E21" s="241" t="n">
        <v>45718</v>
      </c>
      <c r="F21" s="241" t="n">
        <v>103</v>
      </c>
      <c r="G21" s="241" t="n">
        <v>319</v>
      </c>
      <c r="H21" s="241" t="n">
        <v>12161</v>
      </c>
      <c r="I21" s="241" t="n">
        <v>21575</v>
      </c>
      <c r="J21" s="241" t="n">
        <v>8864</v>
      </c>
      <c r="K21" s="241" t="n">
        <v>16070</v>
      </c>
      <c r="L21" s="241" t="n">
        <v>3344</v>
      </c>
      <c r="M21" s="241" t="n">
        <v>240</v>
      </c>
      <c r="N21" s="241" t="n">
        <v>1589</v>
      </c>
      <c r="O21" s="241" t="n">
        <v>7560</v>
      </c>
      <c r="P21" s="241" t="n">
        <v>8363</v>
      </c>
      <c r="Q21" s="241" t="n">
        <v>32</v>
      </c>
      <c r="R21" s="241" t="n">
        <v>586</v>
      </c>
      <c r="S21" s="241" t="n">
        <v>3383</v>
      </c>
      <c r="T21" s="241" t="n">
        <v>2556</v>
      </c>
      <c r="U21" s="241" t="n">
        <v>2117</v>
      </c>
      <c r="V21" s="241" t="n">
        <v>0</v>
      </c>
      <c r="W21" s="241" t="n">
        <v>1</v>
      </c>
      <c r="X21" s="241" t="n">
        <v>31</v>
      </c>
    </row>
    <row r="22">
      <c r="A22" s="4" t="s">
        <v>15</v>
      </c>
      <c r="B22" s="241" t="n">
        <v>8373</v>
      </c>
      <c r="C22" s="241" t="n">
        <v>204</v>
      </c>
      <c r="D22" s="241" t="n">
        <v>1</v>
      </c>
      <c r="E22" s="241" t="n">
        <v>827</v>
      </c>
      <c r="F22" s="241" t="n">
        <v>1</v>
      </c>
      <c r="G22" s="241" t="n">
        <v>2</v>
      </c>
      <c r="H22" s="241" t="n">
        <v>2434</v>
      </c>
      <c r="I22" s="241" t="n">
        <v>1027</v>
      </c>
      <c r="J22" s="241" t="n">
        <v>293</v>
      </c>
      <c r="K22" s="241" t="n">
        <v>212</v>
      </c>
      <c r="L22" s="241" t="n">
        <v>182</v>
      </c>
      <c r="M22" s="241" t="n">
        <v>102</v>
      </c>
      <c r="N22" s="241" t="n">
        <v>41</v>
      </c>
      <c r="O22" s="241" t="n">
        <v>716</v>
      </c>
      <c r="P22" s="241" t="n">
        <v>418</v>
      </c>
      <c r="Q22" s="241" t="n">
        <v>1</v>
      </c>
      <c r="R22" s="241" t="n">
        <v>156</v>
      </c>
      <c r="S22" s="241" t="n">
        <v>11</v>
      </c>
      <c r="T22" s="241" t="n">
        <v>387</v>
      </c>
      <c r="U22" s="241" t="n">
        <v>1334</v>
      </c>
      <c r="V22" s="241" t="n">
        <v>0</v>
      </c>
      <c r="W22" s="241" t="n">
        <v>0</v>
      </c>
      <c r="X22" s="241" t="n">
        <v>24</v>
      </c>
    </row>
    <row r="23">
      <c r="A23" s="4" t="s">
        <v>16</v>
      </c>
      <c r="B23" s="241" t="n">
        <v>1131</v>
      </c>
      <c r="C23" s="241" t="n">
        <v>8</v>
      </c>
      <c r="D23" s="241" t="n">
        <v>0</v>
      </c>
      <c r="E23" s="241" t="n">
        <v>29</v>
      </c>
      <c r="F23" s="241" t="n">
        <v>0</v>
      </c>
      <c r="G23" s="241" t="n">
        <v>1</v>
      </c>
      <c r="H23" s="241" t="n">
        <v>38</v>
      </c>
      <c r="I23" s="241" t="n">
        <v>89</v>
      </c>
      <c r="J23" s="241" t="n">
        <v>15</v>
      </c>
      <c r="K23" s="241" t="n">
        <v>36</v>
      </c>
      <c r="L23" s="241" t="n">
        <v>24</v>
      </c>
      <c r="M23" s="241" t="n">
        <v>2</v>
      </c>
      <c r="N23" s="241" t="n">
        <v>16</v>
      </c>
      <c r="O23" s="241" t="n">
        <v>60</v>
      </c>
      <c r="P23" s="241" t="n">
        <v>47</v>
      </c>
      <c r="Q23" s="241" t="n">
        <v>1</v>
      </c>
      <c r="R23" s="241" t="n">
        <v>13</v>
      </c>
      <c r="S23" s="241" t="n">
        <v>2</v>
      </c>
      <c r="T23" s="241" t="n">
        <v>15</v>
      </c>
      <c r="U23" s="241" t="n">
        <v>15</v>
      </c>
      <c r="V23" s="241" t="n">
        <v>0</v>
      </c>
      <c r="W23" s="241" t="n">
        <v>0</v>
      </c>
      <c r="X23" s="241" t="n">
        <v>720</v>
      </c>
    </row>
    <row r="24">
      <c r="A24" s="49" t="s">
        <v>244</v>
      </c>
      <c r="B24" s="243" t="n">
        <v>267495</v>
      </c>
      <c r="C24" s="243" t="n">
        <v>4751</v>
      </c>
      <c r="D24" s="243" t="n">
        <v>132</v>
      </c>
      <c r="E24" s="243" t="n">
        <v>86557</v>
      </c>
      <c r="F24" s="243" t="n">
        <v>285</v>
      </c>
      <c r="G24" s="243" t="n">
        <v>710</v>
      </c>
      <c r="H24" s="243" t="n">
        <v>30143</v>
      </c>
      <c r="I24" s="243" t="n">
        <v>38215</v>
      </c>
      <c r="J24" s="243" t="n">
        <v>15323</v>
      </c>
      <c r="K24" s="243" t="n">
        <v>26500</v>
      </c>
      <c r="L24" s="243" t="n">
        <v>5534</v>
      </c>
      <c r="M24" s="243" t="n">
        <v>1308</v>
      </c>
      <c r="N24" s="243" t="n">
        <v>3350</v>
      </c>
      <c r="O24" s="243" t="n">
        <v>17672</v>
      </c>
      <c r="P24" s="243" t="n">
        <v>15143</v>
      </c>
      <c r="Q24" s="243" t="n">
        <v>65</v>
      </c>
      <c r="R24" s="243" t="n">
        <v>2278</v>
      </c>
      <c r="S24" s="243" t="n">
        <v>3964</v>
      </c>
      <c r="T24" s="243" t="n">
        <v>5413</v>
      </c>
      <c r="U24" s="243" t="n">
        <v>9237</v>
      </c>
      <c r="V24" s="243" t="n">
        <v>2</v>
      </c>
      <c r="W24" s="243" t="n">
        <v>1</v>
      </c>
      <c r="X24" s="243" t="n">
        <v>912</v>
      </c>
    </row>
    <row r="25">
      <c r="A25" s="110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42" t="n">
        <v>1326431.13</v>
      </c>
      <c r="C26" s="242" t="n">
        <v>14770.54</v>
      </c>
      <c r="D26" s="242" t="n">
        <v>31954.07</v>
      </c>
      <c r="E26" s="242" t="n">
        <v>40874.02</v>
      </c>
      <c r="F26" s="242" t="n">
        <v>33957.86</v>
      </c>
      <c r="G26" s="242" t="n">
        <v>3908.53</v>
      </c>
      <c r="H26" s="242" t="n">
        <v>33682.93</v>
      </c>
      <c r="I26" s="242" t="n">
        <v>160462.73</v>
      </c>
      <c r="J26" s="242" t="n">
        <v>33575.17</v>
      </c>
      <c r="K26" s="242" t="n">
        <v>556533.41</v>
      </c>
      <c r="L26" s="242" t="n">
        <v>67797.79</v>
      </c>
      <c r="M26" s="242" t="n">
        <v>596.48</v>
      </c>
      <c r="N26" s="242" t="n">
        <v>30167.29</v>
      </c>
      <c r="O26" s="242" t="n">
        <v>40313.04</v>
      </c>
      <c r="P26" s="242" t="n">
        <v>72459.09</v>
      </c>
      <c r="Q26" s="242" t="n">
        <v>0</v>
      </c>
      <c r="R26" s="242" t="n">
        <v>44825.38</v>
      </c>
      <c r="S26" s="242" t="n">
        <v>8019.03</v>
      </c>
      <c r="T26" s="242" t="n">
        <v>107572.8</v>
      </c>
      <c r="U26" s="242" t="n">
        <v>44960.97</v>
      </c>
      <c r="V26" s="242" t="n">
        <v>0</v>
      </c>
      <c r="W26" s="242" t="n">
        <v>0</v>
      </c>
      <c r="X26" s="242" t="n">
        <v>0</v>
      </c>
    </row>
    <row r="27">
      <c r="A27" s="4" t="s">
        <v>12</v>
      </c>
      <c r="B27" s="242" t="n">
        <v>44730799.56</v>
      </c>
      <c r="C27" s="242" t="n">
        <v>1269091.61</v>
      </c>
      <c r="D27" s="242" t="n">
        <v>3210</v>
      </c>
      <c r="E27" s="242" t="n">
        <v>5850576.43</v>
      </c>
      <c r="F27" s="242" t="n">
        <v>5370</v>
      </c>
      <c r="G27" s="242" t="n">
        <v>23525.82</v>
      </c>
      <c r="H27" s="242" t="n">
        <v>11726024.11</v>
      </c>
      <c r="I27" s="242" t="n">
        <v>7043978</v>
      </c>
      <c r="J27" s="242" t="n">
        <v>1520377.24</v>
      </c>
      <c r="K27" s="242" t="n">
        <v>2963899.69</v>
      </c>
      <c r="L27" s="242" t="n">
        <v>1000956.1</v>
      </c>
      <c r="M27" s="242" t="n">
        <v>635030.69</v>
      </c>
      <c r="N27" s="242" t="n">
        <v>216753.42</v>
      </c>
      <c r="O27" s="242" t="n">
        <v>4482581.9</v>
      </c>
      <c r="P27" s="242" t="n">
        <v>2011560.89</v>
      </c>
      <c r="Q27" s="242" t="n">
        <v>19194.92</v>
      </c>
      <c r="R27" s="242" t="n">
        <v>709993.08</v>
      </c>
      <c r="S27" s="242" t="n">
        <v>148798.82</v>
      </c>
      <c r="T27" s="242" t="n">
        <v>1218977.46</v>
      </c>
      <c r="U27" s="242" t="n">
        <v>3777316.27</v>
      </c>
      <c r="V27" s="242" t="n">
        <v>1740</v>
      </c>
      <c r="W27" s="242" t="n">
        <v>0</v>
      </c>
      <c r="X27" s="242" t="n">
        <v>101843.11</v>
      </c>
    </row>
    <row r="28">
      <c r="A28" s="4" t="s">
        <v>13</v>
      </c>
      <c r="B28" s="242" t="n">
        <v>31579045.52</v>
      </c>
      <c r="C28" s="242" t="n">
        <v>407760.19</v>
      </c>
      <c r="D28" s="242" t="n">
        <v>2280.5</v>
      </c>
      <c r="E28" s="242" t="n">
        <v>15124248.65</v>
      </c>
      <c r="F28" s="242" t="n">
        <v>46566.45</v>
      </c>
      <c r="G28" s="242" t="n">
        <v>93378.13</v>
      </c>
      <c r="H28" s="242" t="n">
        <v>825149.56</v>
      </c>
      <c r="I28" s="242" t="n">
        <v>3137548.25</v>
      </c>
      <c r="J28" s="242" t="n">
        <v>1707124.39</v>
      </c>
      <c r="K28" s="242" t="n">
        <v>3870068.36</v>
      </c>
      <c r="L28" s="242" t="n">
        <v>382720.7</v>
      </c>
      <c r="M28" s="242" t="n">
        <v>35860.83</v>
      </c>
      <c r="N28" s="242" t="n">
        <v>978845.34</v>
      </c>
      <c r="O28" s="242" t="n">
        <v>1652444.57</v>
      </c>
      <c r="P28" s="242" t="n">
        <v>1937455.17</v>
      </c>
      <c r="Q28" s="242" t="n">
        <v>1549.35</v>
      </c>
      <c r="R28" s="242" t="n">
        <v>233174.37</v>
      </c>
      <c r="S28" s="242" t="n">
        <v>178857.48</v>
      </c>
      <c r="T28" s="242" t="n">
        <v>581451.22</v>
      </c>
      <c r="U28" s="242" t="n">
        <v>378855.74</v>
      </c>
      <c r="V28" s="242" t="n">
        <v>0</v>
      </c>
      <c r="W28" s="242" t="n">
        <v>0</v>
      </c>
      <c r="X28" s="242" t="n">
        <v>3706.27</v>
      </c>
    </row>
    <row r="29">
      <c r="A29" s="4" t="s">
        <v>14</v>
      </c>
      <c r="B29" s="242" t="n">
        <v>73458246.2</v>
      </c>
      <c r="C29" s="242" t="n">
        <v>1455520.66</v>
      </c>
      <c r="D29" s="242" t="n">
        <v>39464.68</v>
      </c>
      <c r="E29" s="242" t="n">
        <v>22645168.49</v>
      </c>
      <c r="F29" s="242" t="n">
        <v>38340.61</v>
      </c>
      <c r="G29" s="242" t="n">
        <v>190648.4</v>
      </c>
      <c r="H29" s="242" t="n">
        <v>7035417.26</v>
      </c>
      <c r="I29" s="242" t="n">
        <v>10696946.53</v>
      </c>
      <c r="J29" s="242" t="n">
        <v>4505157.17</v>
      </c>
      <c r="K29" s="242" t="n">
        <v>9609188.55</v>
      </c>
      <c r="L29" s="242" t="n">
        <v>1992310.76</v>
      </c>
      <c r="M29" s="242" t="n">
        <v>136889.89</v>
      </c>
      <c r="N29" s="242" t="n">
        <v>920341.58</v>
      </c>
      <c r="O29" s="242" t="n">
        <v>4589187.19</v>
      </c>
      <c r="P29" s="242" t="n">
        <v>5052094.5</v>
      </c>
      <c r="Q29" s="242" t="n">
        <v>17629.12</v>
      </c>
      <c r="R29" s="242" t="n">
        <v>311102.44</v>
      </c>
      <c r="S29" s="242" t="n">
        <v>1632661.67</v>
      </c>
      <c r="T29" s="242" t="n">
        <v>1470804.04</v>
      </c>
      <c r="U29" s="242" t="n">
        <v>1103308.95</v>
      </c>
      <c r="V29" s="242" t="n">
        <v>0</v>
      </c>
      <c r="W29" s="242" t="n">
        <v>379.07</v>
      </c>
      <c r="X29" s="242" t="n">
        <v>15684.64</v>
      </c>
    </row>
    <row r="30">
      <c r="A30" s="4" t="s">
        <v>15</v>
      </c>
      <c r="B30" s="242" t="n">
        <v>2924401.48</v>
      </c>
      <c r="C30" s="242" t="n">
        <v>70920.05</v>
      </c>
      <c r="D30" s="242" t="n">
        <v>360</v>
      </c>
      <c r="E30" s="242" t="n">
        <v>289107.93</v>
      </c>
      <c r="F30" s="242" t="n">
        <v>180</v>
      </c>
      <c r="G30" s="242" t="n">
        <v>720</v>
      </c>
      <c r="H30" s="242" t="n">
        <v>863478.35</v>
      </c>
      <c r="I30" s="242" t="n">
        <v>356313.19</v>
      </c>
      <c r="J30" s="242" t="n">
        <v>102323.43</v>
      </c>
      <c r="K30" s="242" t="n">
        <v>73111.21</v>
      </c>
      <c r="L30" s="242" t="n">
        <v>63382.38</v>
      </c>
      <c r="M30" s="242" t="n">
        <v>34809.99</v>
      </c>
      <c r="N30" s="242" t="n">
        <v>14551.07</v>
      </c>
      <c r="O30" s="242" t="n">
        <v>250206.59</v>
      </c>
      <c r="P30" s="242" t="n">
        <v>146063.74</v>
      </c>
      <c r="Q30" s="242" t="n">
        <v>360</v>
      </c>
      <c r="R30" s="242" t="n">
        <v>54362.48</v>
      </c>
      <c r="S30" s="242" t="n">
        <v>3644.61</v>
      </c>
      <c r="T30" s="242" t="n">
        <v>132449.99</v>
      </c>
      <c r="U30" s="242" t="n">
        <v>459669.37</v>
      </c>
      <c r="V30" s="242" t="n">
        <v>0</v>
      </c>
      <c r="W30" s="242" t="n">
        <v>0</v>
      </c>
      <c r="X30" s="242" t="n">
        <v>8387.1</v>
      </c>
    </row>
    <row r="31">
      <c r="A31" s="4" t="s">
        <v>16</v>
      </c>
      <c r="B31" s="242" t="n">
        <v>396608.19</v>
      </c>
      <c r="C31" s="242" t="n">
        <v>2880</v>
      </c>
      <c r="D31" s="242" t="n">
        <v>0</v>
      </c>
      <c r="E31" s="242" t="n">
        <v>10190.87</v>
      </c>
      <c r="F31" s="242" t="n">
        <v>0</v>
      </c>
      <c r="G31" s="242" t="n">
        <v>360</v>
      </c>
      <c r="H31" s="242" t="n">
        <v>13261.6</v>
      </c>
      <c r="I31" s="242" t="n">
        <v>31394.75</v>
      </c>
      <c r="J31" s="242" t="n">
        <v>5200.09</v>
      </c>
      <c r="K31" s="242" t="n">
        <v>12450.54</v>
      </c>
      <c r="L31" s="242" t="n">
        <v>8314.1</v>
      </c>
      <c r="M31" s="242" t="n">
        <v>720</v>
      </c>
      <c r="N31" s="242" t="n">
        <v>5676.25</v>
      </c>
      <c r="O31" s="242" t="n">
        <v>21299.07</v>
      </c>
      <c r="P31" s="242" t="n">
        <v>16699.61</v>
      </c>
      <c r="Q31" s="242" t="n">
        <v>360</v>
      </c>
      <c r="R31" s="242" t="n">
        <v>4483.74</v>
      </c>
      <c r="S31" s="242" t="n">
        <v>720</v>
      </c>
      <c r="T31" s="242" t="n">
        <v>5400</v>
      </c>
      <c r="U31" s="242" t="n">
        <v>5396.67</v>
      </c>
      <c r="V31" s="242" t="n">
        <v>0</v>
      </c>
      <c r="W31" s="242" t="n">
        <v>0</v>
      </c>
      <c r="X31" s="242" t="n">
        <v>251800.9</v>
      </c>
    </row>
    <row r="32">
      <c r="A32" s="49" t="s">
        <v>244</v>
      </c>
      <c r="B32" s="244" t="n">
        <v>154415532.08</v>
      </c>
      <c r="C32" s="244" t="n">
        <v>3220943.05</v>
      </c>
      <c r="D32" s="244" t="n">
        <v>77269.25</v>
      </c>
      <c r="E32" s="244" t="n">
        <v>43960166.39</v>
      </c>
      <c r="F32" s="244" t="n">
        <v>124414.92</v>
      </c>
      <c r="G32" s="244" t="n">
        <v>312540.88</v>
      </c>
      <c r="H32" s="244" t="n">
        <v>20497013.81</v>
      </c>
      <c r="I32" s="244" t="n">
        <v>21426643.45</v>
      </c>
      <c r="J32" s="244" t="n">
        <v>7873757.49</v>
      </c>
      <c r="K32" s="244" t="n">
        <v>17085251.76</v>
      </c>
      <c r="L32" s="244" t="n">
        <v>3515481.83</v>
      </c>
      <c r="M32" s="244" t="n">
        <v>843907.88</v>
      </c>
      <c r="N32" s="244" t="n">
        <v>2166334.95</v>
      </c>
      <c r="O32" s="244" t="n">
        <v>11036032.36</v>
      </c>
      <c r="P32" s="244" t="n">
        <v>9236333</v>
      </c>
      <c r="Q32" s="244" t="n">
        <v>39093.39</v>
      </c>
      <c r="R32" s="244" t="n">
        <v>1357941.49</v>
      </c>
      <c r="S32" s="244" t="n">
        <v>1972701.61</v>
      </c>
      <c r="T32" s="244" t="n">
        <v>3516655.51</v>
      </c>
      <c r="U32" s="244" t="n">
        <v>5769507.97</v>
      </c>
      <c r="V32" s="244" t="n">
        <v>1740</v>
      </c>
      <c r="W32" s="244" t="n">
        <v>379.07</v>
      </c>
      <c r="X32" s="244" t="n">
        <v>381422.02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236</v>
      </c>
      <c r="C7" s="18" t="s">
        <v>267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268</v>
      </c>
      <c r="D8" s="3" t="s">
        <v>269</v>
      </c>
      <c r="E8" s="3" t="s">
        <v>270</v>
      </c>
      <c r="F8" s="3" t="s">
        <v>271</v>
      </c>
      <c r="G8" s="3" t="s">
        <v>272</v>
      </c>
      <c r="H8" s="3" t="s">
        <v>273</v>
      </c>
      <c r="I8" s="3" t="s">
        <v>274</v>
      </c>
      <c r="J8" s="3" t="s">
        <v>275</v>
      </c>
      <c r="K8" s="3" t="s">
        <v>276</v>
      </c>
      <c r="L8" s="3" t="s">
        <v>277</v>
      </c>
      <c r="M8" s="3" t="s">
        <v>278</v>
      </c>
      <c r="N8" s="3" t="s">
        <v>279</v>
      </c>
      <c r="O8" s="3" t="s">
        <v>280</v>
      </c>
      <c r="P8" s="3" t="s">
        <v>281</v>
      </c>
      <c r="Q8" s="3" t="s">
        <v>282</v>
      </c>
      <c r="R8" s="3" t="s">
        <v>283</v>
      </c>
      <c r="S8" s="3" t="s">
        <v>284</v>
      </c>
      <c r="T8" s="3" t="s">
        <v>285</v>
      </c>
      <c r="U8" s="3" t="s">
        <v>286</v>
      </c>
      <c r="V8" s="3" t="s">
        <v>287</v>
      </c>
      <c r="W8" s="3" t="s">
        <v>288</v>
      </c>
      <c r="X8" s="3" t="s">
        <v>289</v>
      </c>
    </row>
    <row r="9">
      <c r="A9" s="110" t="s">
        <v>243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45" t="n">
        <v>199</v>
      </c>
      <c r="C10" s="245" t="n">
        <v>1</v>
      </c>
      <c r="D10" s="245" t="n">
        <v>0</v>
      </c>
      <c r="E10" s="245" t="n">
        <v>9</v>
      </c>
      <c r="F10" s="245" t="n">
        <v>0</v>
      </c>
      <c r="G10" s="245" t="n">
        <v>1</v>
      </c>
      <c r="H10" s="245" t="n">
        <v>8</v>
      </c>
      <c r="I10" s="245" t="n">
        <v>34</v>
      </c>
      <c r="J10" s="245" t="n">
        <v>6</v>
      </c>
      <c r="K10" s="245" t="n">
        <v>71</v>
      </c>
      <c r="L10" s="245" t="n">
        <v>3</v>
      </c>
      <c r="M10" s="245" t="n">
        <v>0</v>
      </c>
      <c r="N10" s="245" t="n">
        <v>3</v>
      </c>
      <c r="O10" s="245" t="n">
        <v>12</v>
      </c>
      <c r="P10" s="245" t="n">
        <v>18</v>
      </c>
      <c r="Q10" s="245" t="n">
        <v>0</v>
      </c>
      <c r="R10" s="245" t="n">
        <v>7</v>
      </c>
      <c r="S10" s="245" t="n">
        <v>4</v>
      </c>
      <c r="T10" s="245" t="n">
        <v>10</v>
      </c>
      <c r="U10" s="245" t="n">
        <v>12</v>
      </c>
      <c r="V10" s="245" t="n">
        <v>0</v>
      </c>
      <c r="W10" s="245" t="n">
        <v>0</v>
      </c>
      <c r="X10" s="245" t="n">
        <v>0</v>
      </c>
    </row>
    <row r="11">
      <c r="A11" s="4" t="s">
        <v>12</v>
      </c>
      <c r="B11" s="245" t="n">
        <v>51638</v>
      </c>
      <c r="C11" s="245" t="n">
        <v>1409</v>
      </c>
      <c r="D11" s="245" t="n">
        <v>4</v>
      </c>
      <c r="E11" s="245" t="n">
        <v>6695</v>
      </c>
      <c r="F11" s="245" t="n">
        <v>7</v>
      </c>
      <c r="G11" s="245" t="n">
        <v>26</v>
      </c>
      <c r="H11" s="245" t="n">
        <v>12822</v>
      </c>
      <c r="I11" s="245" t="n">
        <v>8534</v>
      </c>
      <c r="J11" s="245" t="n">
        <v>1782</v>
      </c>
      <c r="K11" s="245" t="n">
        <v>3150</v>
      </c>
      <c r="L11" s="245" t="n">
        <v>1191</v>
      </c>
      <c r="M11" s="245" t="n">
        <v>883</v>
      </c>
      <c r="N11" s="245" t="n">
        <v>238</v>
      </c>
      <c r="O11" s="245" t="n">
        <v>5501</v>
      </c>
      <c r="P11" s="245" t="n">
        <v>2268</v>
      </c>
      <c r="Q11" s="245" t="n">
        <v>26</v>
      </c>
      <c r="R11" s="245" t="n">
        <v>809</v>
      </c>
      <c r="S11" s="245" t="n">
        <v>205</v>
      </c>
      <c r="T11" s="245" t="n">
        <v>1306</v>
      </c>
      <c r="U11" s="245" t="n">
        <v>4663</v>
      </c>
      <c r="V11" s="245" t="n">
        <v>2</v>
      </c>
      <c r="W11" s="245" t="n">
        <v>0</v>
      </c>
      <c r="X11" s="245" t="n">
        <v>117</v>
      </c>
    </row>
    <row r="12">
      <c r="A12" s="4" t="s">
        <v>13</v>
      </c>
      <c r="B12" s="245" t="n">
        <v>4503</v>
      </c>
      <c r="C12" s="245" t="n">
        <v>66</v>
      </c>
      <c r="D12" s="245" t="n">
        <v>2</v>
      </c>
      <c r="E12" s="245" t="n">
        <v>590</v>
      </c>
      <c r="F12" s="245" t="n">
        <v>6</v>
      </c>
      <c r="G12" s="245" t="n">
        <v>13</v>
      </c>
      <c r="H12" s="245" t="n">
        <v>295</v>
      </c>
      <c r="I12" s="245" t="n">
        <v>1011</v>
      </c>
      <c r="J12" s="245" t="n">
        <v>198</v>
      </c>
      <c r="K12" s="245" t="n">
        <v>725</v>
      </c>
      <c r="L12" s="245" t="n">
        <v>114</v>
      </c>
      <c r="M12" s="245" t="n">
        <v>16</v>
      </c>
      <c r="N12" s="245" t="n">
        <v>114</v>
      </c>
      <c r="O12" s="245" t="n">
        <v>541</v>
      </c>
      <c r="P12" s="245" t="n">
        <v>367</v>
      </c>
      <c r="Q12" s="245" t="n">
        <v>1</v>
      </c>
      <c r="R12" s="245" t="n">
        <v>79</v>
      </c>
      <c r="S12" s="245" t="n">
        <v>60</v>
      </c>
      <c r="T12" s="245" t="n">
        <v>132</v>
      </c>
      <c r="U12" s="245" t="n">
        <v>171</v>
      </c>
      <c r="V12" s="245" t="n">
        <v>0</v>
      </c>
      <c r="W12" s="245" t="n">
        <v>0</v>
      </c>
      <c r="X12" s="245" t="n">
        <v>2</v>
      </c>
    </row>
    <row r="13">
      <c r="A13" s="4" t="s">
        <v>14</v>
      </c>
      <c r="B13" s="245" t="n">
        <v>13751</v>
      </c>
      <c r="C13" s="245" t="n">
        <v>256</v>
      </c>
      <c r="D13" s="245" t="n">
        <v>9</v>
      </c>
      <c r="E13" s="245" t="n">
        <v>1648</v>
      </c>
      <c r="F13" s="245" t="n">
        <v>4</v>
      </c>
      <c r="G13" s="245" t="n">
        <v>38</v>
      </c>
      <c r="H13" s="245" t="n">
        <v>1449</v>
      </c>
      <c r="I13" s="245" t="n">
        <v>3231</v>
      </c>
      <c r="J13" s="245" t="n">
        <v>641</v>
      </c>
      <c r="K13" s="245" t="n">
        <v>2085</v>
      </c>
      <c r="L13" s="245" t="n">
        <v>450</v>
      </c>
      <c r="M13" s="245" t="n">
        <v>67</v>
      </c>
      <c r="N13" s="245" t="n">
        <v>265</v>
      </c>
      <c r="O13" s="245" t="n">
        <v>1523</v>
      </c>
      <c r="P13" s="245" t="n">
        <v>886</v>
      </c>
      <c r="Q13" s="245" t="n">
        <v>7</v>
      </c>
      <c r="R13" s="245" t="n">
        <v>174</v>
      </c>
      <c r="S13" s="245" t="n">
        <v>179</v>
      </c>
      <c r="T13" s="245" t="n">
        <v>294</v>
      </c>
      <c r="U13" s="245" t="n">
        <v>532</v>
      </c>
      <c r="V13" s="245" t="n">
        <v>0</v>
      </c>
      <c r="W13" s="245" t="n">
        <v>1</v>
      </c>
      <c r="X13" s="245" t="n">
        <v>12</v>
      </c>
    </row>
    <row r="14">
      <c r="A14" s="4" t="s">
        <v>15</v>
      </c>
      <c r="B14" s="245" t="n">
        <v>7366</v>
      </c>
      <c r="C14" s="245" t="n">
        <v>191</v>
      </c>
      <c r="D14" s="245" t="n">
        <v>1</v>
      </c>
      <c r="E14" s="245" t="n">
        <v>714</v>
      </c>
      <c r="F14" s="245" t="n">
        <v>0</v>
      </c>
      <c r="G14" s="245" t="n">
        <v>1</v>
      </c>
      <c r="H14" s="245" t="n">
        <v>2220</v>
      </c>
      <c r="I14" s="245" t="n">
        <v>899</v>
      </c>
      <c r="J14" s="245" t="n">
        <v>262</v>
      </c>
      <c r="K14" s="245" t="n">
        <v>190</v>
      </c>
      <c r="L14" s="245" t="n">
        <v>168</v>
      </c>
      <c r="M14" s="245" t="n">
        <v>90</v>
      </c>
      <c r="N14" s="245" t="n">
        <v>38</v>
      </c>
      <c r="O14" s="245" t="n">
        <v>667</v>
      </c>
      <c r="P14" s="245" t="n">
        <v>372</v>
      </c>
      <c r="Q14" s="245" t="n">
        <v>1</v>
      </c>
      <c r="R14" s="245" t="n">
        <v>120</v>
      </c>
      <c r="S14" s="245" t="n">
        <v>12</v>
      </c>
      <c r="T14" s="245" t="n">
        <v>307</v>
      </c>
      <c r="U14" s="245" t="n">
        <v>1093</v>
      </c>
      <c r="V14" s="245" t="n">
        <v>0</v>
      </c>
      <c r="W14" s="245" t="n">
        <v>0</v>
      </c>
      <c r="X14" s="245" t="n">
        <v>20</v>
      </c>
    </row>
    <row r="15">
      <c r="A15" s="4" t="s">
        <v>16</v>
      </c>
      <c r="B15" s="245" t="n">
        <v>965</v>
      </c>
      <c r="C15" s="245" t="n">
        <v>8</v>
      </c>
      <c r="D15" s="245" t="n">
        <v>0</v>
      </c>
      <c r="E15" s="245" t="n">
        <v>25</v>
      </c>
      <c r="F15" s="245" t="n">
        <v>0</v>
      </c>
      <c r="G15" s="245" t="n">
        <v>1</v>
      </c>
      <c r="H15" s="245" t="n">
        <v>28</v>
      </c>
      <c r="I15" s="245" t="n">
        <v>82</v>
      </c>
      <c r="J15" s="245" t="n">
        <v>13</v>
      </c>
      <c r="K15" s="245" t="n">
        <v>24</v>
      </c>
      <c r="L15" s="245" t="n">
        <v>20</v>
      </c>
      <c r="M15" s="245" t="n">
        <v>2</v>
      </c>
      <c r="N15" s="245" t="n">
        <v>15</v>
      </c>
      <c r="O15" s="245" t="n">
        <v>49</v>
      </c>
      <c r="P15" s="245" t="n">
        <v>42</v>
      </c>
      <c r="Q15" s="245" t="n">
        <v>1</v>
      </c>
      <c r="R15" s="245" t="n">
        <v>10</v>
      </c>
      <c r="S15" s="245" t="n">
        <v>2</v>
      </c>
      <c r="T15" s="245" t="n">
        <v>10</v>
      </c>
      <c r="U15" s="245" t="n">
        <v>13</v>
      </c>
      <c r="V15" s="245" t="n">
        <v>0</v>
      </c>
      <c r="W15" s="245" t="n">
        <v>0</v>
      </c>
      <c r="X15" s="245" t="n">
        <v>620</v>
      </c>
    </row>
    <row r="16">
      <c r="A16" s="49" t="s">
        <v>244</v>
      </c>
      <c r="B16" s="247" t="n">
        <v>78422</v>
      </c>
      <c r="C16" s="247" t="n">
        <v>1931</v>
      </c>
      <c r="D16" s="247" t="n">
        <v>16</v>
      </c>
      <c r="E16" s="247" t="n">
        <v>9681</v>
      </c>
      <c r="F16" s="247" t="n">
        <v>17</v>
      </c>
      <c r="G16" s="247" t="n">
        <v>80</v>
      </c>
      <c r="H16" s="247" t="n">
        <v>16822</v>
      </c>
      <c r="I16" s="247" t="n">
        <v>13791</v>
      </c>
      <c r="J16" s="247" t="n">
        <v>2902</v>
      </c>
      <c r="K16" s="247" t="n">
        <v>6245</v>
      </c>
      <c r="L16" s="247" t="n">
        <v>1946</v>
      </c>
      <c r="M16" s="247" t="n">
        <v>1058</v>
      </c>
      <c r="N16" s="247" t="n">
        <v>673</v>
      </c>
      <c r="O16" s="247" t="n">
        <v>8293</v>
      </c>
      <c r="P16" s="247" t="n">
        <v>3953</v>
      </c>
      <c r="Q16" s="247" t="n">
        <v>36</v>
      </c>
      <c r="R16" s="247" t="n">
        <v>1199</v>
      </c>
      <c r="S16" s="247" t="n">
        <v>462</v>
      </c>
      <c r="T16" s="247" t="n">
        <v>2059</v>
      </c>
      <c r="U16" s="247" t="n">
        <v>6484</v>
      </c>
      <c r="V16" s="247" t="n">
        <v>2</v>
      </c>
      <c r="W16" s="247" t="n">
        <v>1</v>
      </c>
      <c r="X16" s="247" t="n">
        <v>771</v>
      </c>
    </row>
    <row r="17">
      <c r="A17" s="110" t="s">
        <v>245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45" t="n">
        <v>904</v>
      </c>
      <c r="C18" s="245" t="n">
        <v>12</v>
      </c>
      <c r="D18" s="245" t="n">
        <v>0</v>
      </c>
      <c r="E18" s="245" t="n">
        <v>85</v>
      </c>
      <c r="F18" s="245" t="n">
        <v>0</v>
      </c>
      <c r="G18" s="245" t="n">
        <v>5</v>
      </c>
      <c r="H18" s="245" t="n">
        <v>14</v>
      </c>
      <c r="I18" s="245" t="n">
        <v>157</v>
      </c>
      <c r="J18" s="245" t="n">
        <v>55</v>
      </c>
      <c r="K18" s="245" t="n">
        <v>242</v>
      </c>
      <c r="L18" s="245" t="n">
        <v>12</v>
      </c>
      <c r="M18" s="245" t="n">
        <v>0</v>
      </c>
      <c r="N18" s="245" t="n">
        <v>9</v>
      </c>
      <c r="O18" s="245" t="n">
        <v>32</v>
      </c>
      <c r="P18" s="245" t="n">
        <v>190</v>
      </c>
      <c r="Q18" s="245" t="n">
        <v>0</v>
      </c>
      <c r="R18" s="245" t="n">
        <v>38</v>
      </c>
      <c r="S18" s="245" t="n">
        <v>13</v>
      </c>
      <c r="T18" s="245" t="n">
        <v>22</v>
      </c>
      <c r="U18" s="245" t="n">
        <v>18</v>
      </c>
      <c r="V18" s="245" t="n">
        <v>0</v>
      </c>
      <c r="W18" s="245" t="n">
        <v>0</v>
      </c>
      <c r="X18" s="245" t="n">
        <v>0</v>
      </c>
    </row>
    <row r="19">
      <c r="A19" s="4" t="s">
        <v>12</v>
      </c>
      <c r="B19" s="245" t="n">
        <v>51589</v>
      </c>
      <c r="C19" s="245" t="n">
        <v>1407</v>
      </c>
      <c r="D19" s="245" t="n">
        <v>4</v>
      </c>
      <c r="E19" s="245" t="n">
        <v>6692</v>
      </c>
      <c r="F19" s="245" t="n">
        <v>7</v>
      </c>
      <c r="G19" s="245" t="n">
        <v>26</v>
      </c>
      <c r="H19" s="245" t="n">
        <v>12813</v>
      </c>
      <c r="I19" s="245" t="n">
        <v>8526</v>
      </c>
      <c r="J19" s="245" t="n">
        <v>1778</v>
      </c>
      <c r="K19" s="245" t="n">
        <v>3144</v>
      </c>
      <c r="L19" s="245" t="n">
        <v>1191</v>
      </c>
      <c r="M19" s="245" t="n">
        <v>881</v>
      </c>
      <c r="N19" s="245" t="n">
        <v>238</v>
      </c>
      <c r="O19" s="245" t="n">
        <v>5499</v>
      </c>
      <c r="P19" s="245" t="n">
        <v>2265</v>
      </c>
      <c r="Q19" s="245" t="n">
        <v>26</v>
      </c>
      <c r="R19" s="245" t="n">
        <v>807</v>
      </c>
      <c r="S19" s="245" t="n">
        <v>205</v>
      </c>
      <c r="T19" s="245" t="n">
        <v>1303</v>
      </c>
      <c r="U19" s="245" t="n">
        <v>4658</v>
      </c>
      <c r="V19" s="245" t="n">
        <v>2</v>
      </c>
      <c r="W19" s="245" t="n">
        <v>0</v>
      </c>
      <c r="X19" s="245" t="n">
        <v>117</v>
      </c>
    </row>
    <row r="20">
      <c r="A20" s="4" t="s">
        <v>13</v>
      </c>
      <c r="B20" s="245" t="n">
        <v>55919</v>
      </c>
      <c r="C20" s="245" t="n">
        <v>333</v>
      </c>
      <c r="D20" s="245" t="n">
        <v>56</v>
      </c>
      <c r="E20" s="245" t="n">
        <v>34769</v>
      </c>
      <c r="F20" s="245" t="n">
        <v>105</v>
      </c>
      <c r="G20" s="245" t="n">
        <v>79</v>
      </c>
      <c r="H20" s="245" t="n">
        <v>981</v>
      </c>
      <c r="I20" s="245" t="n">
        <v>3855</v>
      </c>
      <c r="J20" s="245" t="n">
        <v>3542</v>
      </c>
      <c r="K20" s="245" t="n">
        <v>3409</v>
      </c>
      <c r="L20" s="245" t="n">
        <v>407</v>
      </c>
      <c r="M20" s="245" t="n">
        <v>22</v>
      </c>
      <c r="N20" s="245" t="n">
        <v>1221</v>
      </c>
      <c r="O20" s="245" t="n">
        <v>2963</v>
      </c>
      <c r="P20" s="245" t="n">
        <v>2591</v>
      </c>
      <c r="Q20" s="245" t="n">
        <v>2</v>
      </c>
      <c r="R20" s="245" t="n">
        <v>320</v>
      </c>
      <c r="S20" s="245" t="n">
        <v>402</v>
      </c>
      <c r="T20" s="245" t="n">
        <v>385</v>
      </c>
      <c r="U20" s="245" t="n">
        <v>475</v>
      </c>
      <c r="V20" s="245" t="n">
        <v>0</v>
      </c>
      <c r="W20" s="245" t="n">
        <v>0</v>
      </c>
      <c r="X20" s="245" t="n">
        <v>2</v>
      </c>
    </row>
    <row r="21">
      <c r="A21" s="4" t="s">
        <v>14</v>
      </c>
      <c r="B21" s="245" t="n">
        <v>107721</v>
      </c>
      <c r="C21" s="245" t="n">
        <v>2022</v>
      </c>
      <c r="D21" s="245" t="n">
        <v>1925</v>
      </c>
      <c r="E21" s="245" t="n">
        <v>34894</v>
      </c>
      <c r="F21" s="245" t="n">
        <v>107</v>
      </c>
      <c r="G21" s="245" t="n">
        <v>306</v>
      </c>
      <c r="H21" s="245" t="n">
        <v>10672</v>
      </c>
      <c r="I21" s="245" t="n">
        <v>16967</v>
      </c>
      <c r="J21" s="245" t="n">
        <v>6924</v>
      </c>
      <c r="K21" s="245" t="n">
        <v>10993</v>
      </c>
      <c r="L21" s="245" t="n">
        <v>2856</v>
      </c>
      <c r="M21" s="245" t="n">
        <v>191</v>
      </c>
      <c r="N21" s="245" t="n">
        <v>1177</v>
      </c>
      <c r="O21" s="245" t="n">
        <v>6586</v>
      </c>
      <c r="P21" s="245" t="n">
        <v>6287</v>
      </c>
      <c r="Q21" s="245" t="n">
        <v>28</v>
      </c>
      <c r="R21" s="245" t="n">
        <v>451</v>
      </c>
      <c r="S21" s="245" t="n">
        <v>1504</v>
      </c>
      <c r="T21" s="245" t="n">
        <v>2086</v>
      </c>
      <c r="U21" s="245" t="n">
        <v>1718</v>
      </c>
      <c r="V21" s="245" t="n">
        <v>0</v>
      </c>
      <c r="W21" s="245" t="n">
        <v>1</v>
      </c>
      <c r="X21" s="245" t="n">
        <v>26</v>
      </c>
    </row>
    <row r="22">
      <c r="A22" s="4" t="s">
        <v>15</v>
      </c>
      <c r="B22" s="245" t="n">
        <v>7364</v>
      </c>
      <c r="C22" s="245" t="n">
        <v>191</v>
      </c>
      <c r="D22" s="245" t="n">
        <v>1</v>
      </c>
      <c r="E22" s="245" t="n">
        <v>713</v>
      </c>
      <c r="F22" s="245" t="n">
        <v>0</v>
      </c>
      <c r="G22" s="245" t="n">
        <v>1</v>
      </c>
      <c r="H22" s="245" t="n">
        <v>2220</v>
      </c>
      <c r="I22" s="245" t="n">
        <v>898</v>
      </c>
      <c r="J22" s="245" t="n">
        <v>262</v>
      </c>
      <c r="K22" s="245" t="n">
        <v>190</v>
      </c>
      <c r="L22" s="245" t="n">
        <v>168</v>
      </c>
      <c r="M22" s="245" t="n">
        <v>90</v>
      </c>
      <c r="N22" s="245" t="n">
        <v>38</v>
      </c>
      <c r="O22" s="245" t="n">
        <v>667</v>
      </c>
      <c r="P22" s="245" t="n">
        <v>372</v>
      </c>
      <c r="Q22" s="245" t="n">
        <v>1</v>
      </c>
      <c r="R22" s="245" t="n">
        <v>120</v>
      </c>
      <c r="S22" s="245" t="n">
        <v>12</v>
      </c>
      <c r="T22" s="245" t="n">
        <v>307</v>
      </c>
      <c r="U22" s="245" t="n">
        <v>1093</v>
      </c>
      <c r="V22" s="245" t="n">
        <v>0</v>
      </c>
      <c r="W22" s="245" t="n">
        <v>0</v>
      </c>
      <c r="X22" s="245" t="n">
        <v>20</v>
      </c>
    </row>
    <row r="23">
      <c r="A23" s="4" t="s">
        <v>16</v>
      </c>
      <c r="B23" s="245" t="n">
        <v>965</v>
      </c>
      <c r="C23" s="245" t="n">
        <v>8</v>
      </c>
      <c r="D23" s="245" t="n">
        <v>0</v>
      </c>
      <c r="E23" s="245" t="n">
        <v>25</v>
      </c>
      <c r="F23" s="245" t="n">
        <v>0</v>
      </c>
      <c r="G23" s="245" t="n">
        <v>1</v>
      </c>
      <c r="H23" s="245" t="n">
        <v>28</v>
      </c>
      <c r="I23" s="245" t="n">
        <v>82</v>
      </c>
      <c r="J23" s="245" t="n">
        <v>13</v>
      </c>
      <c r="K23" s="245" t="n">
        <v>24</v>
      </c>
      <c r="L23" s="245" t="n">
        <v>20</v>
      </c>
      <c r="M23" s="245" t="n">
        <v>2</v>
      </c>
      <c r="N23" s="245" t="n">
        <v>15</v>
      </c>
      <c r="O23" s="245" t="n">
        <v>49</v>
      </c>
      <c r="P23" s="245" t="n">
        <v>42</v>
      </c>
      <c r="Q23" s="245" t="n">
        <v>1</v>
      </c>
      <c r="R23" s="245" t="n">
        <v>10</v>
      </c>
      <c r="S23" s="245" t="n">
        <v>2</v>
      </c>
      <c r="T23" s="245" t="n">
        <v>10</v>
      </c>
      <c r="U23" s="245" t="n">
        <v>13</v>
      </c>
      <c r="V23" s="245" t="n">
        <v>0</v>
      </c>
      <c r="W23" s="245" t="n">
        <v>0</v>
      </c>
      <c r="X23" s="245" t="n">
        <v>620</v>
      </c>
    </row>
    <row r="24">
      <c r="A24" s="49" t="s">
        <v>244</v>
      </c>
      <c r="B24" s="247" t="n">
        <v>224462</v>
      </c>
      <c r="C24" s="247" t="n">
        <v>3973</v>
      </c>
      <c r="D24" s="247" t="n">
        <v>1986</v>
      </c>
      <c r="E24" s="247" t="n">
        <v>77178</v>
      </c>
      <c r="F24" s="247" t="n">
        <v>219</v>
      </c>
      <c r="G24" s="247" t="n">
        <v>418</v>
      </c>
      <c r="H24" s="247" t="n">
        <v>26728</v>
      </c>
      <c r="I24" s="247" t="n">
        <v>30485</v>
      </c>
      <c r="J24" s="247" t="n">
        <v>12574</v>
      </c>
      <c r="K24" s="247" t="n">
        <v>18002</v>
      </c>
      <c r="L24" s="247" t="n">
        <v>4654</v>
      </c>
      <c r="M24" s="247" t="n">
        <v>1186</v>
      </c>
      <c r="N24" s="247" t="n">
        <v>2698</v>
      </c>
      <c r="O24" s="247" t="n">
        <v>15796</v>
      </c>
      <c r="P24" s="247" t="n">
        <v>11747</v>
      </c>
      <c r="Q24" s="247" t="n">
        <v>58</v>
      </c>
      <c r="R24" s="247" t="n">
        <v>1746</v>
      </c>
      <c r="S24" s="247" t="n">
        <v>2138</v>
      </c>
      <c r="T24" s="247" t="n">
        <v>4113</v>
      </c>
      <c r="U24" s="247" t="n">
        <v>7975</v>
      </c>
      <c r="V24" s="247" t="n">
        <v>2</v>
      </c>
      <c r="W24" s="247" t="n">
        <v>1</v>
      </c>
      <c r="X24" s="247" t="n">
        <v>785</v>
      </c>
    </row>
    <row r="25">
      <c r="A25" s="110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46" t="n">
        <v>456750.32</v>
      </c>
      <c r="C26" s="246" t="n">
        <v>7317.39</v>
      </c>
      <c r="D26" s="246" t="n">
        <v>0</v>
      </c>
      <c r="E26" s="246" t="n">
        <v>15981.44</v>
      </c>
      <c r="F26" s="246" t="n">
        <v>0</v>
      </c>
      <c r="G26" s="246" t="n">
        <v>4715.54</v>
      </c>
      <c r="H26" s="246" t="n">
        <v>10662.91</v>
      </c>
      <c r="I26" s="246" t="n">
        <v>54058.8</v>
      </c>
      <c r="J26" s="246" t="n">
        <v>17507.06</v>
      </c>
      <c r="K26" s="246" t="n">
        <v>156563.47</v>
      </c>
      <c r="L26" s="246" t="n">
        <v>8593.61</v>
      </c>
      <c r="M26" s="246" t="n">
        <v>0</v>
      </c>
      <c r="N26" s="246" t="n">
        <v>6379.87</v>
      </c>
      <c r="O26" s="246" t="n">
        <v>24497.36</v>
      </c>
      <c r="P26" s="246" t="n">
        <v>81053.51</v>
      </c>
      <c r="Q26" s="246" t="n">
        <v>0</v>
      </c>
      <c r="R26" s="246" t="n">
        <v>31623.11</v>
      </c>
      <c r="S26" s="246" t="n">
        <v>7881.64</v>
      </c>
      <c r="T26" s="246" t="n">
        <v>18629.88</v>
      </c>
      <c r="U26" s="246" t="n">
        <v>11284.73</v>
      </c>
      <c r="V26" s="246" t="n">
        <v>0</v>
      </c>
      <c r="W26" s="246" t="n">
        <v>0</v>
      </c>
      <c r="X26" s="246" t="n">
        <v>0</v>
      </c>
    </row>
    <row r="27">
      <c r="A27" s="4" t="s">
        <v>12</v>
      </c>
      <c r="B27" s="246" t="n">
        <v>39611722.77</v>
      </c>
      <c r="C27" s="246" t="n">
        <v>1136589.67</v>
      </c>
      <c r="D27" s="246" t="n">
        <v>2580</v>
      </c>
      <c r="E27" s="246" t="n">
        <v>5184449.69</v>
      </c>
      <c r="F27" s="246" t="n">
        <v>4740</v>
      </c>
      <c r="G27" s="246" t="n">
        <v>20188.81</v>
      </c>
      <c r="H27" s="246" t="n">
        <v>10568656.69</v>
      </c>
      <c r="I27" s="246" t="n">
        <v>6118337.53</v>
      </c>
      <c r="J27" s="246" t="n">
        <v>1356278.87</v>
      </c>
      <c r="K27" s="246" t="n">
        <v>2194358.13</v>
      </c>
      <c r="L27" s="246" t="n">
        <v>913155.42</v>
      </c>
      <c r="M27" s="246" t="n">
        <v>621508.51</v>
      </c>
      <c r="N27" s="246" t="n">
        <v>186672.07</v>
      </c>
      <c r="O27" s="246" t="n">
        <v>4181933.59</v>
      </c>
      <c r="P27" s="246" t="n">
        <v>1798864.56</v>
      </c>
      <c r="Q27" s="246" t="n">
        <v>18518.08</v>
      </c>
      <c r="R27" s="246" t="n">
        <v>609958.13</v>
      </c>
      <c r="S27" s="246" t="n">
        <v>134388.7</v>
      </c>
      <c r="T27" s="246" t="n">
        <v>1043596.06</v>
      </c>
      <c r="U27" s="246" t="n">
        <v>3424762.69</v>
      </c>
      <c r="V27" s="246" t="n">
        <v>1110</v>
      </c>
      <c r="W27" s="246" t="n">
        <v>0</v>
      </c>
      <c r="X27" s="246" t="n">
        <v>91075.57</v>
      </c>
    </row>
    <row r="28">
      <c r="A28" s="4" t="s">
        <v>13</v>
      </c>
      <c r="B28" s="246" t="n">
        <v>22262731.73</v>
      </c>
      <c r="C28" s="246" t="n">
        <v>227530.12</v>
      </c>
      <c r="D28" s="246" t="n">
        <v>22934.36</v>
      </c>
      <c r="E28" s="246" t="n">
        <v>10853281.18</v>
      </c>
      <c r="F28" s="246" t="n">
        <v>51625.08</v>
      </c>
      <c r="G28" s="246" t="n">
        <v>35352.33</v>
      </c>
      <c r="H28" s="246" t="n">
        <v>674297.12</v>
      </c>
      <c r="I28" s="246" t="n">
        <v>2466351.3</v>
      </c>
      <c r="J28" s="246" t="n">
        <v>998179.91</v>
      </c>
      <c r="K28" s="246" t="n">
        <v>2359703.88</v>
      </c>
      <c r="L28" s="246" t="n">
        <v>301439.11</v>
      </c>
      <c r="M28" s="246" t="n">
        <v>16210.99</v>
      </c>
      <c r="N28" s="246" t="n">
        <v>652280.05</v>
      </c>
      <c r="O28" s="246" t="n">
        <v>1437834.14</v>
      </c>
      <c r="P28" s="246" t="n">
        <v>1172130.66</v>
      </c>
      <c r="Q28" s="246" t="n">
        <v>812.41</v>
      </c>
      <c r="R28" s="246" t="n">
        <v>199590.27</v>
      </c>
      <c r="S28" s="246" t="n">
        <v>179072.19</v>
      </c>
      <c r="T28" s="246" t="n">
        <v>293419.96</v>
      </c>
      <c r="U28" s="246" t="n">
        <v>318651.23</v>
      </c>
      <c r="V28" s="246" t="n">
        <v>0</v>
      </c>
      <c r="W28" s="246" t="n">
        <v>0</v>
      </c>
      <c r="X28" s="246" t="n">
        <v>2035.44</v>
      </c>
    </row>
    <row r="29">
      <c r="A29" s="4" t="s">
        <v>14</v>
      </c>
      <c r="B29" s="246" t="n">
        <v>57170289.54</v>
      </c>
      <c r="C29" s="246" t="n">
        <v>1228501.75</v>
      </c>
      <c r="D29" s="246" t="n">
        <v>646675.12</v>
      </c>
      <c r="E29" s="246" t="n">
        <v>17833602.19</v>
      </c>
      <c r="F29" s="246" t="n">
        <v>39140.58</v>
      </c>
      <c r="G29" s="246" t="n">
        <v>154299.97</v>
      </c>
      <c r="H29" s="246" t="n">
        <v>6528846.29</v>
      </c>
      <c r="I29" s="246" t="n">
        <v>8424097.97</v>
      </c>
      <c r="J29" s="246" t="n">
        <v>3420665.99</v>
      </c>
      <c r="K29" s="246" t="n">
        <v>5907036.89</v>
      </c>
      <c r="L29" s="246" t="n">
        <v>1563202.42</v>
      </c>
      <c r="M29" s="246" t="n">
        <v>110144.67</v>
      </c>
      <c r="N29" s="246" t="n">
        <v>678846.49</v>
      </c>
      <c r="O29" s="246" t="n">
        <v>3962740.77</v>
      </c>
      <c r="P29" s="246" t="n">
        <v>3774876.77</v>
      </c>
      <c r="Q29" s="246" t="n">
        <v>15244.96</v>
      </c>
      <c r="R29" s="246" t="n">
        <v>246990.18</v>
      </c>
      <c r="S29" s="246" t="n">
        <v>621077.23</v>
      </c>
      <c r="T29" s="246" t="n">
        <v>1109227.64</v>
      </c>
      <c r="U29" s="246" t="n">
        <v>893589.59</v>
      </c>
      <c r="V29" s="246" t="n">
        <v>0</v>
      </c>
      <c r="W29" s="246" t="n">
        <v>330</v>
      </c>
      <c r="X29" s="246" t="n">
        <v>11152.07</v>
      </c>
    </row>
    <row r="30">
      <c r="A30" s="4" t="s">
        <v>15</v>
      </c>
      <c r="B30" s="246" t="n">
        <v>2572755.62</v>
      </c>
      <c r="C30" s="246" t="n">
        <v>66599.2</v>
      </c>
      <c r="D30" s="246" t="n">
        <v>360</v>
      </c>
      <c r="E30" s="246" t="n">
        <v>248578.07</v>
      </c>
      <c r="F30" s="246" t="n">
        <v>0</v>
      </c>
      <c r="G30" s="246" t="n">
        <v>360</v>
      </c>
      <c r="H30" s="246" t="n">
        <v>787755.05</v>
      </c>
      <c r="I30" s="246" t="n">
        <v>313002.29</v>
      </c>
      <c r="J30" s="246" t="n">
        <v>91285.17</v>
      </c>
      <c r="K30" s="246" t="n">
        <v>64837.98</v>
      </c>
      <c r="L30" s="246" t="n">
        <v>59267.99</v>
      </c>
      <c r="M30" s="246" t="n">
        <v>29885.1</v>
      </c>
      <c r="N30" s="246" t="n">
        <v>13462.55</v>
      </c>
      <c r="O30" s="246" t="n">
        <v>234334.65</v>
      </c>
      <c r="P30" s="246" t="n">
        <v>129209.66</v>
      </c>
      <c r="Q30" s="246" t="n">
        <v>360</v>
      </c>
      <c r="R30" s="246" t="n">
        <v>41956.67</v>
      </c>
      <c r="S30" s="246" t="n">
        <v>4008.74</v>
      </c>
      <c r="T30" s="246" t="n">
        <v>105164.17</v>
      </c>
      <c r="U30" s="246" t="n">
        <v>375679.23</v>
      </c>
      <c r="V30" s="246" t="n">
        <v>0</v>
      </c>
      <c r="W30" s="246" t="n">
        <v>0</v>
      </c>
      <c r="X30" s="246" t="n">
        <v>6649.1</v>
      </c>
    </row>
    <row r="31">
      <c r="A31" s="4" t="s">
        <v>16</v>
      </c>
      <c r="B31" s="246" t="n">
        <v>338261.13</v>
      </c>
      <c r="C31" s="246" t="n">
        <v>2880</v>
      </c>
      <c r="D31" s="246" t="n">
        <v>0</v>
      </c>
      <c r="E31" s="246" t="n">
        <v>8750.87</v>
      </c>
      <c r="F31" s="246" t="n">
        <v>0</v>
      </c>
      <c r="G31" s="246" t="n">
        <v>360</v>
      </c>
      <c r="H31" s="246" t="n">
        <v>9626.96</v>
      </c>
      <c r="I31" s="246" t="n">
        <v>28758.51</v>
      </c>
      <c r="J31" s="246" t="n">
        <v>4485.29</v>
      </c>
      <c r="K31" s="246" t="n">
        <v>8388.25</v>
      </c>
      <c r="L31" s="246" t="n">
        <v>6853.68</v>
      </c>
      <c r="M31" s="246" t="n">
        <v>720</v>
      </c>
      <c r="N31" s="246" t="n">
        <v>5400</v>
      </c>
      <c r="O31" s="246" t="n">
        <v>17243.07</v>
      </c>
      <c r="P31" s="246" t="n">
        <v>15036.41</v>
      </c>
      <c r="Q31" s="246" t="n">
        <v>360</v>
      </c>
      <c r="R31" s="246" t="n">
        <v>3425.76</v>
      </c>
      <c r="S31" s="246" t="n">
        <v>720</v>
      </c>
      <c r="T31" s="246" t="n">
        <v>3600</v>
      </c>
      <c r="U31" s="246" t="n">
        <v>4676.67</v>
      </c>
      <c r="V31" s="246" t="n">
        <v>0</v>
      </c>
      <c r="W31" s="246" t="n">
        <v>0</v>
      </c>
      <c r="X31" s="246" t="n">
        <v>216975.66</v>
      </c>
    </row>
    <row r="32">
      <c r="A32" s="49" t="s">
        <v>244</v>
      </c>
      <c r="B32" s="248" t="n">
        <v>122412511.11</v>
      </c>
      <c r="C32" s="248" t="n">
        <v>2669418.13</v>
      </c>
      <c r="D32" s="248" t="n">
        <v>672549.48</v>
      </c>
      <c r="E32" s="248" t="n">
        <v>34144643.44</v>
      </c>
      <c r="F32" s="248" t="n">
        <v>95505.66</v>
      </c>
      <c r="G32" s="248" t="n">
        <v>215276.65</v>
      </c>
      <c r="H32" s="248" t="n">
        <v>18579845.02</v>
      </c>
      <c r="I32" s="248" t="n">
        <v>17404606.4</v>
      </c>
      <c r="J32" s="248" t="n">
        <v>5888402.29</v>
      </c>
      <c r="K32" s="248" t="n">
        <v>10690888.6</v>
      </c>
      <c r="L32" s="248" t="n">
        <v>2852512.23</v>
      </c>
      <c r="M32" s="248" t="n">
        <v>778469.27</v>
      </c>
      <c r="N32" s="248" t="n">
        <v>1543041.03</v>
      </c>
      <c r="O32" s="248" t="n">
        <v>9858583.58</v>
      </c>
      <c r="P32" s="248" t="n">
        <v>6971171.57</v>
      </c>
      <c r="Q32" s="248" t="n">
        <v>35295.45</v>
      </c>
      <c r="R32" s="248" t="n">
        <v>1133544.12</v>
      </c>
      <c r="S32" s="248" t="n">
        <v>947148.5</v>
      </c>
      <c r="T32" s="248" t="n">
        <v>2573637.71</v>
      </c>
      <c r="U32" s="248" t="n">
        <v>5028644.14</v>
      </c>
      <c r="V32" s="248" t="n">
        <v>1110</v>
      </c>
      <c r="W32" s="248" t="n">
        <v>330</v>
      </c>
      <c r="X32" s="248" t="n">
        <v>327887.84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236</v>
      </c>
      <c r="C7" s="18" t="s">
        <v>267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268</v>
      </c>
      <c r="D8" s="3" t="s">
        <v>269</v>
      </c>
      <c r="E8" s="3" t="s">
        <v>270</v>
      </c>
      <c r="F8" s="3" t="s">
        <v>271</v>
      </c>
      <c r="G8" s="3" t="s">
        <v>272</v>
      </c>
      <c r="H8" s="3" t="s">
        <v>273</v>
      </c>
      <c r="I8" s="3" t="s">
        <v>274</v>
      </c>
      <c r="J8" s="3" t="s">
        <v>275</v>
      </c>
      <c r="K8" s="3" t="s">
        <v>276</v>
      </c>
      <c r="L8" s="3" t="s">
        <v>277</v>
      </c>
      <c r="M8" s="3" t="s">
        <v>278</v>
      </c>
      <c r="N8" s="3" t="s">
        <v>279</v>
      </c>
      <c r="O8" s="3" t="s">
        <v>280</v>
      </c>
      <c r="P8" s="3" t="s">
        <v>281</v>
      </c>
      <c r="Q8" s="3" t="s">
        <v>282</v>
      </c>
      <c r="R8" s="3" t="s">
        <v>283</v>
      </c>
      <c r="S8" s="3" t="s">
        <v>284</v>
      </c>
      <c r="T8" s="3" t="s">
        <v>285</v>
      </c>
      <c r="U8" s="3" t="s">
        <v>286</v>
      </c>
      <c r="V8" s="3" t="s">
        <v>287</v>
      </c>
      <c r="W8" s="3" t="s">
        <v>288</v>
      </c>
      <c r="X8" s="3" t="s">
        <v>289</v>
      </c>
    </row>
    <row r="9">
      <c r="A9" s="110" t="s">
        <v>243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49" t="n">
        <v>98</v>
      </c>
      <c r="C10" s="249" t="n">
        <v>2</v>
      </c>
      <c r="D10" s="249" t="n">
        <v>0</v>
      </c>
      <c r="E10" s="249" t="n">
        <v>5</v>
      </c>
      <c r="F10" s="249" t="n">
        <v>0</v>
      </c>
      <c r="G10" s="249" t="n">
        <v>0</v>
      </c>
      <c r="H10" s="249" t="n">
        <v>4</v>
      </c>
      <c r="I10" s="249" t="n">
        <v>19</v>
      </c>
      <c r="J10" s="249" t="n">
        <v>4</v>
      </c>
      <c r="K10" s="249" t="n">
        <v>21</v>
      </c>
      <c r="L10" s="249" t="n">
        <v>2</v>
      </c>
      <c r="M10" s="249" t="n">
        <v>0</v>
      </c>
      <c r="N10" s="249" t="n">
        <v>2</v>
      </c>
      <c r="O10" s="249" t="n">
        <v>10</v>
      </c>
      <c r="P10" s="249" t="n">
        <v>16</v>
      </c>
      <c r="Q10" s="249" t="n">
        <v>0</v>
      </c>
      <c r="R10" s="249" t="n">
        <v>3</v>
      </c>
      <c r="S10" s="249" t="n">
        <v>1</v>
      </c>
      <c r="T10" s="249" t="n">
        <v>5</v>
      </c>
      <c r="U10" s="249" t="n">
        <v>4</v>
      </c>
      <c r="V10" s="249" t="n">
        <v>0</v>
      </c>
      <c r="W10" s="249" t="n">
        <v>0</v>
      </c>
      <c r="X10" s="249" t="n">
        <v>0</v>
      </c>
    </row>
    <row r="11">
      <c r="A11" s="4" t="s">
        <v>12</v>
      </c>
      <c r="B11" s="249" t="n">
        <v>31323</v>
      </c>
      <c r="C11" s="249" t="n">
        <v>845</v>
      </c>
      <c r="D11" s="249" t="n">
        <v>2</v>
      </c>
      <c r="E11" s="249" t="n">
        <v>3868</v>
      </c>
      <c r="F11" s="249" t="n">
        <v>2</v>
      </c>
      <c r="G11" s="249" t="n">
        <v>22</v>
      </c>
      <c r="H11" s="249" t="n">
        <v>7468</v>
      </c>
      <c r="I11" s="249" t="n">
        <v>5637</v>
      </c>
      <c r="J11" s="249" t="n">
        <v>1107</v>
      </c>
      <c r="K11" s="249" t="n">
        <v>1763</v>
      </c>
      <c r="L11" s="249" t="n">
        <v>733</v>
      </c>
      <c r="M11" s="249" t="n">
        <v>541</v>
      </c>
      <c r="N11" s="249" t="n">
        <v>143</v>
      </c>
      <c r="O11" s="249" t="n">
        <v>3445</v>
      </c>
      <c r="P11" s="249" t="n">
        <v>1362</v>
      </c>
      <c r="Q11" s="249" t="n">
        <v>13</v>
      </c>
      <c r="R11" s="249" t="n">
        <v>477</v>
      </c>
      <c r="S11" s="249" t="n">
        <v>125</v>
      </c>
      <c r="T11" s="249" t="n">
        <v>776</v>
      </c>
      <c r="U11" s="249" t="n">
        <v>2917</v>
      </c>
      <c r="V11" s="249" t="n">
        <v>1</v>
      </c>
      <c r="W11" s="249" t="n">
        <v>0</v>
      </c>
      <c r="X11" s="249" t="n">
        <v>76</v>
      </c>
    </row>
    <row r="12">
      <c r="A12" s="4" t="s">
        <v>13</v>
      </c>
      <c r="B12" s="249" t="n">
        <v>3975</v>
      </c>
      <c r="C12" s="249" t="n">
        <v>64</v>
      </c>
      <c r="D12" s="249" t="n">
        <v>0</v>
      </c>
      <c r="E12" s="249" t="n">
        <v>461</v>
      </c>
      <c r="F12" s="249" t="n">
        <v>2</v>
      </c>
      <c r="G12" s="249" t="n">
        <v>10</v>
      </c>
      <c r="H12" s="249" t="n">
        <v>254</v>
      </c>
      <c r="I12" s="249" t="n">
        <v>887</v>
      </c>
      <c r="J12" s="249" t="n">
        <v>193</v>
      </c>
      <c r="K12" s="249" t="n">
        <v>621</v>
      </c>
      <c r="L12" s="249" t="n">
        <v>109</v>
      </c>
      <c r="M12" s="249" t="n">
        <v>8</v>
      </c>
      <c r="N12" s="249" t="n">
        <v>98</v>
      </c>
      <c r="O12" s="249" t="n">
        <v>519</v>
      </c>
      <c r="P12" s="249" t="n">
        <v>378</v>
      </c>
      <c r="Q12" s="249" t="n">
        <v>0</v>
      </c>
      <c r="R12" s="249" t="n">
        <v>68</v>
      </c>
      <c r="S12" s="249" t="n">
        <v>38</v>
      </c>
      <c r="T12" s="249" t="n">
        <v>107</v>
      </c>
      <c r="U12" s="249" t="n">
        <v>156</v>
      </c>
      <c r="V12" s="249" t="n">
        <v>0</v>
      </c>
      <c r="W12" s="249" t="n">
        <v>0</v>
      </c>
      <c r="X12" s="249" t="n">
        <v>2</v>
      </c>
    </row>
    <row r="13">
      <c r="A13" s="4" t="s">
        <v>14</v>
      </c>
      <c r="B13" s="249" t="n">
        <v>0</v>
      </c>
      <c r="C13" s="249" t="n">
        <v>0</v>
      </c>
      <c r="D13" s="249" t="n">
        <v>0</v>
      </c>
      <c r="E13" s="249" t="n">
        <v>0</v>
      </c>
      <c r="F13" s="249" t="n">
        <v>0</v>
      </c>
      <c r="G13" s="249" t="n">
        <v>0</v>
      </c>
      <c r="H13" s="249" t="n">
        <v>0</v>
      </c>
      <c r="I13" s="249" t="n">
        <v>0</v>
      </c>
      <c r="J13" s="249" t="n">
        <v>0</v>
      </c>
      <c r="K13" s="249" t="n">
        <v>0</v>
      </c>
      <c r="L13" s="249" t="n">
        <v>0</v>
      </c>
      <c r="M13" s="249" t="n">
        <v>0</v>
      </c>
      <c r="N13" s="249" t="n">
        <v>0</v>
      </c>
      <c r="O13" s="249" t="n">
        <v>0</v>
      </c>
      <c r="P13" s="249" t="n">
        <v>0</v>
      </c>
      <c r="Q13" s="249" t="n">
        <v>0</v>
      </c>
      <c r="R13" s="249" t="n">
        <v>0</v>
      </c>
      <c r="S13" s="249" t="n">
        <v>0</v>
      </c>
      <c r="T13" s="249" t="n">
        <v>0</v>
      </c>
      <c r="U13" s="249" t="n">
        <v>0</v>
      </c>
      <c r="V13" s="249" t="n">
        <v>0</v>
      </c>
      <c r="W13" s="249" t="n">
        <v>0</v>
      </c>
      <c r="X13" s="249" t="n">
        <v>0</v>
      </c>
    </row>
    <row r="14">
      <c r="A14" s="4" t="s">
        <v>15</v>
      </c>
      <c r="B14" s="249" t="n">
        <v>5519</v>
      </c>
      <c r="C14" s="249" t="n">
        <v>141</v>
      </c>
      <c r="D14" s="249" t="n">
        <v>1</v>
      </c>
      <c r="E14" s="249" t="n">
        <v>505</v>
      </c>
      <c r="F14" s="249" t="n">
        <v>0</v>
      </c>
      <c r="G14" s="249" t="n">
        <v>0</v>
      </c>
      <c r="H14" s="249" t="n">
        <v>1658</v>
      </c>
      <c r="I14" s="249" t="n">
        <v>703</v>
      </c>
      <c r="J14" s="249" t="n">
        <v>196</v>
      </c>
      <c r="K14" s="249" t="n">
        <v>118</v>
      </c>
      <c r="L14" s="249" t="n">
        <v>126</v>
      </c>
      <c r="M14" s="249" t="n">
        <v>72</v>
      </c>
      <c r="N14" s="249" t="n">
        <v>34</v>
      </c>
      <c r="O14" s="249" t="n">
        <v>609</v>
      </c>
      <c r="P14" s="249" t="n">
        <v>307</v>
      </c>
      <c r="Q14" s="249" t="n">
        <v>1</v>
      </c>
      <c r="R14" s="249" t="n">
        <v>105</v>
      </c>
      <c r="S14" s="249" t="n">
        <v>9</v>
      </c>
      <c r="T14" s="249" t="n">
        <v>203</v>
      </c>
      <c r="U14" s="249" t="n">
        <v>717</v>
      </c>
      <c r="V14" s="249" t="n">
        <v>0</v>
      </c>
      <c r="W14" s="249" t="n">
        <v>0</v>
      </c>
      <c r="X14" s="249" t="n">
        <v>14</v>
      </c>
    </row>
    <row r="15">
      <c r="A15" s="4" t="s">
        <v>16</v>
      </c>
      <c r="B15" s="249" t="n">
        <v>704</v>
      </c>
      <c r="C15" s="249" t="n">
        <v>6</v>
      </c>
      <c r="D15" s="249" t="n">
        <v>0</v>
      </c>
      <c r="E15" s="249" t="n">
        <v>17</v>
      </c>
      <c r="F15" s="249" t="n">
        <v>0</v>
      </c>
      <c r="G15" s="249" t="n">
        <v>1</v>
      </c>
      <c r="H15" s="249" t="n">
        <v>21</v>
      </c>
      <c r="I15" s="249" t="n">
        <v>60</v>
      </c>
      <c r="J15" s="249" t="n">
        <v>8</v>
      </c>
      <c r="K15" s="249" t="n">
        <v>20</v>
      </c>
      <c r="L15" s="249" t="n">
        <v>11</v>
      </c>
      <c r="M15" s="249" t="n">
        <v>0</v>
      </c>
      <c r="N15" s="249" t="n">
        <v>6</v>
      </c>
      <c r="O15" s="249" t="n">
        <v>40</v>
      </c>
      <c r="P15" s="249" t="n">
        <v>31</v>
      </c>
      <c r="Q15" s="249" t="n">
        <v>0</v>
      </c>
      <c r="R15" s="249" t="n">
        <v>10</v>
      </c>
      <c r="S15" s="249" t="n">
        <v>1</v>
      </c>
      <c r="T15" s="249" t="n">
        <v>8</v>
      </c>
      <c r="U15" s="249" t="n">
        <v>11</v>
      </c>
      <c r="V15" s="249" t="n">
        <v>0</v>
      </c>
      <c r="W15" s="249" t="n">
        <v>0</v>
      </c>
      <c r="X15" s="249" t="n">
        <v>453</v>
      </c>
    </row>
    <row r="16">
      <c r="A16" s="49" t="s">
        <v>244</v>
      </c>
      <c r="B16" s="251" t="n">
        <v>41619</v>
      </c>
      <c r="C16" s="251" t="n">
        <v>1058</v>
      </c>
      <c r="D16" s="251" t="n">
        <v>3</v>
      </c>
      <c r="E16" s="251" t="n">
        <v>4856</v>
      </c>
      <c r="F16" s="251" t="n">
        <v>4</v>
      </c>
      <c r="G16" s="251" t="n">
        <v>33</v>
      </c>
      <c r="H16" s="251" t="n">
        <v>9405</v>
      </c>
      <c r="I16" s="251" t="n">
        <v>7306</v>
      </c>
      <c r="J16" s="251" t="n">
        <v>1508</v>
      </c>
      <c r="K16" s="251" t="n">
        <v>2543</v>
      </c>
      <c r="L16" s="251" t="n">
        <v>981</v>
      </c>
      <c r="M16" s="251" t="n">
        <v>621</v>
      </c>
      <c r="N16" s="251" t="n">
        <v>283</v>
      </c>
      <c r="O16" s="251" t="n">
        <v>4623</v>
      </c>
      <c r="P16" s="251" t="n">
        <v>2094</v>
      </c>
      <c r="Q16" s="251" t="n">
        <v>14</v>
      </c>
      <c r="R16" s="251" t="n">
        <v>663</v>
      </c>
      <c r="S16" s="251" t="n">
        <v>174</v>
      </c>
      <c r="T16" s="251" t="n">
        <v>1099</v>
      </c>
      <c r="U16" s="251" t="n">
        <v>3805</v>
      </c>
      <c r="V16" s="251" t="n">
        <v>1</v>
      </c>
      <c r="W16" s="251" t="n">
        <v>0</v>
      </c>
      <c r="X16" s="251" t="n">
        <v>545</v>
      </c>
    </row>
    <row r="17">
      <c r="A17" s="110" t="s">
        <v>245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49" t="n">
        <v>890</v>
      </c>
      <c r="C18" s="249" t="n">
        <v>11</v>
      </c>
      <c r="D18" s="249" t="n">
        <v>0</v>
      </c>
      <c r="E18" s="249" t="n">
        <v>605</v>
      </c>
      <c r="F18" s="249" t="n">
        <v>0</v>
      </c>
      <c r="G18" s="249" t="n">
        <v>0</v>
      </c>
      <c r="H18" s="249" t="n">
        <v>5</v>
      </c>
      <c r="I18" s="249" t="n">
        <v>69</v>
      </c>
      <c r="J18" s="249" t="n">
        <v>6</v>
      </c>
      <c r="K18" s="249" t="n">
        <v>76</v>
      </c>
      <c r="L18" s="249" t="n">
        <v>6</v>
      </c>
      <c r="M18" s="249" t="n">
        <v>0</v>
      </c>
      <c r="N18" s="249" t="n">
        <v>6</v>
      </c>
      <c r="O18" s="249" t="n">
        <v>25</v>
      </c>
      <c r="P18" s="249" t="n">
        <v>47</v>
      </c>
      <c r="Q18" s="249" t="n">
        <v>0</v>
      </c>
      <c r="R18" s="249" t="n">
        <v>8</v>
      </c>
      <c r="S18" s="249" t="n">
        <v>6</v>
      </c>
      <c r="T18" s="249" t="n">
        <v>12</v>
      </c>
      <c r="U18" s="249" t="n">
        <v>8</v>
      </c>
      <c r="V18" s="249" t="n">
        <v>0</v>
      </c>
      <c r="W18" s="249" t="n">
        <v>0</v>
      </c>
      <c r="X18" s="249" t="n">
        <v>0</v>
      </c>
    </row>
    <row r="19">
      <c r="A19" s="4" t="s">
        <v>12</v>
      </c>
      <c r="B19" s="249" t="n">
        <v>31302</v>
      </c>
      <c r="C19" s="249" t="n">
        <v>845</v>
      </c>
      <c r="D19" s="249" t="n">
        <v>2</v>
      </c>
      <c r="E19" s="249" t="n">
        <v>3866</v>
      </c>
      <c r="F19" s="249" t="n">
        <v>2</v>
      </c>
      <c r="G19" s="249" t="n">
        <v>22</v>
      </c>
      <c r="H19" s="249" t="n">
        <v>7460</v>
      </c>
      <c r="I19" s="249" t="n">
        <v>5635</v>
      </c>
      <c r="J19" s="249" t="n">
        <v>1106</v>
      </c>
      <c r="K19" s="249" t="n">
        <v>1760</v>
      </c>
      <c r="L19" s="249" t="n">
        <v>731</v>
      </c>
      <c r="M19" s="249" t="n">
        <v>540</v>
      </c>
      <c r="N19" s="249" t="n">
        <v>143</v>
      </c>
      <c r="O19" s="249" t="n">
        <v>3444</v>
      </c>
      <c r="P19" s="249" t="n">
        <v>1362</v>
      </c>
      <c r="Q19" s="249" t="n">
        <v>13</v>
      </c>
      <c r="R19" s="249" t="n">
        <v>477</v>
      </c>
      <c r="S19" s="249" t="n">
        <v>125</v>
      </c>
      <c r="T19" s="249" t="n">
        <v>776</v>
      </c>
      <c r="U19" s="249" t="n">
        <v>2916</v>
      </c>
      <c r="V19" s="249" t="n">
        <v>1</v>
      </c>
      <c r="W19" s="249" t="n">
        <v>0</v>
      </c>
      <c r="X19" s="249" t="n">
        <v>76</v>
      </c>
    </row>
    <row r="20">
      <c r="A20" s="4" t="s">
        <v>13</v>
      </c>
      <c r="B20" s="249" t="n">
        <v>45699</v>
      </c>
      <c r="C20" s="249" t="n">
        <v>307</v>
      </c>
      <c r="D20" s="249" t="n">
        <v>0</v>
      </c>
      <c r="E20" s="249" t="n">
        <v>29802</v>
      </c>
      <c r="F20" s="249" t="n">
        <v>7</v>
      </c>
      <c r="G20" s="249" t="n">
        <v>33</v>
      </c>
      <c r="H20" s="249" t="n">
        <v>715</v>
      </c>
      <c r="I20" s="249" t="n">
        <v>3511</v>
      </c>
      <c r="J20" s="249" t="n">
        <v>2290</v>
      </c>
      <c r="K20" s="249" t="n">
        <v>2608</v>
      </c>
      <c r="L20" s="249" t="n">
        <v>313</v>
      </c>
      <c r="M20" s="249" t="n">
        <v>12</v>
      </c>
      <c r="N20" s="249" t="n">
        <v>378</v>
      </c>
      <c r="O20" s="249" t="n">
        <v>2391</v>
      </c>
      <c r="P20" s="249" t="n">
        <v>2275</v>
      </c>
      <c r="Q20" s="249" t="n">
        <v>0</v>
      </c>
      <c r="R20" s="249" t="n">
        <v>189</v>
      </c>
      <c r="S20" s="249" t="n">
        <v>174</v>
      </c>
      <c r="T20" s="249" t="n">
        <v>300</v>
      </c>
      <c r="U20" s="249" t="n">
        <v>392</v>
      </c>
      <c r="V20" s="249" t="n">
        <v>0</v>
      </c>
      <c r="W20" s="249" t="n">
        <v>0</v>
      </c>
      <c r="X20" s="249" t="n">
        <v>2</v>
      </c>
    </row>
    <row r="21">
      <c r="A21" s="4" t="s">
        <v>14</v>
      </c>
      <c r="B21" s="249" t="n">
        <v>0</v>
      </c>
      <c r="C21" s="249" t="n">
        <v>0</v>
      </c>
      <c r="D21" s="249" t="n">
        <v>0</v>
      </c>
      <c r="E21" s="249" t="n">
        <v>0</v>
      </c>
      <c r="F21" s="249" t="n">
        <v>0</v>
      </c>
      <c r="G21" s="249" t="n">
        <v>0</v>
      </c>
      <c r="H21" s="249" t="n">
        <v>0</v>
      </c>
      <c r="I21" s="249" t="n">
        <v>0</v>
      </c>
      <c r="J21" s="249" t="n">
        <v>0</v>
      </c>
      <c r="K21" s="249" t="n">
        <v>0</v>
      </c>
      <c r="L21" s="249" t="n">
        <v>0</v>
      </c>
      <c r="M21" s="249" t="n">
        <v>0</v>
      </c>
      <c r="N21" s="249" t="n">
        <v>0</v>
      </c>
      <c r="O21" s="249" t="n">
        <v>0</v>
      </c>
      <c r="P21" s="249" t="n">
        <v>0</v>
      </c>
      <c r="Q21" s="249" t="n">
        <v>0</v>
      </c>
      <c r="R21" s="249" t="n">
        <v>0</v>
      </c>
      <c r="S21" s="249" t="n">
        <v>0</v>
      </c>
      <c r="T21" s="249" t="n">
        <v>0</v>
      </c>
      <c r="U21" s="249" t="n">
        <v>0</v>
      </c>
      <c r="V21" s="249" t="n">
        <v>0</v>
      </c>
      <c r="W21" s="249" t="n">
        <v>0</v>
      </c>
      <c r="X21" s="249" t="n">
        <v>0</v>
      </c>
    </row>
    <row r="22">
      <c r="A22" s="4" t="s">
        <v>15</v>
      </c>
      <c r="B22" s="249" t="n">
        <v>5518</v>
      </c>
      <c r="C22" s="249" t="n">
        <v>141</v>
      </c>
      <c r="D22" s="249" t="n">
        <v>1</v>
      </c>
      <c r="E22" s="249" t="n">
        <v>505</v>
      </c>
      <c r="F22" s="249" t="n">
        <v>0</v>
      </c>
      <c r="G22" s="249" t="n">
        <v>0</v>
      </c>
      <c r="H22" s="249" t="n">
        <v>1658</v>
      </c>
      <c r="I22" s="249" t="n">
        <v>703</v>
      </c>
      <c r="J22" s="249" t="n">
        <v>196</v>
      </c>
      <c r="K22" s="249" t="n">
        <v>118</v>
      </c>
      <c r="L22" s="249" t="n">
        <v>126</v>
      </c>
      <c r="M22" s="249" t="n">
        <v>72</v>
      </c>
      <c r="N22" s="249" t="n">
        <v>34</v>
      </c>
      <c r="O22" s="249" t="n">
        <v>608</v>
      </c>
      <c r="P22" s="249" t="n">
        <v>307</v>
      </c>
      <c r="Q22" s="249" t="n">
        <v>1</v>
      </c>
      <c r="R22" s="249" t="n">
        <v>105</v>
      </c>
      <c r="S22" s="249" t="n">
        <v>9</v>
      </c>
      <c r="T22" s="249" t="n">
        <v>203</v>
      </c>
      <c r="U22" s="249" t="n">
        <v>717</v>
      </c>
      <c r="V22" s="249" t="n">
        <v>0</v>
      </c>
      <c r="W22" s="249" t="n">
        <v>0</v>
      </c>
      <c r="X22" s="249" t="n">
        <v>14</v>
      </c>
    </row>
    <row r="23">
      <c r="A23" s="4" t="s">
        <v>16</v>
      </c>
      <c r="B23" s="249" t="n">
        <v>704</v>
      </c>
      <c r="C23" s="249" t="n">
        <v>6</v>
      </c>
      <c r="D23" s="249" t="n">
        <v>0</v>
      </c>
      <c r="E23" s="249" t="n">
        <v>17</v>
      </c>
      <c r="F23" s="249" t="n">
        <v>0</v>
      </c>
      <c r="G23" s="249" t="n">
        <v>1</v>
      </c>
      <c r="H23" s="249" t="n">
        <v>21</v>
      </c>
      <c r="I23" s="249" t="n">
        <v>60</v>
      </c>
      <c r="J23" s="249" t="n">
        <v>8</v>
      </c>
      <c r="K23" s="249" t="n">
        <v>20</v>
      </c>
      <c r="L23" s="249" t="n">
        <v>11</v>
      </c>
      <c r="M23" s="249" t="n">
        <v>0</v>
      </c>
      <c r="N23" s="249" t="n">
        <v>6</v>
      </c>
      <c r="O23" s="249" t="n">
        <v>40</v>
      </c>
      <c r="P23" s="249" t="n">
        <v>31</v>
      </c>
      <c r="Q23" s="249" t="n">
        <v>0</v>
      </c>
      <c r="R23" s="249" t="n">
        <v>10</v>
      </c>
      <c r="S23" s="249" t="n">
        <v>1</v>
      </c>
      <c r="T23" s="249" t="n">
        <v>8</v>
      </c>
      <c r="U23" s="249" t="n">
        <v>11</v>
      </c>
      <c r="V23" s="249" t="n">
        <v>0</v>
      </c>
      <c r="W23" s="249" t="n">
        <v>0</v>
      </c>
      <c r="X23" s="249" t="n">
        <v>453</v>
      </c>
    </row>
    <row r="24">
      <c r="A24" s="49" t="s">
        <v>244</v>
      </c>
      <c r="B24" s="251" t="n">
        <v>84113</v>
      </c>
      <c r="C24" s="251" t="n">
        <v>1310</v>
      </c>
      <c r="D24" s="251" t="n">
        <v>3</v>
      </c>
      <c r="E24" s="251" t="n">
        <v>34795</v>
      </c>
      <c r="F24" s="251" t="n">
        <v>9</v>
      </c>
      <c r="G24" s="251" t="n">
        <v>56</v>
      </c>
      <c r="H24" s="251" t="n">
        <v>9859</v>
      </c>
      <c r="I24" s="251" t="n">
        <v>9978</v>
      </c>
      <c r="J24" s="251" t="n">
        <v>3606</v>
      </c>
      <c r="K24" s="251" t="n">
        <v>4582</v>
      </c>
      <c r="L24" s="251" t="n">
        <v>1187</v>
      </c>
      <c r="M24" s="251" t="n">
        <v>624</v>
      </c>
      <c r="N24" s="251" t="n">
        <v>567</v>
      </c>
      <c r="O24" s="251" t="n">
        <v>6508</v>
      </c>
      <c r="P24" s="251" t="n">
        <v>4022</v>
      </c>
      <c r="Q24" s="251" t="n">
        <v>14</v>
      </c>
      <c r="R24" s="251" t="n">
        <v>789</v>
      </c>
      <c r="S24" s="251" t="n">
        <v>315</v>
      </c>
      <c r="T24" s="251" t="n">
        <v>1299</v>
      </c>
      <c r="U24" s="251" t="n">
        <v>4044</v>
      </c>
      <c r="V24" s="251" t="n">
        <v>1</v>
      </c>
      <c r="W24" s="251" t="n">
        <v>0</v>
      </c>
      <c r="X24" s="251" t="n">
        <v>545</v>
      </c>
    </row>
    <row r="25">
      <c r="A25" s="110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50" t="n">
        <v>198999.79</v>
      </c>
      <c r="C26" s="250" t="n">
        <v>3583.01</v>
      </c>
      <c r="D26" s="250" t="n">
        <v>0</v>
      </c>
      <c r="E26" s="250" t="n">
        <v>62490.9</v>
      </c>
      <c r="F26" s="250" t="n">
        <v>0</v>
      </c>
      <c r="G26" s="250" t="n">
        <v>0</v>
      </c>
      <c r="H26" s="250" t="n">
        <v>2250.7</v>
      </c>
      <c r="I26" s="250" t="n">
        <v>39191.99</v>
      </c>
      <c r="J26" s="250" t="n">
        <v>3037</v>
      </c>
      <c r="K26" s="250" t="n">
        <v>29235.03</v>
      </c>
      <c r="L26" s="250" t="n">
        <v>1823.86</v>
      </c>
      <c r="M26" s="250" t="n">
        <v>0</v>
      </c>
      <c r="N26" s="250" t="n">
        <v>3160.98</v>
      </c>
      <c r="O26" s="250" t="n">
        <v>14818.15</v>
      </c>
      <c r="P26" s="250" t="n">
        <v>20984.73</v>
      </c>
      <c r="Q26" s="250" t="n">
        <v>0</v>
      </c>
      <c r="R26" s="250" t="n">
        <v>5551.17</v>
      </c>
      <c r="S26" s="250" t="n">
        <v>1869</v>
      </c>
      <c r="T26" s="250" t="n">
        <v>7330.13</v>
      </c>
      <c r="U26" s="250" t="n">
        <v>3673.14</v>
      </c>
      <c r="V26" s="250" t="n">
        <v>0</v>
      </c>
      <c r="W26" s="250" t="n">
        <v>0</v>
      </c>
      <c r="X26" s="250" t="n">
        <v>0</v>
      </c>
    </row>
    <row r="27">
      <c r="A27" s="4" t="s">
        <v>12</v>
      </c>
      <c r="B27" s="250" t="n">
        <v>14168705.24</v>
      </c>
      <c r="C27" s="250" t="n">
        <v>410702.11</v>
      </c>
      <c r="D27" s="250" t="n">
        <v>960</v>
      </c>
      <c r="E27" s="250" t="n">
        <v>1772176.58</v>
      </c>
      <c r="F27" s="250" t="n">
        <v>1080</v>
      </c>
      <c r="G27" s="250" t="n">
        <v>9000</v>
      </c>
      <c r="H27" s="250" t="n">
        <v>3725556.25</v>
      </c>
      <c r="I27" s="250" t="n">
        <v>2332634.77</v>
      </c>
      <c r="J27" s="250" t="n">
        <v>500499.6</v>
      </c>
      <c r="K27" s="250" t="n">
        <v>675767.89</v>
      </c>
      <c r="L27" s="250" t="n">
        <v>336151.29</v>
      </c>
      <c r="M27" s="250" t="n">
        <v>223701.71</v>
      </c>
      <c r="N27" s="250" t="n">
        <v>64437.35</v>
      </c>
      <c r="O27" s="250" t="n">
        <v>1554641.45</v>
      </c>
      <c r="P27" s="250" t="n">
        <v>642887.41</v>
      </c>
      <c r="Q27" s="250" t="n">
        <v>6405.16</v>
      </c>
      <c r="R27" s="250" t="n">
        <v>215005.94</v>
      </c>
      <c r="S27" s="250" t="n">
        <v>43576.98</v>
      </c>
      <c r="T27" s="250" t="n">
        <v>373924.76</v>
      </c>
      <c r="U27" s="250" t="n">
        <v>1243655.99</v>
      </c>
      <c r="V27" s="250" t="n">
        <v>300</v>
      </c>
      <c r="W27" s="250" t="n">
        <v>0</v>
      </c>
      <c r="X27" s="250" t="n">
        <v>35640</v>
      </c>
    </row>
    <row r="28">
      <c r="A28" s="4" t="s">
        <v>13</v>
      </c>
      <c r="B28" s="250" t="n">
        <v>14290284.8</v>
      </c>
      <c r="C28" s="250" t="n">
        <v>143384.32</v>
      </c>
      <c r="D28" s="250" t="n">
        <v>0</v>
      </c>
      <c r="E28" s="250" t="n">
        <v>8165710.59</v>
      </c>
      <c r="F28" s="250" t="n">
        <v>3163.7</v>
      </c>
      <c r="G28" s="250" t="n">
        <v>13725.07</v>
      </c>
      <c r="H28" s="250" t="n">
        <v>295220.96</v>
      </c>
      <c r="I28" s="250" t="n">
        <v>1332447.62</v>
      </c>
      <c r="J28" s="250" t="n">
        <v>724746.24</v>
      </c>
      <c r="K28" s="250" t="n">
        <v>1221045.45</v>
      </c>
      <c r="L28" s="250" t="n">
        <v>155928.38</v>
      </c>
      <c r="M28" s="250" t="n">
        <v>9000.26</v>
      </c>
      <c r="N28" s="250" t="n">
        <v>140474.93</v>
      </c>
      <c r="O28" s="250" t="n">
        <v>821388.52</v>
      </c>
      <c r="P28" s="250" t="n">
        <v>796952.04</v>
      </c>
      <c r="Q28" s="250" t="n">
        <v>0</v>
      </c>
      <c r="R28" s="250" t="n">
        <v>73980.49</v>
      </c>
      <c r="S28" s="250" t="n">
        <v>72746.74</v>
      </c>
      <c r="T28" s="250" t="n">
        <v>142754.6</v>
      </c>
      <c r="U28" s="250" t="n">
        <v>176238.89</v>
      </c>
      <c r="V28" s="250" t="n">
        <v>0</v>
      </c>
      <c r="W28" s="250" t="n">
        <v>0</v>
      </c>
      <c r="X28" s="250" t="n">
        <v>1376</v>
      </c>
    </row>
    <row r="29">
      <c r="A29" s="4" t="s">
        <v>14</v>
      </c>
      <c r="B29" s="250" t="n">
        <v>0</v>
      </c>
      <c r="C29" s="250" t="n">
        <v>0</v>
      </c>
      <c r="D29" s="250" t="n">
        <v>0</v>
      </c>
      <c r="E29" s="250" t="n">
        <v>0</v>
      </c>
      <c r="F29" s="250" t="n">
        <v>0</v>
      </c>
      <c r="G29" s="250" t="n">
        <v>0</v>
      </c>
      <c r="H29" s="250" t="n">
        <v>0</v>
      </c>
      <c r="I29" s="250" t="n">
        <v>0</v>
      </c>
      <c r="J29" s="250" t="n">
        <v>0</v>
      </c>
      <c r="K29" s="250" t="n">
        <v>0</v>
      </c>
      <c r="L29" s="250" t="n">
        <v>0</v>
      </c>
      <c r="M29" s="250" t="n">
        <v>0</v>
      </c>
      <c r="N29" s="250" t="n">
        <v>0</v>
      </c>
      <c r="O29" s="250" t="n">
        <v>0</v>
      </c>
      <c r="P29" s="250" t="n">
        <v>0</v>
      </c>
      <c r="Q29" s="250" t="n">
        <v>0</v>
      </c>
      <c r="R29" s="250" t="n">
        <v>0</v>
      </c>
      <c r="S29" s="250" t="n">
        <v>0</v>
      </c>
      <c r="T29" s="250" t="n">
        <v>0</v>
      </c>
      <c r="U29" s="250" t="n">
        <v>0</v>
      </c>
      <c r="V29" s="250" t="n">
        <v>0</v>
      </c>
      <c r="W29" s="250" t="n">
        <v>0</v>
      </c>
      <c r="X29" s="250" t="n">
        <v>0</v>
      </c>
    </row>
    <row r="30">
      <c r="A30" s="4" t="s">
        <v>15</v>
      </c>
      <c r="B30" s="250" t="n">
        <v>1126755.34</v>
      </c>
      <c r="C30" s="250" t="n">
        <v>28943.93</v>
      </c>
      <c r="D30" s="250" t="n">
        <v>210</v>
      </c>
      <c r="E30" s="250" t="n">
        <v>102462.67</v>
      </c>
      <c r="F30" s="250" t="n">
        <v>0</v>
      </c>
      <c r="G30" s="250" t="n">
        <v>0</v>
      </c>
      <c r="H30" s="250" t="n">
        <v>343966.11</v>
      </c>
      <c r="I30" s="250" t="n">
        <v>142353.64</v>
      </c>
      <c r="J30" s="250" t="n">
        <v>39843.03</v>
      </c>
      <c r="K30" s="250" t="n">
        <v>23723.76</v>
      </c>
      <c r="L30" s="250" t="n">
        <v>25397.04</v>
      </c>
      <c r="M30" s="250" t="n">
        <v>14018.11</v>
      </c>
      <c r="N30" s="250" t="n">
        <v>6907.36</v>
      </c>
      <c r="O30" s="250" t="n">
        <v>124849.94</v>
      </c>
      <c r="P30" s="250" t="n">
        <v>62434.08</v>
      </c>
      <c r="Q30" s="250" t="n">
        <v>210</v>
      </c>
      <c r="R30" s="250" t="n">
        <v>21522.52</v>
      </c>
      <c r="S30" s="250" t="n">
        <v>1838.79</v>
      </c>
      <c r="T30" s="250" t="n">
        <v>41096.35</v>
      </c>
      <c r="U30" s="250" t="n">
        <v>144081.31</v>
      </c>
      <c r="V30" s="250" t="n">
        <v>0</v>
      </c>
      <c r="W30" s="250" t="n">
        <v>0</v>
      </c>
      <c r="X30" s="250" t="n">
        <v>2896.7</v>
      </c>
    </row>
    <row r="31">
      <c r="A31" s="4" t="s">
        <v>16</v>
      </c>
      <c r="B31" s="250" t="n">
        <v>143411.93</v>
      </c>
      <c r="C31" s="250" t="n">
        <v>1260</v>
      </c>
      <c r="D31" s="250" t="n">
        <v>0</v>
      </c>
      <c r="E31" s="250" t="n">
        <v>3570</v>
      </c>
      <c r="F31" s="250" t="n">
        <v>0</v>
      </c>
      <c r="G31" s="250" t="n">
        <v>210</v>
      </c>
      <c r="H31" s="250" t="n">
        <v>4332.06</v>
      </c>
      <c r="I31" s="250" t="n">
        <v>12501.61</v>
      </c>
      <c r="J31" s="250" t="n">
        <v>1623.88</v>
      </c>
      <c r="K31" s="250" t="n">
        <v>3931.45</v>
      </c>
      <c r="L31" s="250" t="n">
        <v>2097.45</v>
      </c>
      <c r="M31" s="250" t="n">
        <v>0</v>
      </c>
      <c r="N31" s="250" t="n">
        <v>1205.44</v>
      </c>
      <c r="O31" s="250" t="n">
        <v>8144.37</v>
      </c>
      <c r="P31" s="250" t="n">
        <v>6206.86</v>
      </c>
      <c r="Q31" s="250" t="n">
        <v>0</v>
      </c>
      <c r="R31" s="250" t="n">
        <v>2052.98</v>
      </c>
      <c r="S31" s="250" t="n">
        <v>210</v>
      </c>
      <c r="T31" s="250" t="n">
        <v>1680</v>
      </c>
      <c r="U31" s="250" t="n">
        <v>2310</v>
      </c>
      <c r="V31" s="250" t="n">
        <v>0</v>
      </c>
      <c r="W31" s="250" t="n">
        <v>0</v>
      </c>
      <c r="X31" s="250" t="n">
        <v>92075.83</v>
      </c>
    </row>
    <row r="32">
      <c r="A32" s="49" t="s">
        <v>244</v>
      </c>
      <c r="B32" s="252" t="n">
        <v>29928157.1</v>
      </c>
      <c r="C32" s="252" t="n">
        <v>587873.37</v>
      </c>
      <c r="D32" s="252" t="n">
        <v>1170</v>
      </c>
      <c r="E32" s="252" t="n">
        <v>10106410.74</v>
      </c>
      <c r="F32" s="252" t="n">
        <v>4243.7</v>
      </c>
      <c r="G32" s="252" t="n">
        <v>22935.07</v>
      </c>
      <c r="H32" s="252" t="n">
        <v>4371326.08</v>
      </c>
      <c r="I32" s="252" t="n">
        <v>3859129.63</v>
      </c>
      <c r="J32" s="252" t="n">
        <v>1269749.75</v>
      </c>
      <c r="K32" s="252" t="n">
        <v>1953703.58</v>
      </c>
      <c r="L32" s="252" t="n">
        <v>521398.02</v>
      </c>
      <c r="M32" s="252" t="n">
        <v>246720.08</v>
      </c>
      <c r="N32" s="252" t="n">
        <v>216186.06</v>
      </c>
      <c r="O32" s="252" t="n">
        <v>2523842.43</v>
      </c>
      <c r="P32" s="252" t="n">
        <v>1529465.12</v>
      </c>
      <c r="Q32" s="252" t="n">
        <v>6615.16</v>
      </c>
      <c r="R32" s="252" t="n">
        <v>318113.1</v>
      </c>
      <c r="S32" s="252" t="n">
        <v>120241.51</v>
      </c>
      <c r="T32" s="252" t="n">
        <v>566785.84</v>
      </c>
      <c r="U32" s="252" t="n">
        <v>1569959.33</v>
      </c>
      <c r="V32" s="252" t="n">
        <v>300</v>
      </c>
      <c r="W32" s="252" t="n">
        <v>0</v>
      </c>
      <c r="X32" s="252" t="n">
        <v>131988.53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236</v>
      </c>
      <c r="C7" s="18" t="s">
        <v>267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268</v>
      </c>
      <c r="D8" s="3" t="s">
        <v>269</v>
      </c>
      <c r="E8" s="3" t="s">
        <v>270</v>
      </c>
      <c r="F8" s="3" t="s">
        <v>271</v>
      </c>
      <c r="G8" s="3" t="s">
        <v>272</v>
      </c>
      <c r="H8" s="3" t="s">
        <v>273</v>
      </c>
      <c r="I8" s="3" t="s">
        <v>274</v>
      </c>
      <c r="J8" s="3" t="s">
        <v>275</v>
      </c>
      <c r="K8" s="3" t="s">
        <v>276</v>
      </c>
      <c r="L8" s="3" t="s">
        <v>277</v>
      </c>
      <c r="M8" s="3" t="s">
        <v>278</v>
      </c>
      <c r="N8" s="3" t="s">
        <v>279</v>
      </c>
      <c r="O8" s="3" t="s">
        <v>280</v>
      </c>
      <c r="P8" s="3" t="s">
        <v>281</v>
      </c>
      <c r="Q8" s="3" t="s">
        <v>282</v>
      </c>
      <c r="R8" s="3" t="s">
        <v>283</v>
      </c>
      <c r="S8" s="3" t="s">
        <v>284</v>
      </c>
      <c r="T8" s="3" t="s">
        <v>285</v>
      </c>
      <c r="U8" s="3" t="s">
        <v>286</v>
      </c>
      <c r="V8" s="3" t="s">
        <v>287</v>
      </c>
      <c r="W8" s="3" t="s">
        <v>288</v>
      </c>
      <c r="X8" s="3" t="s">
        <v>289</v>
      </c>
    </row>
    <row r="9">
      <c r="A9" s="110" t="s">
        <v>243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53" t="n">
        <v>88</v>
      </c>
      <c r="C10" s="253" t="n">
        <v>3</v>
      </c>
      <c r="D10" s="253" t="n">
        <v>0</v>
      </c>
      <c r="E10" s="253" t="n">
        <v>8</v>
      </c>
      <c r="F10" s="253" t="n">
        <v>0</v>
      </c>
      <c r="G10" s="253" t="n">
        <v>0</v>
      </c>
      <c r="H10" s="253" t="n">
        <v>3</v>
      </c>
      <c r="I10" s="253" t="n">
        <v>17</v>
      </c>
      <c r="J10" s="253" t="n">
        <v>1</v>
      </c>
      <c r="K10" s="253" t="n">
        <v>26</v>
      </c>
      <c r="L10" s="253" t="n">
        <v>0</v>
      </c>
      <c r="M10" s="253" t="n">
        <v>0</v>
      </c>
      <c r="N10" s="253" t="n">
        <v>5</v>
      </c>
      <c r="O10" s="253" t="n">
        <v>4</v>
      </c>
      <c r="P10" s="253" t="n">
        <v>9</v>
      </c>
      <c r="Q10" s="253" t="n">
        <v>0</v>
      </c>
      <c r="R10" s="253" t="n">
        <v>3</v>
      </c>
      <c r="S10" s="253" t="n">
        <v>1</v>
      </c>
      <c r="T10" s="253" t="n">
        <v>5</v>
      </c>
      <c r="U10" s="253" t="n">
        <v>3</v>
      </c>
      <c r="V10" s="253" t="n">
        <v>0</v>
      </c>
      <c r="W10" s="253" t="n">
        <v>0</v>
      </c>
      <c r="X10" s="253" t="n">
        <v>0</v>
      </c>
    </row>
    <row r="11">
      <c r="A11" s="4" t="s">
        <v>12</v>
      </c>
      <c r="B11" s="253" t="n">
        <v>32211</v>
      </c>
      <c r="C11" s="253" t="n">
        <v>830</v>
      </c>
      <c r="D11" s="253" t="n">
        <v>1</v>
      </c>
      <c r="E11" s="253" t="n">
        <v>3852</v>
      </c>
      <c r="F11" s="253" t="n">
        <v>4</v>
      </c>
      <c r="G11" s="253" t="n">
        <v>20</v>
      </c>
      <c r="H11" s="253" t="n">
        <v>7512</v>
      </c>
      <c r="I11" s="253" t="n">
        <v>5719</v>
      </c>
      <c r="J11" s="253" t="n">
        <v>1060</v>
      </c>
      <c r="K11" s="253" t="n">
        <v>2111</v>
      </c>
      <c r="L11" s="253" t="n">
        <v>712</v>
      </c>
      <c r="M11" s="253" t="n">
        <v>599</v>
      </c>
      <c r="N11" s="253" t="n">
        <v>139</v>
      </c>
      <c r="O11" s="253" t="n">
        <v>3603</v>
      </c>
      <c r="P11" s="253" t="n">
        <v>1342</v>
      </c>
      <c r="Q11" s="253" t="n">
        <v>11</v>
      </c>
      <c r="R11" s="253" t="n">
        <v>474</v>
      </c>
      <c r="S11" s="253" t="n">
        <v>161</v>
      </c>
      <c r="T11" s="253" t="n">
        <v>708</v>
      </c>
      <c r="U11" s="253" t="n">
        <v>3275</v>
      </c>
      <c r="V11" s="253" t="n">
        <v>1</v>
      </c>
      <c r="W11" s="253" t="n">
        <v>0</v>
      </c>
      <c r="X11" s="253" t="n">
        <v>77</v>
      </c>
    </row>
    <row r="12">
      <c r="A12" s="4" t="s">
        <v>13</v>
      </c>
      <c r="B12" s="253" t="n">
        <v>4353</v>
      </c>
      <c r="C12" s="253" t="n">
        <v>62</v>
      </c>
      <c r="D12" s="253" t="n">
        <v>0</v>
      </c>
      <c r="E12" s="253" t="n">
        <v>533</v>
      </c>
      <c r="F12" s="253" t="n">
        <v>3</v>
      </c>
      <c r="G12" s="253" t="n">
        <v>12</v>
      </c>
      <c r="H12" s="253" t="n">
        <v>253</v>
      </c>
      <c r="I12" s="253" t="n">
        <v>936</v>
      </c>
      <c r="J12" s="253" t="n">
        <v>199</v>
      </c>
      <c r="K12" s="253" t="n">
        <v>871</v>
      </c>
      <c r="L12" s="253" t="n">
        <v>103</v>
      </c>
      <c r="M12" s="253" t="n">
        <v>15</v>
      </c>
      <c r="N12" s="253" t="n">
        <v>97</v>
      </c>
      <c r="O12" s="253" t="n">
        <v>485</v>
      </c>
      <c r="P12" s="253" t="n">
        <v>385</v>
      </c>
      <c r="Q12" s="253" t="n">
        <v>1</v>
      </c>
      <c r="R12" s="253" t="n">
        <v>68</v>
      </c>
      <c r="S12" s="253" t="n">
        <v>42</v>
      </c>
      <c r="T12" s="253" t="n">
        <v>121</v>
      </c>
      <c r="U12" s="253" t="n">
        <v>166</v>
      </c>
      <c r="V12" s="253" t="n">
        <v>0</v>
      </c>
      <c r="W12" s="253" t="n">
        <v>0</v>
      </c>
      <c r="X12" s="253" t="n">
        <v>1</v>
      </c>
    </row>
    <row r="13">
      <c r="A13" s="4" t="s">
        <v>14</v>
      </c>
      <c r="B13" s="253" t="n">
        <v>0</v>
      </c>
      <c r="C13" s="253" t="n">
        <v>0</v>
      </c>
      <c r="D13" s="253" t="n">
        <v>0</v>
      </c>
      <c r="E13" s="253" t="n">
        <v>0</v>
      </c>
      <c r="F13" s="253" t="n">
        <v>0</v>
      </c>
      <c r="G13" s="253" t="n">
        <v>0</v>
      </c>
      <c r="H13" s="253" t="n">
        <v>0</v>
      </c>
      <c r="I13" s="253" t="n">
        <v>0</v>
      </c>
      <c r="J13" s="253" t="n">
        <v>0</v>
      </c>
      <c r="K13" s="253" t="n">
        <v>0</v>
      </c>
      <c r="L13" s="253" t="n">
        <v>0</v>
      </c>
      <c r="M13" s="253" t="n">
        <v>0</v>
      </c>
      <c r="N13" s="253" t="n">
        <v>0</v>
      </c>
      <c r="O13" s="253" t="n">
        <v>0</v>
      </c>
      <c r="P13" s="253" t="n">
        <v>0</v>
      </c>
      <c r="Q13" s="253" t="n">
        <v>0</v>
      </c>
      <c r="R13" s="253" t="n">
        <v>0</v>
      </c>
      <c r="S13" s="253" t="n">
        <v>0</v>
      </c>
      <c r="T13" s="253" t="n">
        <v>0</v>
      </c>
      <c r="U13" s="253" t="n">
        <v>0</v>
      </c>
      <c r="V13" s="253" t="n">
        <v>0</v>
      </c>
      <c r="W13" s="253" t="n">
        <v>0</v>
      </c>
      <c r="X13" s="253" t="n">
        <v>0</v>
      </c>
    </row>
    <row r="14">
      <c r="A14" s="4" t="s">
        <v>15</v>
      </c>
      <c r="B14" s="253" t="n">
        <v>5105</v>
      </c>
      <c r="C14" s="253" t="n">
        <v>139</v>
      </c>
      <c r="D14" s="253" t="n">
        <v>1</v>
      </c>
      <c r="E14" s="253" t="n">
        <v>481</v>
      </c>
      <c r="F14" s="253" t="n">
        <v>0</v>
      </c>
      <c r="G14" s="253" t="n">
        <v>1</v>
      </c>
      <c r="H14" s="253" t="n">
        <v>1525</v>
      </c>
      <c r="I14" s="253" t="n">
        <v>638</v>
      </c>
      <c r="J14" s="253" t="n">
        <v>176</v>
      </c>
      <c r="K14" s="253" t="n">
        <v>115</v>
      </c>
      <c r="L14" s="253" t="n">
        <v>121</v>
      </c>
      <c r="M14" s="253" t="n">
        <v>59</v>
      </c>
      <c r="N14" s="253" t="n">
        <v>26</v>
      </c>
      <c r="O14" s="253" t="n">
        <v>522</v>
      </c>
      <c r="P14" s="253" t="n">
        <v>270</v>
      </c>
      <c r="Q14" s="253" t="n">
        <v>1</v>
      </c>
      <c r="R14" s="253" t="n">
        <v>80</v>
      </c>
      <c r="S14" s="253" t="n">
        <v>5</v>
      </c>
      <c r="T14" s="253" t="n">
        <v>187</v>
      </c>
      <c r="U14" s="253" t="n">
        <v>747</v>
      </c>
      <c r="V14" s="253" t="n">
        <v>0</v>
      </c>
      <c r="W14" s="253" t="n">
        <v>0</v>
      </c>
      <c r="X14" s="253" t="n">
        <v>11</v>
      </c>
    </row>
    <row r="15">
      <c r="A15" s="4" t="s">
        <v>16</v>
      </c>
      <c r="B15" s="253" t="n">
        <v>646</v>
      </c>
      <c r="C15" s="253" t="n">
        <v>6</v>
      </c>
      <c r="D15" s="253" t="n">
        <v>0</v>
      </c>
      <c r="E15" s="253" t="n">
        <v>15</v>
      </c>
      <c r="F15" s="253" t="n">
        <v>0</v>
      </c>
      <c r="G15" s="253" t="n">
        <v>1</v>
      </c>
      <c r="H15" s="253" t="n">
        <v>17</v>
      </c>
      <c r="I15" s="253" t="n">
        <v>59</v>
      </c>
      <c r="J15" s="253" t="n">
        <v>5</v>
      </c>
      <c r="K15" s="253" t="n">
        <v>18</v>
      </c>
      <c r="L15" s="253" t="n">
        <v>15</v>
      </c>
      <c r="M15" s="253" t="n">
        <v>0</v>
      </c>
      <c r="N15" s="253" t="n">
        <v>8</v>
      </c>
      <c r="O15" s="253" t="n">
        <v>36</v>
      </c>
      <c r="P15" s="253" t="n">
        <v>29</v>
      </c>
      <c r="Q15" s="253" t="n">
        <v>0</v>
      </c>
      <c r="R15" s="253" t="n">
        <v>10</v>
      </c>
      <c r="S15" s="253" t="n">
        <v>1</v>
      </c>
      <c r="T15" s="253" t="n">
        <v>9</v>
      </c>
      <c r="U15" s="253" t="n">
        <v>13</v>
      </c>
      <c r="V15" s="253" t="n">
        <v>0</v>
      </c>
      <c r="W15" s="253" t="n">
        <v>0</v>
      </c>
      <c r="X15" s="253" t="n">
        <v>404</v>
      </c>
    </row>
    <row r="16">
      <c r="A16" s="49" t="s">
        <v>244</v>
      </c>
      <c r="B16" s="255" t="n">
        <v>42403</v>
      </c>
      <c r="C16" s="255" t="n">
        <v>1040</v>
      </c>
      <c r="D16" s="255" t="n">
        <v>2</v>
      </c>
      <c r="E16" s="255" t="n">
        <v>4889</v>
      </c>
      <c r="F16" s="255" t="n">
        <v>7</v>
      </c>
      <c r="G16" s="255" t="n">
        <v>34</v>
      </c>
      <c r="H16" s="255" t="n">
        <v>9310</v>
      </c>
      <c r="I16" s="255" t="n">
        <v>7369</v>
      </c>
      <c r="J16" s="255" t="n">
        <v>1441</v>
      </c>
      <c r="K16" s="255" t="n">
        <v>3141</v>
      </c>
      <c r="L16" s="255" t="n">
        <v>951</v>
      </c>
      <c r="M16" s="255" t="n">
        <v>673</v>
      </c>
      <c r="N16" s="255" t="n">
        <v>275</v>
      </c>
      <c r="O16" s="255" t="n">
        <v>4650</v>
      </c>
      <c r="P16" s="255" t="n">
        <v>2035</v>
      </c>
      <c r="Q16" s="255" t="n">
        <v>13</v>
      </c>
      <c r="R16" s="255" t="n">
        <v>635</v>
      </c>
      <c r="S16" s="255" t="n">
        <v>210</v>
      </c>
      <c r="T16" s="255" t="n">
        <v>1030</v>
      </c>
      <c r="U16" s="255" t="n">
        <v>4204</v>
      </c>
      <c r="V16" s="255" t="n">
        <v>1</v>
      </c>
      <c r="W16" s="255" t="n">
        <v>0</v>
      </c>
      <c r="X16" s="255" t="n">
        <v>493</v>
      </c>
    </row>
    <row r="17">
      <c r="A17" s="110" t="s">
        <v>245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53" t="n">
        <v>262</v>
      </c>
      <c r="C18" s="253" t="n">
        <v>13</v>
      </c>
      <c r="D18" s="253" t="n">
        <v>0</v>
      </c>
      <c r="E18" s="253" t="n">
        <v>18</v>
      </c>
      <c r="F18" s="253" t="n">
        <v>0</v>
      </c>
      <c r="G18" s="253" t="n">
        <v>0</v>
      </c>
      <c r="H18" s="253" t="n">
        <v>3</v>
      </c>
      <c r="I18" s="253" t="n">
        <v>28</v>
      </c>
      <c r="J18" s="253" t="n">
        <v>1</v>
      </c>
      <c r="K18" s="253" t="n">
        <v>116</v>
      </c>
      <c r="L18" s="253" t="n">
        <v>0</v>
      </c>
      <c r="M18" s="253" t="n">
        <v>0</v>
      </c>
      <c r="N18" s="253" t="n">
        <v>12</v>
      </c>
      <c r="O18" s="253" t="n">
        <v>11</v>
      </c>
      <c r="P18" s="253" t="n">
        <v>16</v>
      </c>
      <c r="Q18" s="253" t="n">
        <v>0</v>
      </c>
      <c r="R18" s="253" t="n">
        <v>18</v>
      </c>
      <c r="S18" s="253" t="n">
        <v>3</v>
      </c>
      <c r="T18" s="253" t="n">
        <v>17</v>
      </c>
      <c r="U18" s="253" t="n">
        <v>6</v>
      </c>
      <c r="V18" s="253" t="n">
        <v>0</v>
      </c>
      <c r="W18" s="253" t="n">
        <v>0</v>
      </c>
      <c r="X18" s="253" t="n">
        <v>0</v>
      </c>
    </row>
    <row r="19">
      <c r="A19" s="4" t="s">
        <v>12</v>
      </c>
      <c r="B19" s="253" t="n">
        <v>32198</v>
      </c>
      <c r="C19" s="253" t="n">
        <v>829</v>
      </c>
      <c r="D19" s="253" t="n">
        <v>1</v>
      </c>
      <c r="E19" s="253" t="n">
        <v>3852</v>
      </c>
      <c r="F19" s="253" t="n">
        <v>4</v>
      </c>
      <c r="G19" s="253" t="n">
        <v>20</v>
      </c>
      <c r="H19" s="253" t="n">
        <v>7510</v>
      </c>
      <c r="I19" s="253" t="n">
        <v>5715</v>
      </c>
      <c r="J19" s="253" t="n">
        <v>1060</v>
      </c>
      <c r="K19" s="253" t="n">
        <v>2109</v>
      </c>
      <c r="L19" s="253" t="n">
        <v>712</v>
      </c>
      <c r="M19" s="253" t="n">
        <v>598</v>
      </c>
      <c r="N19" s="253" t="n">
        <v>139</v>
      </c>
      <c r="O19" s="253" t="n">
        <v>3601</v>
      </c>
      <c r="P19" s="253" t="n">
        <v>1342</v>
      </c>
      <c r="Q19" s="253" t="n">
        <v>11</v>
      </c>
      <c r="R19" s="253" t="n">
        <v>474</v>
      </c>
      <c r="S19" s="253" t="n">
        <v>161</v>
      </c>
      <c r="T19" s="253" t="n">
        <v>708</v>
      </c>
      <c r="U19" s="253" t="n">
        <v>3274</v>
      </c>
      <c r="V19" s="253" t="n">
        <v>1</v>
      </c>
      <c r="W19" s="253" t="n">
        <v>0</v>
      </c>
      <c r="X19" s="253" t="n">
        <v>77</v>
      </c>
    </row>
    <row r="20">
      <c r="A20" s="4" t="s">
        <v>13</v>
      </c>
      <c r="B20" s="253" t="n">
        <v>51306</v>
      </c>
      <c r="C20" s="253" t="n">
        <v>337</v>
      </c>
      <c r="D20" s="253" t="n">
        <v>0</v>
      </c>
      <c r="E20" s="253" t="n">
        <v>34709</v>
      </c>
      <c r="F20" s="253" t="n">
        <v>14</v>
      </c>
      <c r="G20" s="253" t="n">
        <v>36</v>
      </c>
      <c r="H20" s="253" t="n">
        <v>798</v>
      </c>
      <c r="I20" s="253" t="n">
        <v>3782</v>
      </c>
      <c r="J20" s="253" t="n">
        <v>2503</v>
      </c>
      <c r="K20" s="253" t="n">
        <v>3427</v>
      </c>
      <c r="L20" s="253" t="n">
        <v>315</v>
      </c>
      <c r="M20" s="253" t="n">
        <v>21</v>
      </c>
      <c r="N20" s="253" t="n">
        <v>915</v>
      </c>
      <c r="O20" s="253" t="n">
        <v>1324</v>
      </c>
      <c r="P20" s="253" t="n">
        <v>2091</v>
      </c>
      <c r="Q20" s="253" t="n">
        <v>2</v>
      </c>
      <c r="R20" s="253" t="n">
        <v>190</v>
      </c>
      <c r="S20" s="253" t="n">
        <v>194</v>
      </c>
      <c r="T20" s="253" t="n">
        <v>297</v>
      </c>
      <c r="U20" s="253" t="n">
        <v>350</v>
      </c>
      <c r="V20" s="253" t="n">
        <v>0</v>
      </c>
      <c r="W20" s="253" t="n">
        <v>0</v>
      </c>
      <c r="X20" s="253" t="n">
        <v>1</v>
      </c>
    </row>
    <row r="21">
      <c r="A21" s="4" t="s">
        <v>14</v>
      </c>
      <c r="B21" s="253" t="n">
        <v>0</v>
      </c>
      <c r="C21" s="253" t="n">
        <v>0</v>
      </c>
      <c r="D21" s="253" t="n">
        <v>0</v>
      </c>
      <c r="E21" s="253" t="n">
        <v>0</v>
      </c>
      <c r="F21" s="253" t="n">
        <v>0</v>
      </c>
      <c r="G21" s="253" t="n">
        <v>0</v>
      </c>
      <c r="H21" s="253" t="n">
        <v>0</v>
      </c>
      <c r="I21" s="253" t="n">
        <v>0</v>
      </c>
      <c r="J21" s="253" t="n">
        <v>0</v>
      </c>
      <c r="K21" s="253" t="n">
        <v>0</v>
      </c>
      <c r="L21" s="253" t="n">
        <v>0</v>
      </c>
      <c r="M21" s="253" t="n">
        <v>0</v>
      </c>
      <c r="N21" s="253" t="n">
        <v>0</v>
      </c>
      <c r="O21" s="253" t="n">
        <v>0</v>
      </c>
      <c r="P21" s="253" t="n">
        <v>0</v>
      </c>
      <c r="Q21" s="253" t="n">
        <v>0</v>
      </c>
      <c r="R21" s="253" t="n">
        <v>0</v>
      </c>
      <c r="S21" s="253" t="n">
        <v>0</v>
      </c>
      <c r="T21" s="253" t="n">
        <v>0</v>
      </c>
      <c r="U21" s="253" t="n">
        <v>0</v>
      </c>
      <c r="V21" s="253" t="n">
        <v>0</v>
      </c>
      <c r="W21" s="253" t="n">
        <v>0</v>
      </c>
      <c r="X21" s="253" t="n">
        <v>0</v>
      </c>
    </row>
    <row r="22">
      <c r="A22" s="4" t="s">
        <v>15</v>
      </c>
      <c r="B22" s="253" t="n">
        <v>5105</v>
      </c>
      <c r="C22" s="253" t="n">
        <v>139</v>
      </c>
      <c r="D22" s="253" t="n">
        <v>1</v>
      </c>
      <c r="E22" s="253" t="n">
        <v>481</v>
      </c>
      <c r="F22" s="253" t="n">
        <v>0</v>
      </c>
      <c r="G22" s="253" t="n">
        <v>1</v>
      </c>
      <c r="H22" s="253" t="n">
        <v>1525</v>
      </c>
      <c r="I22" s="253" t="n">
        <v>638</v>
      </c>
      <c r="J22" s="253" t="n">
        <v>176</v>
      </c>
      <c r="K22" s="253" t="n">
        <v>115</v>
      </c>
      <c r="L22" s="253" t="n">
        <v>121</v>
      </c>
      <c r="M22" s="253" t="n">
        <v>59</v>
      </c>
      <c r="N22" s="253" t="n">
        <v>26</v>
      </c>
      <c r="O22" s="253" t="n">
        <v>522</v>
      </c>
      <c r="P22" s="253" t="n">
        <v>270</v>
      </c>
      <c r="Q22" s="253" t="n">
        <v>1</v>
      </c>
      <c r="R22" s="253" t="n">
        <v>80</v>
      </c>
      <c r="S22" s="253" t="n">
        <v>5</v>
      </c>
      <c r="T22" s="253" t="n">
        <v>187</v>
      </c>
      <c r="U22" s="253" t="n">
        <v>747</v>
      </c>
      <c r="V22" s="253" t="n">
        <v>0</v>
      </c>
      <c r="W22" s="253" t="n">
        <v>0</v>
      </c>
      <c r="X22" s="253" t="n">
        <v>11</v>
      </c>
    </row>
    <row r="23">
      <c r="A23" s="4" t="s">
        <v>16</v>
      </c>
      <c r="B23" s="253" t="n">
        <v>646</v>
      </c>
      <c r="C23" s="253" t="n">
        <v>6</v>
      </c>
      <c r="D23" s="253" t="n">
        <v>0</v>
      </c>
      <c r="E23" s="253" t="n">
        <v>15</v>
      </c>
      <c r="F23" s="253" t="n">
        <v>0</v>
      </c>
      <c r="G23" s="253" t="n">
        <v>1</v>
      </c>
      <c r="H23" s="253" t="n">
        <v>17</v>
      </c>
      <c r="I23" s="253" t="n">
        <v>59</v>
      </c>
      <c r="J23" s="253" t="n">
        <v>5</v>
      </c>
      <c r="K23" s="253" t="n">
        <v>18</v>
      </c>
      <c r="L23" s="253" t="n">
        <v>15</v>
      </c>
      <c r="M23" s="253" t="n">
        <v>0</v>
      </c>
      <c r="N23" s="253" t="n">
        <v>8</v>
      </c>
      <c r="O23" s="253" t="n">
        <v>36</v>
      </c>
      <c r="P23" s="253" t="n">
        <v>29</v>
      </c>
      <c r="Q23" s="253" t="n">
        <v>0</v>
      </c>
      <c r="R23" s="253" t="n">
        <v>10</v>
      </c>
      <c r="S23" s="253" t="n">
        <v>1</v>
      </c>
      <c r="T23" s="253" t="n">
        <v>9</v>
      </c>
      <c r="U23" s="253" t="n">
        <v>13</v>
      </c>
      <c r="V23" s="253" t="n">
        <v>0</v>
      </c>
      <c r="W23" s="253" t="n">
        <v>0</v>
      </c>
      <c r="X23" s="253" t="n">
        <v>404</v>
      </c>
    </row>
    <row r="24">
      <c r="A24" s="49" t="s">
        <v>244</v>
      </c>
      <c r="B24" s="255" t="n">
        <v>89517</v>
      </c>
      <c r="C24" s="255" t="n">
        <v>1324</v>
      </c>
      <c r="D24" s="255" t="n">
        <v>2</v>
      </c>
      <c r="E24" s="255" t="n">
        <v>39075</v>
      </c>
      <c r="F24" s="255" t="n">
        <v>18</v>
      </c>
      <c r="G24" s="255" t="n">
        <v>58</v>
      </c>
      <c r="H24" s="255" t="n">
        <v>9853</v>
      </c>
      <c r="I24" s="255" t="n">
        <v>10222</v>
      </c>
      <c r="J24" s="255" t="n">
        <v>3745</v>
      </c>
      <c r="K24" s="255" t="n">
        <v>5785</v>
      </c>
      <c r="L24" s="255" t="n">
        <v>1163</v>
      </c>
      <c r="M24" s="255" t="n">
        <v>678</v>
      </c>
      <c r="N24" s="255" t="n">
        <v>1100</v>
      </c>
      <c r="O24" s="255" t="n">
        <v>5494</v>
      </c>
      <c r="P24" s="255" t="n">
        <v>3748</v>
      </c>
      <c r="Q24" s="255" t="n">
        <v>14</v>
      </c>
      <c r="R24" s="255" t="n">
        <v>772</v>
      </c>
      <c r="S24" s="255" t="n">
        <v>364</v>
      </c>
      <c r="T24" s="255" t="n">
        <v>1218</v>
      </c>
      <c r="U24" s="255" t="n">
        <v>4390</v>
      </c>
      <c r="V24" s="255" t="n">
        <v>1</v>
      </c>
      <c r="W24" s="255" t="n">
        <v>0</v>
      </c>
      <c r="X24" s="255" t="n">
        <v>493</v>
      </c>
    </row>
    <row r="25">
      <c r="A25" s="110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54" t="n">
        <v>102483.11</v>
      </c>
      <c r="C26" s="254" t="n">
        <v>4154.86</v>
      </c>
      <c r="D26" s="254" t="n">
        <v>0</v>
      </c>
      <c r="E26" s="254" t="n">
        <v>9609.26</v>
      </c>
      <c r="F26" s="254" t="n">
        <v>0</v>
      </c>
      <c r="G26" s="254" t="n">
        <v>0</v>
      </c>
      <c r="H26" s="254" t="n">
        <v>1379.36</v>
      </c>
      <c r="I26" s="254" t="n">
        <v>9843.4</v>
      </c>
      <c r="J26" s="254" t="n">
        <v>927.52</v>
      </c>
      <c r="K26" s="254" t="n">
        <v>43134.21</v>
      </c>
      <c r="L26" s="254" t="n">
        <v>0</v>
      </c>
      <c r="M26" s="254" t="n">
        <v>0</v>
      </c>
      <c r="N26" s="254" t="n">
        <v>4661.13</v>
      </c>
      <c r="O26" s="254" t="n">
        <v>4246.59</v>
      </c>
      <c r="P26" s="254" t="n">
        <v>10328.39</v>
      </c>
      <c r="Q26" s="254" t="n">
        <v>0</v>
      </c>
      <c r="R26" s="254" t="n">
        <v>5128.19</v>
      </c>
      <c r="S26" s="254" t="n">
        <v>1019.46</v>
      </c>
      <c r="T26" s="254" t="n">
        <v>6385.84</v>
      </c>
      <c r="U26" s="254" t="n">
        <v>1664.9</v>
      </c>
      <c r="V26" s="254" t="n">
        <v>0</v>
      </c>
      <c r="W26" s="254" t="n">
        <v>0</v>
      </c>
      <c r="X26" s="254" t="n">
        <v>0</v>
      </c>
    </row>
    <row r="27">
      <c r="A27" s="4" t="s">
        <v>12</v>
      </c>
      <c r="B27" s="254" t="n">
        <v>14341718.7</v>
      </c>
      <c r="C27" s="254" t="n">
        <v>398691.73</v>
      </c>
      <c r="D27" s="254" t="n">
        <v>540</v>
      </c>
      <c r="E27" s="254" t="n">
        <v>1732924.15</v>
      </c>
      <c r="F27" s="254" t="n">
        <v>2160</v>
      </c>
      <c r="G27" s="254" t="n">
        <v>8160</v>
      </c>
      <c r="H27" s="254" t="n">
        <v>3733484.45</v>
      </c>
      <c r="I27" s="254" t="n">
        <v>2324615.04</v>
      </c>
      <c r="J27" s="254" t="n">
        <v>472699.1</v>
      </c>
      <c r="K27" s="254" t="n">
        <v>786736.13</v>
      </c>
      <c r="L27" s="254" t="n">
        <v>323741.37</v>
      </c>
      <c r="M27" s="254" t="n">
        <v>245903.78</v>
      </c>
      <c r="N27" s="254" t="n">
        <v>63987.82</v>
      </c>
      <c r="O27" s="254" t="n">
        <v>1603876.64</v>
      </c>
      <c r="P27" s="254" t="n">
        <v>624749.1</v>
      </c>
      <c r="Q27" s="254" t="n">
        <v>4965.16</v>
      </c>
      <c r="R27" s="254" t="n">
        <v>216414.88</v>
      </c>
      <c r="S27" s="254" t="n">
        <v>62085.97</v>
      </c>
      <c r="T27" s="254" t="n">
        <v>333909.34</v>
      </c>
      <c r="U27" s="254" t="n">
        <v>1368343.64</v>
      </c>
      <c r="V27" s="254" t="n">
        <v>300</v>
      </c>
      <c r="W27" s="254" t="n">
        <v>0</v>
      </c>
      <c r="X27" s="254" t="n">
        <v>33430.4</v>
      </c>
    </row>
    <row r="28">
      <c r="A28" s="4" t="s">
        <v>13</v>
      </c>
      <c r="B28" s="254" t="n">
        <v>17412296.59</v>
      </c>
      <c r="C28" s="254" t="n">
        <v>132403.24</v>
      </c>
      <c r="D28" s="254" t="n">
        <v>0</v>
      </c>
      <c r="E28" s="254" t="n">
        <v>10887065.91</v>
      </c>
      <c r="F28" s="254" t="n">
        <v>5171.04</v>
      </c>
      <c r="G28" s="254" t="n">
        <v>15761.25</v>
      </c>
      <c r="H28" s="254" t="n">
        <v>317367.84</v>
      </c>
      <c r="I28" s="254" t="n">
        <v>1335892.56</v>
      </c>
      <c r="J28" s="254" t="n">
        <v>976356.01</v>
      </c>
      <c r="K28" s="254" t="n">
        <v>1468827.2</v>
      </c>
      <c r="L28" s="254" t="n">
        <v>149573.59</v>
      </c>
      <c r="M28" s="254" t="n">
        <v>8856.86</v>
      </c>
      <c r="N28" s="254" t="n">
        <v>265244.15</v>
      </c>
      <c r="O28" s="254" t="n">
        <v>590705.07</v>
      </c>
      <c r="P28" s="254" t="n">
        <v>821087.68</v>
      </c>
      <c r="Q28" s="254" t="n">
        <v>1196.31</v>
      </c>
      <c r="R28" s="254" t="n">
        <v>75644.57</v>
      </c>
      <c r="S28" s="254" t="n">
        <v>79513.11</v>
      </c>
      <c r="T28" s="254" t="n">
        <v>143240.3</v>
      </c>
      <c r="U28" s="254" t="n">
        <v>137509.9</v>
      </c>
      <c r="V28" s="254" t="n">
        <v>0</v>
      </c>
      <c r="W28" s="254" t="n">
        <v>0</v>
      </c>
      <c r="X28" s="254" t="n">
        <v>880</v>
      </c>
    </row>
    <row r="29">
      <c r="A29" s="4" t="s">
        <v>14</v>
      </c>
      <c r="B29" s="254" t="n">
        <v>0</v>
      </c>
      <c r="C29" s="254" t="n">
        <v>0</v>
      </c>
      <c r="D29" s="254" t="n">
        <v>0</v>
      </c>
      <c r="E29" s="254" t="n">
        <v>0</v>
      </c>
      <c r="F29" s="254" t="n">
        <v>0</v>
      </c>
      <c r="G29" s="254" t="n">
        <v>0</v>
      </c>
      <c r="H29" s="254" t="n">
        <v>0</v>
      </c>
      <c r="I29" s="254" t="n">
        <v>0</v>
      </c>
      <c r="J29" s="254" t="n">
        <v>0</v>
      </c>
      <c r="K29" s="254" t="n">
        <v>0</v>
      </c>
      <c r="L29" s="254" t="n">
        <v>0</v>
      </c>
      <c r="M29" s="254" t="n">
        <v>0</v>
      </c>
      <c r="N29" s="254" t="n">
        <v>0</v>
      </c>
      <c r="O29" s="254" t="n">
        <v>0</v>
      </c>
      <c r="P29" s="254" t="n">
        <v>0</v>
      </c>
      <c r="Q29" s="254" t="n">
        <v>0</v>
      </c>
      <c r="R29" s="254" t="n">
        <v>0</v>
      </c>
      <c r="S29" s="254" t="n">
        <v>0</v>
      </c>
      <c r="T29" s="254" t="n">
        <v>0</v>
      </c>
      <c r="U29" s="254" t="n">
        <v>0</v>
      </c>
      <c r="V29" s="254" t="n">
        <v>0</v>
      </c>
      <c r="W29" s="254" t="n">
        <v>0</v>
      </c>
      <c r="X29" s="254" t="n">
        <v>0</v>
      </c>
    </row>
    <row r="30">
      <c r="A30" s="4" t="s">
        <v>15</v>
      </c>
      <c r="B30" s="254" t="n">
        <v>1043036.76</v>
      </c>
      <c r="C30" s="254" t="n">
        <v>28602.2</v>
      </c>
      <c r="D30" s="254" t="n">
        <v>210</v>
      </c>
      <c r="E30" s="254" t="n">
        <v>98258.87</v>
      </c>
      <c r="F30" s="254" t="n">
        <v>0</v>
      </c>
      <c r="G30" s="254" t="n">
        <v>210</v>
      </c>
      <c r="H30" s="254" t="n">
        <v>315049.94</v>
      </c>
      <c r="I30" s="254" t="n">
        <v>129754.48</v>
      </c>
      <c r="J30" s="254" t="n">
        <v>36140.41</v>
      </c>
      <c r="K30" s="254" t="n">
        <v>22933.87</v>
      </c>
      <c r="L30" s="254" t="n">
        <v>24846.9</v>
      </c>
      <c r="M30" s="254" t="n">
        <v>11823.56</v>
      </c>
      <c r="N30" s="254" t="n">
        <v>5460</v>
      </c>
      <c r="O30" s="254" t="n">
        <v>107138.76</v>
      </c>
      <c r="P30" s="254" t="n">
        <v>54705.43</v>
      </c>
      <c r="Q30" s="254" t="n">
        <v>210</v>
      </c>
      <c r="R30" s="254" t="n">
        <v>16138.73</v>
      </c>
      <c r="S30" s="254" t="n">
        <v>898.06</v>
      </c>
      <c r="T30" s="254" t="n">
        <v>37696.87</v>
      </c>
      <c r="U30" s="254" t="n">
        <v>150648.68</v>
      </c>
      <c r="V30" s="254" t="n">
        <v>0</v>
      </c>
      <c r="W30" s="254" t="n">
        <v>0</v>
      </c>
      <c r="X30" s="254" t="n">
        <v>2310</v>
      </c>
    </row>
    <row r="31">
      <c r="A31" s="4" t="s">
        <v>16</v>
      </c>
      <c r="B31" s="254" t="n">
        <v>131539.09</v>
      </c>
      <c r="C31" s="254" t="n">
        <v>1260</v>
      </c>
      <c r="D31" s="254" t="n">
        <v>0</v>
      </c>
      <c r="E31" s="254" t="n">
        <v>3139.88</v>
      </c>
      <c r="F31" s="254" t="n">
        <v>0</v>
      </c>
      <c r="G31" s="254" t="n">
        <v>210</v>
      </c>
      <c r="H31" s="254" t="n">
        <v>3461.22</v>
      </c>
      <c r="I31" s="254" t="n">
        <v>12203.84</v>
      </c>
      <c r="J31" s="254" t="n">
        <v>993.88</v>
      </c>
      <c r="K31" s="254" t="n">
        <v>3380.14</v>
      </c>
      <c r="L31" s="254" t="n">
        <v>3106.7</v>
      </c>
      <c r="M31" s="254" t="n">
        <v>0</v>
      </c>
      <c r="N31" s="254" t="n">
        <v>1680</v>
      </c>
      <c r="O31" s="254" t="n">
        <v>7273.1</v>
      </c>
      <c r="P31" s="254" t="n">
        <v>5815.32</v>
      </c>
      <c r="Q31" s="254" t="n">
        <v>0</v>
      </c>
      <c r="R31" s="254" t="n">
        <v>2075</v>
      </c>
      <c r="S31" s="254" t="n">
        <v>210</v>
      </c>
      <c r="T31" s="254" t="n">
        <v>1890</v>
      </c>
      <c r="U31" s="254" t="n">
        <v>2589.5</v>
      </c>
      <c r="V31" s="254" t="n">
        <v>0</v>
      </c>
      <c r="W31" s="254" t="n">
        <v>0</v>
      </c>
      <c r="X31" s="254" t="n">
        <v>82250.51</v>
      </c>
    </row>
    <row r="32">
      <c r="A32" s="49" t="s">
        <v>244</v>
      </c>
      <c r="B32" s="256" t="n">
        <v>33031074.25</v>
      </c>
      <c r="C32" s="256" t="n">
        <v>565112.03</v>
      </c>
      <c r="D32" s="256" t="n">
        <v>750</v>
      </c>
      <c r="E32" s="256" t="n">
        <v>12730998.07</v>
      </c>
      <c r="F32" s="256" t="n">
        <v>7331.04</v>
      </c>
      <c r="G32" s="256" t="n">
        <v>24341.25</v>
      </c>
      <c r="H32" s="256" t="n">
        <v>4370742.81</v>
      </c>
      <c r="I32" s="256" t="n">
        <v>3812309.32</v>
      </c>
      <c r="J32" s="256" t="n">
        <v>1487116.92</v>
      </c>
      <c r="K32" s="256" t="n">
        <v>2325011.55</v>
      </c>
      <c r="L32" s="256" t="n">
        <v>501268.56</v>
      </c>
      <c r="M32" s="256" t="n">
        <v>266584.2</v>
      </c>
      <c r="N32" s="256" t="n">
        <v>341033.1</v>
      </c>
      <c r="O32" s="256" t="n">
        <v>2313240.16</v>
      </c>
      <c r="P32" s="256" t="n">
        <v>1516685.92</v>
      </c>
      <c r="Q32" s="256" t="n">
        <v>6371.47</v>
      </c>
      <c r="R32" s="256" t="n">
        <v>315401.37</v>
      </c>
      <c r="S32" s="256" t="n">
        <v>143726.6</v>
      </c>
      <c r="T32" s="256" t="n">
        <v>523122.35</v>
      </c>
      <c r="U32" s="256" t="n">
        <v>1660756.62</v>
      </c>
      <c r="V32" s="256" t="n">
        <v>300</v>
      </c>
      <c r="W32" s="256" t="n">
        <v>0</v>
      </c>
      <c r="X32" s="256" t="n">
        <v>118870.91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236</v>
      </c>
      <c r="C7" s="18" t="s">
        <v>267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268</v>
      </c>
      <c r="D8" s="3" t="s">
        <v>269</v>
      </c>
      <c r="E8" s="3" t="s">
        <v>270</v>
      </c>
      <c r="F8" s="3" t="s">
        <v>271</v>
      </c>
      <c r="G8" s="3" t="s">
        <v>272</v>
      </c>
      <c r="H8" s="3" t="s">
        <v>273</v>
      </c>
      <c r="I8" s="3" t="s">
        <v>274</v>
      </c>
      <c r="J8" s="3" t="s">
        <v>275</v>
      </c>
      <c r="K8" s="3" t="s">
        <v>276</v>
      </c>
      <c r="L8" s="3" t="s">
        <v>277</v>
      </c>
      <c r="M8" s="3" t="s">
        <v>278</v>
      </c>
      <c r="N8" s="3" t="s">
        <v>279</v>
      </c>
      <c r="O8" s="3" t="s">
        <v>280</v>
      </c>
      <c r="P8" s="3" t="s">
        <v>281</v>
      </c>
      <c r="Q8" s="3" t="s">
        <v>282</v>
      </c>
      <c r="R8" s="3" t="s">
        <v>283</v>
      </c>
      <c r="S8" s="3" t="s">
        <v>284</v>
      </c>
      <c r="T8" s="3" t="s">
        <v>285</v>
      </c>
      <c r="U8" s="3" t="s">
        <v>286</v>
      </c>
      <c r="V8" s="3" t="s">
        <v>287</v>
      </c>
      <c r="W8" s="3" t="s">
        <v>288</v>
      </c>
      <c r="X8" s="3" t="s">
        <v>289</v>
      </c>
    </row>
    <row r="9">
      <c r="A9" s="110" t="s">
        <v>243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57" t="n">
        <v>113</v>
      </c>
      <c r="C10" s="257" t="n">
        <v>0</v>
      </c>
      <c r="D10" s="257" t="n">
        <v>0</v>
      </c>
      <c r="E10" s="257" t="n">
        <v>7</v>
      </c>
      <c r="F10" s="257" t="n">
        <v>0</v>
      </c>
      <c r="G10" s="257" t="n">
        <v>0</v>
      </c>
      <c r="H10" s="257" t="n">
        <v>4</v>
      </c>
      <c r="I10" s="257" t="n">
        <v>13</v>
      </c>
      <c r="J10" s="257" t="n">
        <v>1</v>
      </c>
      <c r="K10" s="257" t="n">
        <v>59</v>
      </c>
      <c r="L10" s="257" t="n">
        <v>1</v>
      </c>
      <c r="M10" s="257" t="n">
        <v>0</v>
      </c>
      <c r="N10" s="257" t="n">
        <v>4</v>
      </c>
      <c r="O10" s="257" t="n">
        <v>6</v>
      </c>
      <c r="P10" s="257" t="n">
        <v>10</v>
      </c>
      <c r="Q10" s="257" t="n">
        <v>0</v>
      </c>
      <c r="R10" s="257" t="n">
        <v>1</v>
      </c>
      <c r="S10" s="257" t="n">
        <v>0</v>
      </c>
      <c r="T10" s="257" t="n">
        <v>6</v>
      </c>
      <c r="U10" s="257" t="n">
        <v>1</v>
      </c>
      <c r="V10" s="257" t="n">
        <v>0</v>
      </c>
      <c r="W10" s="257" t="n">
        <v>0</v>
      </c>
      <c r="X10" s="257" t="n">
        <v>0</v>
      </c>
    </row>
    <row r="11">
      <c r="A11" s="4" t="s">
        <v>12</v>
      </c>
      <c r="B11" s="257" t="n">
        <v>29730</v>
      </c>
      <c r="C11" s="257" t="n">
        <v>720</v>
      </c>
      <c r="D11" s="257" t="n">
        <v>1</v>
      </c>
      <c r="E11" s="257" t="n">
        <v>3530</v>
      </c>
      <c r="F11" s="257" t="n">
        <v>2</v>
      </c>
      <c r="G11" s="257" t="n">
        <v>18</v>
      </c>
      <c r="H11" s="257" t="n">
        <v>6848</v>
      </c>
      <c r="I11" s="257" t="n">
        <v>5209</v>
      </c>
      <c r="J11" s="257" t="n">
        <v>972</v>
      </c>
      <c r="K11" s="257" t="n">
        <v>2146</v>
      </c>
      <c r="L11" s="257" t="n">
        <v>629</v>
      </c>
      <c r="M11" s="257" t="n">
        <v>532</v>
      </c>
      <c r="N11" s="257" t="n">
        <v>134</v>
      </c>
      <c r="O11" s="257" t="n">
        <v>3191</v>
      </c>
      <c r="P11" s="257" t="n">
        <v>1265</v>
      </c>
      <c r="Q11" s="257" t="n">
        <v>13</v>
      </c>
      <c r="R11" s="257" t="n">
        <v>415</v>
      </c>
      <c r="S11" s="257" t="n">
        <v>112</v>
      </c>
      <c r="T11" s="257" t="n">
        <v>696</v>
      </c>
      <c r="U11" s="257" t="n">
        <v>3229</v>
      </c>
      <c r="V11" s="257" t="n">
        <v>0</v>
      </c>
      <c r="W11" s="257" t="n">
        <v>0</v>
      </c>
      <c r="X11" s="257" t="n">
        <v>68</v>
      </c>
    </row>
    <row r="12">
      <c r="A12" s="4" t="s">
        <v>13</v>
      </c>
      <c r="B12" s="257" t="n">
        <v>4615</v>
      </c>
      <c r="C12" s="257" t="n">
        <v>67</v>
      </c>
      <c r="D12" s="257" t="n">
        <v>0</v>
      </c>
      <c r="E12" s="257" t="n">
        <v>537</v>
      </c>
      <c r="F12" s="257" t="n">
        <v>4</v>
      </c>
      <c r="G12" s="257" t="n">
        <v>11</v>
      </c>
      <c r="H12" s="257" t="n">
        <v>263</v>
      </c>
      <c r="I12" s="257" t="n">
        <v>1005</v>
      </c>
      <c r="J12" s="257" t="n">
        <v>178</v>
      </c>
      <c r="K12" s="257" t="n">
        <v>1112</v>
      </c>
      <c r="L12" s="257" t="n">
        <v>99</v>
      </c>
      <c r="M12" s="257" t="n">
        <v>13</v>
      </c>
      <c r="N12" s="257" t="n">
        <v>99</v>
      </c>
      <c r="O12" s="257" t="n">
        <v>470</v>
      </c>
      <c r="P12" s="257" t="n">
        <v>337</v>
      </c>
      <c r="Q12" s="257" t="n">
        <v>2</v>
      </c>
      <c r="R12" s="257" t="n">
        <v>72</v>
      </c>
      <c r="S12" s="257" t="n">
        <v>37</v>
      </c>
      <c r="T12" s="257" t="n">
        <v>123</v>
      </c>
      <c r="U12" s="257" t="n">
        <v>185</v>
      </c>
      <c r="V12" s="257" t="n">
        <v>0</v>
      </c>
      <c r="W12" s="257" t="n">
        <v>0</v>
      </c>
      <c r="X12" s="257" t="n">
        <v>1</v>
      </c>
    </row>
    <row r="13">
      <c r="A13" s="4" t="s">
        <v>14</v>
      </c>
      <c r="B13" s="257" t="n">
        <v>0</v>
      </c>
      <c r="C13" s="257" t="n">
        <v>0</v>
      </c>
      <c r="D13" s="257" t="n">
        <v>0</v>
      </c>
      <c r="E13" s="257" t="n">
        <v>0</v>
      </c>
      <c r="F13" s="257" t="n">
        <v>0</v>
      </c>
      <c r="G13" s="257" t="n">
        <v>0</v>
      </c>
      <c r="H13" s="257" t="n">
        <v>0</v>
      </c>
      <c r="I13" s="257" t="n">
        <v>0</v>
      </c>
      <c r="J13" s="257" t="n">
        <v>0</v>
      </c>
      <c r="K13" s="257" t="n">
        <v>0</v>
      </c>
      <c r="L13" s="257" t="n">
        <v>0</v>
      </c>
      <c r="M13" s="257" t="n">
        <v>0</v>
      </c>
      <c r="N13" s="257" t="n">
        <v>0</v>
      </c>
      <c r="O13" s="257" t="n">
        <v>0</v>
      </c>
      <c r="P13" s="257" t="n">
        <v>0</v>
      </c>
      <c r="Q13" s="257" t="n">
        <v>0</v>
      </c>
      <c r="R13" s="257" t="n">
        <v>0</v>
      </c>
      <c r="S13" s="257" t="n">
        <v>0</v>
      </c>
      <c r="T13" s="257" t="n">
        <v>0</v>
      </c>
      <c r="U13" s="257" t="n">
        <v>0</v>
      </c>
      <c r="V13" s="257" t="n">
        <v>0</v>
      </c>
      <c r="W13" s="257" t="n">
        <v>0</v>
      </c>
      <c r="X13" s="257" t="n">
        <v>0</v>
      </c>
    </row>
    <row r="14">
      <c r="A14" s="4" t="s">
        <v>15</v>
      </c>
      <c r="B14" s="257" t="n">
        <v>4655</v>
      </c>
      <c r="C14" s="257" t="n">
        <v>116</v>
      </c>
      <c r="D14" s="257" t="n">
        <v>1</v>
      </c>
      <c r="E14" s="257" t="n">
        <v>431</v>
      </c>
      <c r="F14" s="257" t="n">
        <v>0</v>
      </c>
      <c r="G14" s="257" t="n">
        <v>2</v>
      </c>
      <c r="H14" s="257" t="n">
        <v>1299</v>
      </c>
      <c r="I14" s="257" t="n">
        <v>592</v>
      </c>
      <c r="J14" s="257" t="n">
        <v>175</v>
      </c>
      <c r="K14" s="257" t="n">
        <v>120</v>
      </c>
      <c r="L14" s="257" t="n">
        <v>101</v>
      </c>
      <c r="M14" s="257" t="n">
        <v>51</v>
      </c>
      <c r="N14" s="257" t="n">
        <v>23</v>
      </c>
      <c r="O14" s="257" t="n">
        <v>455</v>
      </c>
      <c r="P14" s="257" t="n">
        <v>238</v>
      </c>
      <c r="Q14" s="257" t="n">
        <v>1</v>
      </c>
      <c r="R14" s="257" t="n">
        <v>67</v>
      </c>
      <c r="S14" s="257" t="n">
        <v>5</v>
      </c>
      <c r="T14" s="257" t="n">
        <v>194</v>
      </c>
      <c r="U14" s="257" t="n">
        <v>771</v>
      </c>
      <c r="V14" s="257" t="n">
        <v>0</v>
      </c>
      <c r="W14" s="257" t="n">
        <v>0</v>
      </c>
      <c r="X14" s="257" t="n">
        <v>13</v>
      </c>
    </row>
    <row r="15">
      <c r="A15" s="4" t="s">
        <v>16</v>
      </c>
      <c r="B15" s="257" t="n">
        <v>583</v>
      </c>
      <c r="C15" s="257" t="n">
        <v>5</v>
      </c>
      <c r="D15" s="257" t="n">
        <v>0</v>
      </c>
      <c r="E15" s="257" t="n">
        <v>16</v>
      </c>
      <c r="F15" s="257" t="n">
        <v>0</v>
      </c>
      <c r="G15" s="257" t="n">
        <v>1</v>
      </c>
      <c r="H15" s="257" t="n">
        <v>17</v>
      </c>
      <c r="I15" s="257" t="n">
        <v>53</v>
      </c>
      <c r="J15" s="257" t="n">
        <v>5</v>
      </c>
      <c r="K15" s="257" t="n">
        <v>15</v>
      </c>
      <c r="L15" s="257" t="n">
        <v>12</v>
      </c>
      <c r="M15" s="257" t="n">
        <v>1</v>
      </c>
      <c r="N15" s="257" t="n">
        <v>9</v>
      </c>
      <c r="O15" s="257" t="n">
        <v>32</v>
      </c>
      <c r="P15" s="257" t="n">
        <v>30</v>
      </c>
      <c r="Q15" s="257" t="n">
        <v>0</v>
      </c>
      <c r="R15" s="257" t="n">
        <v>9</v>
      </c>
      <c r="S15" s="257" t="n">
        <v>1</v>
      </c>
      <c r="T15" s="257" t="n">
        <v>9</v>
      </c>
      <c r="U15" s="257" t="n">
        <v>11</v>
      </c>
      <c r="V15" s="257" t="n">
        <v>0</v>
      </c>
      <c r="W15" s="257" t="n">
        <v>0</v>
      </c>
      <c r="X15" s="257" t="n">
        <v>357</v>
      </c>
    </row>
    <row r="16">
      <c r="A16" s="49" t="s">
        <v>244</v>
      </c>
      <c r="B16" s="259" t="n">
        <v>39696</v>
      </c>
      <c r="C16" s="259" t="n">
        <v>908</v>
      </c>
      <c r="D16" s="259" t="n">
        <v>2</v>
      </c>
      <c r="E16" s="259" t="n">
        <v>4521</v>
      </c>
      <c r="F16" s="259" t="n">
        <v>6</v>
      </c>
      <c r="G16" s="259" t="n">
        <v>32</v>
      </c>
      <c r="H16" s="259" t="n">
        <v>8431</v>
      </c>
      <c r="I16" s="259" t="n">
        <v>6872</v>
      </c>
      <c r="J16" s="259" t="n">
        <v>1331</v>
      </c>
      <c r="K16" s="259" t="n">
        <v>3452</v>
      </c>
      <c r="L16" s="259" t="n">
        <v>842</v>
      </c>
      <c r="M16" s="259" t="n">
        <v>597</v>
      </c>
      <c r="N16" s="259" t="n">
        <v>269</v>
      </c>
      <c r="O16" s="259" t="n">
        <v>4154</v>
      </c>
      <c r="P16" s="259" t="n">
        <v>1880</v>
      </c>
      <c r="Q16" s="259" t="n">
        <v>16</v>
      </c>
      <c r="R16" s="259" t="n">
        <v>564</v>
      </c>
      <c r="S16" s="259" t="n">
        <v>155</v>
      </c>
      <c r="T16" s="259" t="n">
        <v>1028</v>
      </c>
      <c r="U16" s="259" t="n">
        <v>4197</v>
      </c>
      <c r="V16" s="259" t="n">
        <v>0</v>
      </c>
      <c r="W16" s="259" t="n">
        <v>0</v>
      </c>
      <c r="X16" s="259" t="n">
        <v>439</v>
      </c>
    </row>
    <row r="17">
      <c r="A17" s="110" t="s">
        <v>245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57" t="n">
        <v>587</v>
      </c>
      <c r="C18" s="257" t="n">
        <v>0</v>
      </c>
      <c r="D18" s="257" t="n">
        <v>0</v>
      </c>
      <c r="E18" s="257" t="n">
        <v>61</v>
      </c>
      <c r="F18" s="257" t="n">
        <v>0</v>
      </c>
      <c r="G18" s="257" t="n">
        <v>0</v>
      </c>
      <c r="H18" s="257" t="n">
        <v>5</v>
      </c>
      <c r="I18" s="257" t="n">
        <v>21</v>
      </c>
      <c r="J18" s="257" t="n">
        <v>1</v>
      </c>
      <c r="K18" s="257" t="n">
        <v>336</v>
      </c>
      <c r="L18" s="257" t="n">
        <v>15</v>
      </c>
      <c r="M18" s="257" t="n">
        <v>0</v>
      </c>
      <c r="N18" s="257" t="n">
        <v>13</v>
      </c>
      <c r="O18" s="257" t="n">
        <v>8</v>
      </c>
      <c r="P18" s="257" t="n">
        <v>76</v>
      </c>
      <c r="Q18" s="257" t="n">
        <v>0</v>
      </c>
      <c r="R18" s="257" t="n">
        <v>6</v>
      </c>
      <c r="S18" s="257" t="n">
        <v>0</v>
      </c>
      <c r="T18" s="257" t="n">
        <v>43</v>
      </c>
      <c r="U18" s="257" t="n">
        <v>2</v>
      </c>
      <c r="V18" s="257" t="n">
        <v>0</v>
      </c>
      <c r="W18" s="257" t="n">
        <v>0</v>
      </c>
      <c r="X18" s="257" t="n">
        <v>0</v>
      </c>
    </row>
    <row r="19">
      <c r="A19" s="4" t="s">
        <v>12</v>
      </c>
      <c r="B19" s="257" t="n">
        <v>29724</v>
      </c>
      <c r="C19" s="257" t="n">
        <v>720</v>
      </c>
      <c r="D19" s="257" t="n">
        <v>1</v>
      </c>
      <c r="E19" s="257" t="n">
        <v>3529</v>
      </c>
      <c r="F19" s="257" t="n">
        <v>2</v>
      </c>
      <c r="G19" s="257" t="n">
        <v>18</v>
      </c>
      <c r="H19" s="257" t="n">
        <v>6847</v>
      </c>
      <c r="I19" s="257" t="n">
        <v>5207</v>
      </c>
      <c r="J19" s="257" t="n">
        <v>972</v>
      </c>
      <c r="K19" s="257" t="n">
        <v>2146</v>
      </c>
      <c r="L19" s="257" t="n">
        <v>629</v>
      </c>
      <c r="M19" s="257" t="n">
        <v>532</v>
      </c>
      <c r="N19" s="257" t="n">
        <v>134</v>
      </c>
      <c r="O19" s="257" t="n">
        <v>3190</v>
      </c>
      <c r="P19" s="257" t="n">
        <v>1265</v>
      </c>
      <c r="Q19" s="257" t="n">
        <v>13</v>
      </c>
      <c r="R19" s="257" t="n">
        <v>415</v>
      </c>
      <c r="S19" s="257" t="n">
        <v>112</v>
      </c>
      <c r="T19" s="257" t="n">
        <v>696</v>
      </c>
      <c r="U19" s="257" t="n">
        <v>3228</v>
      </c>
      <c r="V19" s="257" t="n">
        <v>0</v>
      </c>
      <c r="W19" s="257" t="n">
        <v>0</v>
      </c>
      <c r="X19" s="257" t="n">
        <v>68</v>
      </c>
    </row>
    <row r="20">
      <c r="A20" s="4" t="s">
        <v>13</v>
      </c>
      <c r="B20" s="257" t="n">
        <v>49767</v>
      </c>
      <c r="C20" s="257" t="n">
        <v>282</v>
      </c>
      <c r="D20" s="257" t="n">
        <v>0</v>
      </c>
      <c r="E20" s="257" t="n">
        <v>30463</v>
      </c>
      <c r="F20" s="257" t="n">
        <v>43</v>
      </c>
      <c r="G20" s="257" t="n">
        <v>62</v>
      </c>
      <c r="H20" s="257" t="n">
        <v>905</v>
      </c>
      <c r="I20" s="257" t="n">
        <v>5096</v>
      </c>
      <c r="J20" s="257" t="n">
        <v>2212</v>
      </c>
      <c r="K20" s="257" t="n">
        <v>5456</v>
      </c>
      <c r="L20" s="257" t="n">
        <v>314</v>
      </c>
      <c r="M20" s="257" t="n">
        <v>19</v>
      </c>
      <c r="N20" s="257" t="n">
        <v>538</v>
      </c>
      <c r="O20" s="257" t="n">
        <v>1309</v>
      </c>
      <c r="P20" s="257" t="n">
        <v>1831</v>
      </c>
      <c r="Q20" s="257" t="n">
        <v>3</v>
      </c>
      <c r="R20" s="257" t="n">
        <v>219</v>
      </c>
      <c r="S20" s="257" t="n">
        <v>218</v>
      </c>
      <c r="T20" s="257" t="n">
        <v>410</v>
      </c>
      <c r="U20" s="257" t="n">
        <v>386</v>
      </c>
      <c r="V20" s="257" t="n">
        <v>0</v>
      </c>
      <c r="W20" s="257" t="n">
        <v>0</v>
      </c>
      <c r="X20" s="257" t="n">
        <v>1</v>
      </c>
    </row>
    <row r="21">
      <c r="A21" s="4" t="s">
        <v>14</v>
      </c>
      <c r="B21" s="257" t="n">
        <v>0</v>
      </c>
      <c r="C21" s="257" t="n">
        <v>0</v>
      </c>
      <c r="D21" s="257" t="n">
        <v>0</v>
      </c>
      <c r="E21" s="257" t="n">
        <v>0</v>
      </c>
      <c r="F21" s="257" t="n">
        <v>0</v>
      </c>
      <c r="G21" s="257" t="n">
        <v>0</v>
      </c>
      <c r="H21" s="257" t="n">
        <v>0</v>
      </c>
      <c r="I21" s="257" t="n">
        <v>0</v>
      </c>
      <c r="J21" s="257" t="n">
        <v>0</v>
      </c>
      <c r="K21" s="257" t="n">
        <v>0</v>
      </c>
      <c r="L21" s="257" t="n">
        <v>0</v>
      </c>
      <c r="M21" s="257" t="n">
        <v>0</v>
      </c>
      <c r="N21" s="257" t="n">
        <v>0</v>
      </c>
      <c r="O21" s="257" t="n">
        <v>0</v>
      </c>
      <c r="P21" s="257" t="n">
        <v>0</v>
      </c>
      <c r="Q21" s="257" t="n">
        <v>0</v>
      </c>
      <c r="R21" s="257" t="n">
        <v>0</v>
      </c>
      <c r="S21" s="257" t="n">
        <v>0</v>
      </c>
      <c r="T21" s="257" t="n">
        <v>0</v>
      </c>
      <c r="U21" s="257" t="n">
        <v>0</v>
      </c>
      <c r="V21" s="257" t="n">
        <v>0</v>
      </c>
      <c r="W21" s="257" t="n">
        <v>0</v>
      </c>
      <c r="X21" s="257" t="n">
        <v>0</v>
      </c>
    </row>
    <row r="22">
      <c r="A22" s="4" t="s">
        <v>15</v>
      </c>
      <c r="B22" s="257" t="n">
        <v>4655</v>
      </c>
      <c r="C22" s="257" t="n">
        <v>116</v>
      </c>
      <c r="D22" s="257" t="n">
        <v>1</v>
      </c>
      <c r="E22" s="257" t="n">
        <v>431</v>
      </c>
      <c r="F22" s="257" t="n">
        <v>0</v>
      </c>
      <c r="G22" s="257" t="n">
        <v>2</v>
      </c>
      <c r="H22" s="257" t="n">
        <v>1299</v>
      </c>
      <c r="I22" s="257" t="n">
        <v>592</v>
      </c>
      <c r="J22" s="257" t="n">
        <v>175</v>
      </c>
      <c r="K22" s="257" t="n">
        <v>120</v>
      </c>
      <c r="L22" s="257" t="n">
        <v>101</v>
      </c>
      <c r="M22" s="257" t="n">
        <v>51</v>
      </c>
      <c r="N22" s="257" t="n">
        <v>23</v>
      </c>
      <c r="O22" s="257" t="n">
        <v>455</v>
      </c>
      <c r="P22" s="257" t="n">
        <v>238</v>
      </c>
      <c r="Q22" s="257" t="n">
        <v>1</v>
      </c>
      <c r="R22" s="257" t="n">
        <v>67</v>
      </c>
      <c r="S22" s="257" t="n">
        <v>5</v>
      </c>
      <c r="T22" s="257" t="n">
        <v>194</v>
      </c>
      <c r="U22" s="257" t="n">
        <v>771</v>
      </c>
      <c r="V22" s="257" t="n">
        <v>0</v>
      </c>
      <c r="W22" s="257" t="n">
        <v>0</v>
      </c>
      <c r="X22" s="257" t="n">
        <v>13</v>
      </c>
    </row>
    <row r="23">
      <c r="A23" s="4" t="s">
        <v>16</v>
      </c>
      <c r="B23" s="257" t="n">
        <v>583</v>
      </c>
      <c r="C23" s="257" t="n">
        <v>5</v>
      </c>
      <c r="D23" s="257" t="n">
        <v>0</v>
      </c>
      <c r="E23" s="257" t="n">
        <v>16</v>
      </c>
      <c r="F23" s="257" t="n">
        <v>0</v>
      </c>
      <c r="G23" s="257" t="n">
        <v>1</v>
      </c>
      <c r="H23" s="257" t="n">
        <v>17</v>
      </c>
      <c r="I23" s="257" t="n">
        <v>53</v>
      </c>
      <c r="J23" s="257" t="n">
        <v>5</v>
      </c>
      <c r="K23" s="257" t="n">
        <v>15</v>
      </c>
      <c r="L23" s="257" t="n">
        <v>12</v>
      </c>
      <c r="M23" s="257" t="n">
        <v>1</v>
      </c>
      <c r="N23" s="257" t="n">
        <v>9</v>
      </c>
      <c r="O23" s="257" t="n">
        <v>32</v>
      </c>
      <c r="P23" s="257" t="n">
        <v>30</v>
      </c>
      <c r="Q23" s="257" t="n">
        <v>0</v>
      </c>
      <c r="R23" s="257" t="n">
        <v>9</v>
      </c>
      <c r="S23" s="257" t="n">
        <v>1</v>
      </c>
      <c r="T23" s="257" t="n">
        <v>9</v>
      </c>
      <c r="U23" s="257" t="n">
        <v>11</v>
      </c>
      <c r="V23" s="257" t="n">
        <v>0</v>
      </c>
      <c r="W23" s="257" t="n">
        <v>0</v>
      </c>
      <c r="X23" s="257" t="n">
        <v>357</v>
      </c>
    </row>
    <row r="24">
      <c r="A24" s="49" t="s">
        <v>244</v>
      </c>
      <c r="B24" s="259" t="n">
        <v>85316</v>
      </c>
      <c r="C24" s="259" t="n">
        <v>1123</v>
      </c>
      <c r="D24" s="259" t="n">
        <v>2</v>
      </c>
      <c r="E24" s="259" t="n">
        <v>34500</v>
      </c>
      <c r="F24" s="259" t="n">
        <v>45</v>
      </c>
      <c r="G24" s="259" t="n">
        <v>83</v>
      </c>
      <c r="H24" s="259" t="n">
        <v>9073</v>
      </c>
      <c r="I24" s="259" t="n">
        <v>10969</v>
      </c>
      <c r="J24" s="259" t="n">
        <v>3365</v>
      </c>
      <c r="K24" s="259" t="n">
        <v>8073</v>
      </c>
      <c r="L24" s="259" t="n">
        <v>1071</v>
      </c>
      <c r="M24" s="259" t="n">
        <v>603</v>
      </c>
      <c r="N24" s="259" t="n">
        <v>717</v>
      </c>
      <c r="O24" s="259" t="n">
        <v>4994</v>
      </c>
      <c r="P24" s="259" t="n">
        <v>3440</v>
      </c>
      <c r="Q24" s="259" t="n">
        <v>17</v>
      </c>
      <c r="R24" s="259" t="n">
        <v>716</v>
      </c>
      <c r="S24" s="259" t="n">
        <v>336</v>
      </c>
      <c r="T24" s="259" t="n">
        <v>1352</v>
      </c>
      <c r="U24" s="259" t="n">
        <v>4398</v>
      </c>
      <c r="V24" s="259" t="n">
        <v>0</v>
      </c>
      <c r="W24" s="259" t="n">
        <v>0</v>
      </c>
      <c r="X24" s="259" t="n">
        <v>439</v>
      </c>
    </row>
    <row r="25">
      <c r="A25" s="110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58" t="n">
        <v>212219.3</v>
      </c>
      <c r="C26" s="258" t="n">
        <v>0</v>
      </c>
      <c r="D26" s="258" t="n">
        <v>0</v>
      </c>
      <c r="E26" s="258" t="n">
        <v>6607.3</v>
      </c>
      <c r="F26" s="258" t="n">
        <v>0</v>
      </c>
      <c r="G26" s="258" t="n">
        <v>0</v>
      </c>
      <c r="H26" s="258" t="n">
        <v>1194.58</v>
      </c>
      <c r="I26" s="258" t="n">
        <v>12132.79</v>
      </c>
      <c r="J26" s="258" t="n">
        <v>927.52</v>
      </c>
      <c r="K26" s="258" t="n">
        <v>125845.32</v>
      </c>
      <c r="L26" s="258" t="n">
        <v>9380.52</v>
      </c>
      <c r="M26" s="258" t="n">
        <v>0</v>
      </c>
      <c r="N26" s="258" t="n">
        <v>6347.73</v>
      </c>
      <c r="O26" s="258" t="n">
        <v>2461.22</v>
      </c>
      <c r="P26" s="258" t="n">
        <v>14796.7</v>
      </c>
      <c r="Q26" s="258" t="n">
        <v>0</v>
      </c>
      <c r="R26" s="258" t="n">
        <v>3711.76</v>
      </c>
      <c r="S26" s="258" t="n">
        <v>0</v>
      </c>
      <c r="T26" s="258" t="n">
        <v>27949.94</v>
      </c>
      <c r="U26" s="258" t="n">
        <v>863.92</v>
      </c>
      <c r="V26" s="258" t="n">
        <v>0</v>
      </c>
      <c r="W26" s="258" t="n">
        <v>0</v>
      </c>
      <c r="X26" s="258" t="n">
        <v>0</v>
      </c>
    </row>
    <row r="27">
      <c r="A27" s="4" t="s">
        <v>12</v>
      </c>
      <c r="B27" s="258" t="n">
        <v>13505624.49</v>
      </c>
      <c r="C27" s="258" t="n">
        <v>348996.26</v>
      </c>
      <c r="D27" s="258" t="n">
        <v>540</v>
      </c>
      <c r="E27" s="258" t="n">
        <v>1631530.25</v>
      </c>
      <c r="F27" s="258" t="n">
        <v>960</v>
      </c>
      <c r="G27" s="258" t="n">
        <v>8400</v>
      </c>
      <c r="H27" s="258" t="n">
        <v>3425449.46</v>
      </c>
      <c r="I27" s="258" t="n">
        <v>2177010.16</v>
      </c>
      <c r="J27" s="258" t="n">
        <v>447502.85</v>
      </c>
      <c r="K27" s="258" t="n">
        <v>860708.42</v>
      </c>
      <c r="L27" s="258" t="n">
        <v>293825.12</v>
      </c>
      <c r="M27" s="258" t="n">
        <v>222126.44</v>
      </c>
      <c r="N27" s="258" t="n">
        <v>63061.29</v>
      </c>
      <c r="O27" s="258" t="n">
        <v>1426109.81</v>
      </c>
      <c r="P27" s="258" t="n">
        <v>604967.83</v>
      </c>
      <c r="Q27" s="258" t="n">
        <v>5999</v>
      </c>
      <c r="R27" s="258" t="n">
        <v>183217.16</v>
      </c>
      <c r="S27" s="258" t="n">
        <v>42585.97</v>
      </c>
      <c r="T27" s="258" t="n">
        <v>338377.69</v>
      </c>
      <c r="U27" s="258" t="n">
        <v>1392576.78</v>
      </c>
      <c r="V27" s="258" t="n">
        <v>0</v>
      </c>
      <c r="W27" s="258" t="n">
        <v>0</v>
      </c>
      <c r="X27" s="258" t="n">
        <v>31680</v>
      </c>
    </row>
    <row r="28">
      <c r="A28" s="4" t="s">
        <v>13</v>
      </c>
      <c r="B28" s="258" t="n">
        <v>16078932.74</v>
      </c>
      <c r="C28" s="258" t="n">
        <v>129462.56</v>
      </c>
      <c r="D28" s="258" t="n">
        <v>0</v>
      </c>
      <c r="E28" s="258" t="n">
        <v>8497210.46</v>
      </c>
      <c r="F28" s="258" t="n">
        <v>31109.72</v>
      </c>
      <c r="G28" s="258" t="n">
        <v>14919.43</v>
      </c>
      <c r="H28" s="258" t="n">
        <v>378639.99</v>
      </c>
      <c r="I28" s="258" t="n">
        <v>1618691.78</v>
      </c>
      <c r="J28" s="258" t="n">
        <v>770922.1</v>
      </c>
      <c r="K28" s="258" t="n">
        <v>2380265.04</v>
      </c>
      <c r="L28" s="258" t="n">
        <v>146483.11</v>
      </c>
      <c r="M28" s="258" t="n">
        <v>10977.02</v>
      </c>
      <c r="N28" s="258" t="n">
        <v>228266.54</v>
      </c>
      <c r="O28" s="258" t="n">
        <v>611627.71</v>
      </c>
      <c r="P28" s="258" t="n">
        <v>697984.16</v>
      </c>
      <c r="Q28" s="258" t="n">
        <v>1340.3</v>
      </c>
      <c r="R28" s="258" t="n">
        <v>110798.01</v>
      </c>
      <c r="S28" s="258" t="n">
        <v>85485.19</v>
      </c>
      <c r="T28" s="258" t="n">
        <v>210712.77</v>
      </c>
      <c r="U28" s="258" t="n">
        <v>153156.85</v>
      </c>
      <c r="V28" s="258" t="n">
        <v>0</v>
      </c>
      <c r="W28" s="258" t="n">
        <v>0</v>
      </c>
      <c r="X28" s="258" t="n">
        <v>880</v>
      </c>
    </row>
    <row r="29">
      <c r="A29" s="4" t="s">
        <v>14</v>
      </c>
      <c r="B29" s="258" t="n">
        <v>0</v>
      </c>
      <c r="C29" s="258" t="n">
        <v>0</v>
      </c>
      <c r="D29" s="258" t="n">
        <v>0</v>
      </c>
      <c r="E29" s="258" t="n">
        <v>0</v>
      </c>
      <c r="F29" s="258" t="n">
        <v>0</v>
      </c>
      <c r="G29" s="258" t="n">
        <v>0</v>
      </c>
      <c r="H29" s="258" t="n">
        <v>0</v>
      </c>
      <c r="I29" s="258" t="n">
        <v>0</v>
      </c>
      <c r="J29" s="258" t="n">
        <v>0</v>
      </c>
      <c r="K29" s="258" t="n">
        <v>0</v>
      </c>
      <c r="L29" s="258" t="n">
        <v>0</v>
      </c>
      <c r="M29" s="258" t="n">
        <v>0</v>
      </c>
      <c r="N29" s="258" t="n">
        <v>0</v>
      </c>
      <c r="O29" s="258" t="n">
        <v>0</v>
      </c>
      <c r="P29" s="258" t="n">
        <v>0</v>
      </c>
      <c r="Q29" s="258" t="n">
        <v>0</v>
      </c>
      <c r="R29" s="258" t="n">
        <v>0</v>
      </c>
      <c r="S29" s="258" t="n">
        <v>0</v>
      </c>
      <c r="T29" s="258" t="n">
        <v>0</v>
      </c>
      <c r="U29" s="258" t="n">
        <v>0</v>
      </c>
      <c r="V29" s="258" t="n">
        <v>0</v>
      </c>
      <c r="W29" s="258" t="n">
        <v>0</v>
      </c>
      <c r="X29" s="258" t="n">
        <v>0</v>
      </c>
    </row>
    <row r="30">
      <c r="A30" s="4" t="s">
        <v>15</v>
      </c>
      <c r="B30" s="258" t="n">
        <v>950258.67</v>
      </c>
      <c r="C30" s="258" t="n">
        <v>23554</v>
      </c>
      <c r="D30" s="258" t="n">
        <v>210</v>
      </c>
      <c r="E30" s="258" t="n">
        <v>87828.77</v>
      </c>
      <c r="F30" s="258" t="n">
        <v>0</v>
      </c>
      <c r="G30" s="258" t="n">
        <v>420</v>
      </c>
      <c r="H30" s="258" t="n">
        <v>267869.95</v>
      </c>
      <c r="I30" s="258" t="n">
        <v>120157.04</v>
      </c>
      <c r="J30" s="258" t="n">
        <v>36023.4</v>
      </c>
      <c r="K30" s="258" t="n">
        <v>23802.4</v>
      </c>
      <c r="L30" s="258" t="n">
        <v>20577.41</v>
      </c>
      <c r="M30" s="258" t="n">
        <v>10203.15</v>
      </c>
      <c r="N30" s="258" t="n">
        <v>4830</v>
      </c>
      <c r="O30" s="258" t="n">
        <v>93608.07</v>
      </c>
      <c r="P30" s="258" t="n">
        <v>48473.91</v>
      </c>
      <c r="Q30" s="258" t="n">
        <v>210</v>
      </c>
      <c r="R30" s="258" t="n">
        <v>13505.42</v>
      </c>
      <c r="S30" s="258" t="n">
        <v>995.37</v>
      </c>
      <c r="T30" s="258" t="n">
        <v>39348.82</v>
      </c>
      <c r="U30" s="258" t="n">
        <v>155910.96</v>
      </c>
      <c r="V30" s="258" t="n">
        <v>0</v>
      </c>
      <c r="W30" s="258" t="n">
        <v>0</v>
      </c>
      <c r="X30" s="258" t="n">
        <v>2730</v>
      </c>
    </row>
    <row r="31">
      <c r="A31" s="4" t="s">
        <v>16</v>
      </c>
      <c r="B31" s="258" t="n">
        <v>118948.42</v>
      </c>
      <c r="C31" s="258" t="n">
        <v>1050</v>
      </c>
      <c r="D31" s="258" t="n">
        <v>0</v>
      </c>
      <c r="E31" s="258" t="n">
        <v>3349.88</v>
      </c>
      <c r="F31" s="258" t="n">
        <v>0</v>
      </c>
      <c r="G31" s="258" t="n">
        <v>210</v>
      </c>
      <c r="H31" s="258" t="n">
        <v>3499.22</v>
      </c>
      <c r="I31" s="258" t="n">
        <v>11008.96</v>
      </c>
      <c r="J31" s="258" t="n">
        <v>993.88</v>
      </c>
      <c r="K31" s="258" t="n">
        <v>2880.72</v>
      </c>
      <c r="L31" s="258" t="n">
        <v>2476.7</v>
      </c>
      <c r="M31" s="258" t="n">
        <v>186.93</v>
      </c>
      <c r="N31" s="258" t="n">
        <v>1890</v>
      </c>
      <c r="O31" s="258" t="n">
        <v>6389.3</v>
      </c>
      <c r="P31" s="258" t="n">
        <v>6034.61</v>
      </c>
      <c r="Q31" s="258" t="n">
        <v>0</v>
      </c>
      <c r="R31" s="258" t="n">
        <v>1865</v>
      </c>
      <c r="S31" s="258" t="n">
        <v>210</v>
      </c>
      <c r="T31" s="258" t="n">
        <v>1890</v>
      </c>
      <c r="U31" s="258" t="n">
        <v>2306.67</v>
      </c>
      <c r="V31" s="258" t="n">
        <v>0</v>
      </c>
      <c r="W31" s="258" t="n">
        <v>0</v>
      </c>
      <c r="X31" s="258" t="n">
        <v>72706.55</v>
      </c>
    </row>
    <row r="32">
      <c r="A32" s="49" t="s">
        <v>244</v>
      </c>
      <c r="B32" s="260" t="n">
        <v>30865983.62</v>
      </c>
      <c r="C32" s="260" t="n">
        <v>503062.82</v>
      </c>
      <c r="D32" s="260" t="n">
        <v>750</v>
      </c>
      <c r="E32" s="260" t="n">
        <v>10226526.66</v>
      </c>
      <c r="F32" s="260" t="n">
        <v>32069.72</v>
      </c>
      <c r="G32" s="260" t="n">
        <v>23949.43</v>
      </c>
      <c r="H32" s="260" t="n">
        <v>4076653.2</v>
      </c>
      <c r="I32" s="260" t="n">
        <v>3939000.73</v>
      </c>
      <c r="J32" s="260" t="n">
        <v>1256369.75</v>
      </c>
      <c r="K32" s="260" t="n">
        <v>3393501.9</v>
      </c>
      <c r="L32" s="260" t="n">
        <v>472742.86</v>
      </c>
      <c r="M32" s="260" t="n">
        <v>243493.54</v>
      </c>
      <c r="N32" s="260" t="n">
        <v>304395.56</v>
      </c>
      <c r="O32" s="260" t="n">
        <v>2140196.11</v>
      </c>
      <c r="P32" s="260" t="n">
        <v>1372257.21</v>
      </c>
      <c r="Q32" s="260" t="n">
        <v>7549.3</v>
      </c>
      <c r="R32" s="260" t="n">
        <v>313097.35</v>
      </c>
      <c r="S32" s="260" t="n">
        <v>129276.53</v>
      </c>
      <c r="T32" s="260" t="n">
        <v>618279.22</v>
      </c>
      <c r="U32" s="260" t="n">
        <v>1704815.18</v>
      </c>
      <c r="V32" s="260" t="n">
        <v>0</v>
      </c>
      <c r="W32" s="260" t="n">
        <v>0</v>
      </c>
      <c r="X32" s="260" t="n">
        <v>107996.55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6.71" hidden="0" customWidth="1"/>
    <col min="2" max="2" width="26.71" hidden="0" customWidth="1"/>
    <col min="3" max="3" width="26.71" hidden="0" customWidth="1"/>
    <col min="4" max="4" width="26.71" hidden="0" customWidth="1"/>
  </cols>
  <sheetData>
    <row r="2">
      <c r="A2" s="1" t="s">
        <v>290</v>
      </c>
      <c r="B2" s="1"/>
      <c r="C2" s="1"/>
      <c r="D2" s="1"/>
    </row>
    <row r="4">
      <c r="A4" s="46" t="s">
        <v>291</v>
      </c>
      <c r="B4" s="46" t="s">
        <v>292</v>
      </c>
      <c r="C4" s="46" t="s">
        <v>293</v>
      </c>
      <c r="D4" s="46" t="s">
        <v>294</v>
      </c>
    </row>
    <row r="5">
      <c r="A5" s="4" t="s">
        <v>295</v>
      </c>
      <c r="B5" s="4" t="s">
        <v>296</v>
      </c>
      <c r="C5" s="4" t="s">
        <v>297</v>
      </c>
      <c r="D5" s="4" t="s">
        <v>297</v>
      </c>
    </row>
    <row r="6">
      <c r="A6" s="4" t="s">
        <v>298</v>
      </c>
      <c r="B6" s="4" t="s">
        <v>299</v>
      </c>
      <c r="C6" s="4" t="s">
        <v>300</v>
      </c>
      <c r="D6" s="4" t="s">
        <v>300</v>
      </c>
    </row>
    <row r="7">
      <c r="A7" s="4" t="s">
        <v>301</v>
      </c>
      <c r="B7" s="4" t="s">
        <v>302</v>
      </c>
      <c r="C7" s="4" t="s">
        <v>303</v>
      </c>
      <c r="D7" s="4" t="s">
        <v>304</v>
      </c>
    </row>
    <row r="8">
      <c r="A8" s="10" t="s">
        <v>305</v>
      </c>
      <c r="B8" s="10" t="s">
        <v>306</v>
      </c>
      <c r="C8" s="10"/>
      <c r="D8" s="10"/>
    </row>
    <row r="9" ht="25" customHeight="1">
      <c r="A9" s="2" t="s">
        <v>307</v>
      </c>
      <c r="B9" s="2"/>
      <c r="C9" s="2"/>
      <c r="D9" s="2"/>
    </row>
    <row r="10" ht="25" customHeight="1">
      <c r="A10" s="2" t="s">
        <v>308</v>
      </c>
      <c r="B10" s="2"/>
      <c r="C10" s="2"/>
      <c r="D10" s="2"/>
    </row>
    <row r="11">
      <c r="A11" s="2" t="s">
        <v>309</v>
      </c>
      <c r="B11" s="2"/>
      <c r="C11" s="2"/>
      <c r="D11" s="2"/>
    </row>
    <row r="12">
      <c r="A12" s="2" t="s">
        <v>310</v>
      </c>
      <c r="B12" s="2"/>
      <c r="C12" s="2"/>
      <c r="D12" s="2"/>
    </row>
    <row r="15">
      <c r="A15" s="1" t="s">
        <v>311</v>
      </c>
      <c r="B15" s="1"/>
      <c r="C15" s="1"/>
      <c r="D15" s="1"/>
    </row>
    <row r="17">
      <c r="A17" s="46" t="s">
        <v>312</v>
      </c>
      <c r="B17" s="71" t="s">
        <v>313</v>
      </c>
    </row>
    <row r="18">
      <c r="A18" s="4" t="s">
        <v>268</v>
      </c>
      <c r="B18" s="261" t="s">
        <v>314</v>
      </c>
    </row>
    <row r="19">
      <c r="A19" s="4" t="s">
        <v>269</v>
      </c>
      <c r="B19" s="261" t="s">
        <v>315</v>
      </c>
    </row>
    <row r="20">
      <c r="A20" s="4" t="s">
        <v>270</v>
      </c>
      <c r="B20" s="261" t="s">
        <v>316</v>
      </c>
    </row>
    <row r="21">
      <c r="A21" s="4" t="s">
        <v>271</v>
      </c>
      <c r="B21" s="261" t="s">
        <v>317</v>
      </c>
    </row>
    <row r="22">
      <c r="A22" s="4" t="s">
        <v>272</v>
      </c>
      <c r="B22" s="261" t="s">
        <v>318</v>
      </c>
    </row>
    <row r="23">
      <c r="A23" s="4" t="s">
        <v>273</v>
      </c>
      <c r="B23" s="261" t="s">
        <v>319</v>
      </c>
    </row>
    <row r="24">
      <c r="A24" s="4" t="s">
        <v>274</v>
      </c>
      <c r="B24" s="261" t="s">
        <v>320</v>
      </c>
    </row>
    <row r="25">
      <c r="A25" s="4" t="s">
        <v>275</v>
      </c>
      <c r="B25" s="261" t="s">
        <v>321</v>
      </c>
    </row>
    <row r="26">
      <c r="A26" s="4" t="s">
        <v>276</v>
      </c>
      <c r="B26" s="261" t="s">
        <v>322</v>
      </c>
    </row>
    <row r="27">
      <c r="A27" s="4" t="s">
        <v>277</v>
      </c>
      <c r="B27" s="261" t="s">
        <v>323</v>
      </c>
    </row>
    <row r="28">
      <c r="A28" s="4" t="s">
        <v>278</v>
      </c>
      <c r="B28" s="261" t="s">
        <v>324</v>
      </c>
    </row>
    <row r="29">
      <c r="A29" s="4" t="s">
        <v>279</v>
      </c>
      <c r="B29" s="261" t="s">
        <v>325</v>
      </c>
    </row>
    <row r="30">
      <c r="A30" s="4" t="s">
        <v>280</v>
      </c>
      <c r="B30" s="261" t="s">
        <v>326</v>
      </c>
    </row>
    <row r="31">
      <c r="A31" s="4" t="s">
        <v>281</v>
      </c>
      <c r="B31" s="261" t="s">
        <v>327</v>
      </c>
    </row>
    <row r="32">
      <c r="A32" s="4" t="s">
        <v>282</v>
      </c>
      <c r="B32" s="261" t="s">
        <v>328</v>
      </c>
    </row>
    <row r="33">
      <c r="A33" s="4" t="s">
        <v>283</v>
      </c>
      <c r="B33" s="261" t="s">
        <v>329</v>
      </c>
    </row>
    <row r="34">
      <c r="A34" s="4" t="s">
        <v>284</v>
      </c>
      <c r="B34" s="261" t="s">
        <v>330</v>
      </c>
    </row>
    <row r="35">
      <c r="A35" s="4" t="s">
        <v>285</v>
      </c>
      <c r="B35" s="261" t="s">
        <v>331</v>
      </c>
    </row>
    <row r="36">
      <c r="A36" s="4" t="s">
        <v>286</v>
      </c>
      <c r="B36" s="261" t="s">
        <v>332</v>
      </c>
    </row>
    <row r="37">
      <c r="A37" s="4" t="s">
        <v>287</v>
      </c>
      <c r="B37" s="261" t="s">
        <v>333</v>
      </c>
    </row>
    <row r="38">
      <c r="A38" s="10" t="s">
        <v>288</v>
      </c>
      <c r="B38" s="262" t="s">
        <v>334</v>
      </c>
      <c r="C38" s="263"/>
      <c r="D38" s="263"/>
    </row>
    <row r="40">
      <c r="A40" s="13" t="str">
        <f>=HYPERLINK("#'Obsah'!A1", "Späť na obsah dátovej prílohy")</f>
      </c>
      <c r="B40" s="14"/>
    </row>
  </sheetData>
  <mergeCells count="8">
    <mergeCell ref="A2:D2"/>
    <mergeCell ref="A9:D9"/>
    <mergeCell ref="A10:D10"/>
    <mergeCell ref="A11:D11"/>
    <mergeCell ref="A12:D12"/>
    <mergeCell ref="A15:D15"/>
    <mergeCell ref="B17:D17"/>
    <mergeCell ref="A40:B40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2.71" hidden="0" customWidth="1"/>
    <col min="2" max="2" width="15.21" hidden="0" customWidth="1"/>
    <col min="3" max="3" width="15.21" hidden="0" customWidth="1"/>
    <col min="4" max="4" width="15.21" hidden="0" customWidth="1"/>
    <col min="5" max="5" width="15.21" hidden="0" customWidth="1"/>
    <col min="6" max="6" width="15.21" hidden="0" customWidth="1"/>
    <col min="7" max="7" width="15.21" hidden="0" customWidth="1"/>
    <col min="8" max="8" width="15.21" hidden="0" customWidth="1"/>
    <col min="9" max="9" width="15.21" hidden="0" customWidth="1"/>
    <col min="10" max="10" width="15.21" hidden="0" customWidth="1"/>
  </cols>
  <sheetData>
    <row r="2">
      <c r="A2" s="1" t="s">
        <v>77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37</v>
      </c>
    </row>
    <row r="6">
      <c r="A6" s="17" t="s">
        <v>38</v>
      </c>
      <c r="B6" s="3" t="s">
        <v>39</v>
      </c>
      <c r="C6" s="3" t="s">
        <v>40</v>
      </c>
      <c r="D6" s="3" t="s">
        <v>41</v>
      </c>
      <c r="E6" s="20" t="s">
        <v>42</v>
      </c>
      <c r="F6" s="18"/>
      <c r="G6" s="18"/>
      <c r="H6" s="20" t="s">
        <v>43</v>
      </c>
      <c r="I6" s="18"/>
      <c r="J6" s="18"/>
    </row>
    <row r="7">
      <c r="A7" s="17"/>
      <c r="B7" s="3"/>
      <c r="C7" s="3"/>
      <c r="D7" s="3"/>
      <c r="E7" s="19" t="s">
        <v>44</v>
      </c>
      <c r="F7" s="3" t="s">
        <v>45</v>
      </c>
      <c r="G7" s="3" t="s">
        <v>46</v>
      </c>
      <c r="H7" s="19" t="s">
        <v>44</v>
      </c>
      <c r="I7" s="3" t="s">
        <v>45</v>
      </c>
      <c r="J7" s="3" t="s">
        <v>46</v>
      </c>
    </row>
    <row r="8">
      <c r="A8" s="26" t="s">
        <v>47</v>
      </c>
      <c r="B8" s="55"/>
      <c r="C8" s="55"/>
      <c r="D8" s="55"/>
      <c r="E8" s="65"/>
      <c r="F8" s="55"/>
      <c r="G8" s="55"/>
      <c r="H8" s="66"/>
      <c r="I8" s="56"/>
      <c r="J8" s="56"/>
    </row>
    <row r="9">
      <c r="A9" s="21" t="s">
        <v>48</v>
      </c>
      <c r="B9" s="51"/>
      <c r="C9" s="51" t="n">
        <v>129784</v>
      </c>
      <c r="D9" s="51" t="n">
        <v>229468</v>
      </c>
      <c r="E9" s="61"/>
      <c r="F9" s="51"/>
      <c r="G9" s="51" t="n">
        <v>99684</v>
      </c>
      <c r="H9" s="62"/>
      <c r="I9" s="52"/>
      <c r="J9" s="52" t="n">
        <v>0.768</v>
      </c>
    </row>
    <row r="10">
      <c r="A10" s="21" t="s">
        <v>49</v>
      </c>
      <c r="B10" s="51"/>
      <c r="C10" s="51" t="n">
        <v>134968</v>
      </c>
      <c r="D10" s="51" t="n">
        <v>247804</v>
      </c>
      <c r="E10" s="61"/>
      <c r="F10" s="51"/>
      <c r="G10" s="51" t="n">
        <v>112836</v>
      </c>
      <c r="H10" s="62"/>
      <c r="I10" s="52"/>
      <c r="J10" s="52" t="n">
        <v>0.836</v>
      </c>
    </row>
    <row r="11">
      <c r="A11" s="21" t="s">
        <v>50</v>
      </c>
      <c r="B11" s="51" t="n">
        <v>154834</v>
      </c>
      <c r="C11" s="51" t="n">
        <v>143256</v>
      </c>
      <c r="D11" s="51" t="n">
        <v>259955</v>
      </c>
      <c r="E11" s="61" t="n">
        <v>-11578</v>
      </c>
      <c r="F11" s="51" t="n">
        <v>105121</v>
      </c>
      <c r="G11" s="51" t="n">
        <v>116699</v>
      </c>
      <c r="H11" s="62" t="n">
        <v>-0.075</v>
      </c>
      <c r="I11" s="52" t="n">
        <v>0.679</v>
      </c>
      <c r="J11" s="52" t="n">
        <v>0.815</v>
      </c>
    </row>
    <row r="12">
      <c r="A12" s="21" t="s">
        <v>51</v>
      </c>
      <c r="B12" s="51" t="n">
        <v>143625</v>
      </c>
      <c r="C12" s="51" t="n">
        <v>193587</v>
      </c>
      <c r="D12" s="51" t="n">
        <v>248957</v>
      </c>
      <c r="E12" s="61" t="n">
        <v>49962</v>
      </c>
      <c r="F12" s="51" t="n">
        <v>105332</v>
      </c>
      <c r="G12" s="51" t="n">
        <v>55370</v>
      </c>
      <c r="H12" s="62" t="n">
        <v>0.348</v>
      </c>
      <c r="I12" s="52" t="n">
        <v>0.733382071366405</v>
      </c>
      <c r="J12" s="52" t="n">
        <v>0.286021272089551</v>
      </c>
    </row>
    <row r="13">
      <c r="A13" s="21" t="s">
        <v>52</v>
      </c>
      <c r="B13" s="51" t="n">
        <v>121150</v>
      </c>
      <c r="C13" s="51" t="n">
        <v>195391</v>
      </c>
      <c r="D13" s="51" t="n">
        <v>182314</v>
      </c>
      <c r="E13" s="61" t="n">
        <v>74241</v>
      </c>
      <c r="F13" s="51" t="n">
        <v>61164</v>
      </c>
      <c r="G13" s="51" t="n">
        <v>-13077</v>
      </c>
      <c r="H13" s="62" t="n">
        <v>0.612802311184482</v>
      </c>
      <c r="I13" s="52" t="n">
        <v>0.504861741642592</v>
      </c>
      <c r="J13" s="52" t="n">
        <v>-0.0669273405632808</v>
      </c>
    </row>
    <row r="14">
      <c r="A14" s="21" t="s">
        <v>53</v>
      </c>
      <c r="B14" s="51" t="n">
        <v>115231</v>
      </c>
      <c r="C14" s="51" t="n">
        <v>146826</v>
      </c>
      <c r="D14" s="51" t="n">
        <v>145722</v>
      </c>
      <c r="E14" s="61" t="n">
        <v>31595</v>
      </c>
      <c r="F14" s="51" t="n">
        <v>30491</v>
      </c>
      <c r="G14" s="51" t="n">
        <v>-1104</v>
      </c>
      <c r="H14" s="62" t="n">
        <v>0.274</v>
      </c>
      <c r="I14" s="52" t="n">
        <v>0.264607614270465</v>
      </c>
      <c r="J14" s="52" t="n">
        <v>-0.00751910424584202</v>
      </c>
    </row>
    <row r="15">
      <c r="A15" s="21" t="s">
        <v>54</v>
      </c>
      <c r="B15" s="51" t="n">
        <v>114831</v>
      </c>
      <c r="C15" s="51" t="n">
        <v>125594</v>
      </c>
      <c r="D15" s="51" t="n">
        <v>121481</v>
      </c>
      <c r="E15" s="61" t="n">
        <v>10763</v>
      </c>
      <c r="F15" s="51" t="n">
        <v>6650</v>
      </c>
      <c r="G15" s="51" t="n">
        <v>-4113</v>
      </c>
      <c r="H15" s="62" t="n">
        <v>0.094</v>
      </c>
      <c r="I15" s="52" t="n">
        <v>0.0579111912288493</v>
      </c>
      <c r="J15" s="52" t="n">
        <v>-0.0327483796996672</v>
      </c>
    </row>
    <row r="16">
      <c r="A16" s="21" t="s">
        <v>55</v>
      </c>
      <c r="B16" s="51" t="n">
        <v>105385</v>
      </c>
      <c r="C16" s="51" t="n">
        <v>120112</v>
      </c>
      <c r="D16" s="51" t="n">
        <v>115335</v>
      </c>
      <c r="E16" s="61" t="n">
        <v>14727</v>
      </c>
      <c r="F16" s="51" t="n">
        <v>9950</v>
      </c>
      <c r="G16" s="51" t="n">
        <v>-4777</v>
      </c>
      <c r="H16" s="62" t="n">
        <v>0.14</v>
      </c>
      <c r="I16" s="52" t="n">
        <v>0.0944157138112635</v>
      </c>
      <c r="J16" s="52" t="n">
        <v>-0.0397712135340349</v>
      </c>
    </row>
    <row r="17">
      <c r="A17" s="21" t="s">
        <v>56</v>
      </c>
      <c r="B17" s="51" t="n">
        <v>106004</v>
      </c>
      <c r="C17" s="51" t="n">
        <v>119297</v>
      </c>
      <c r="D17" s="51" t="n">
        <v>114759</v>
      </c>
      <c r="E17" s="61" t="n">
        <v>13293</v>
      </c>
      <c r="F17" s="51" t="n">
        <v>8755</v>
      </c>
      <c r="G17" s="51" t="n">
        <v>-4538</v>
      </c>
      <c r="H17" s="62" t="n">
        <v>0.125</v>
      </c>
      <c r="I17" s="52" t="n">
        <v>0.082591222972718</v>
      </c>
      <c r="J17" s="52" t="n">
        <v>-0.038039514824346</v>
      </c>
    </row>
    <row r="18">
      <c r="A18" s="21" t="s">
        <v>57</v>
      </c>
      <c r="B18" s="51" t="n">
        <v>112567</v>
      </c>
      <c r="C18" s="51" t="n">
        <v>122233</v>
      </c>
      <c r="D18" s="51" t="n">
        <v>127411</v>
      </c>
      <c r="E18" s="61" t="n">
        <v>9666</v>
      </c>
      <c r="F18" s="51" t="n">
        <v>14844</v>
      </c>
      <c r="G18" s="51" t="n">
        <v>5178</v>
      </c>
      <c r="H18" s="62" t="n">
        <v>0.086</v>
      </c>
      <c r="I18" s="52" t="n">
        <v>0.131868131868132</v>
      </c>
      <c r="J18" s="52" t="n">
        <v>0.0423617190120508</v>
      </c>
    </row>
    <row r="19">
      <c r="A19" s="21" t="s">
        <v>58</v>
      </c>
      <c r="B19" s="51" t="n">
        <v>125958</v>
      </c>
      <c r="C19" s="51" t="n">
        <v>181356</v>
      </c>
      <c r="D19" s="51" t="n">
        <v>168480</v>
      </c>
      <c r="E19" s="61" t="n">
        <v>55398</v>
      </c>
      <c r="F19" s="51" t="n">
        <v>42522</v>
      </c>
      <c r="G19" s="51" t="n">
        <v>-12876</v>
      </c>
      <c r="H19" s="62" t="n">
        <v>0.44</v>
      </c>
      <c r="I19" s="52" t="n">
        <v>0.33758872004954</v>
      </c>
      <c r="J19" s="52" t="n">
        <v>-0.07099847813141</v>
      </c>
    </row>
    <row r="20">
      <c r="A20" s="30" t="s">
        <v>59</v>
      </c>
      <c r="B20" s="57" t="n">
        <v>121756</v>
      </c>
      <c r="C20" s="57" t="n">
        <v>232845</v>
      </c>
      <c r="D20" s="57"/>
      <c r="E20" s="67" t="n">
        <v>111089</v>
      </c>
      <c r="F20" s="57"/>
      <c r="G20" s="57"/>
      <c r="H20" s="68" t="n">
        <v>0.912</v>
      </c>
      <c r="I20" s="58"/>
      <c r="J20" s="58"/>
    </row>
    <row r="21">
      <c r="A21" s="29" t="s">
        <v>60</v>
      </c>
      <c r="B21" s="29"/>
      <c r="C21" s="29"/>
      <c r="D21" s="29"/>
      <c r="E21" s="41"/>
      <c r="F21" s="29"/>
      <c r="G21" s="29"/>
      <c r="H21" s="41"/>
      <c r="I21" s="29"/>
      <c r="J21" s="29"/>
    </row>
    <row r="22">
      <c r="A22" s="21" t="s">
        <v>48</v>
      </c>
      <c r="B22" s="53"/>
      <c r="C22" s="53" t="n">
        <v>41409448.77</v>
      </c>
      <c r="D22" s="53" t="n">
        <v>67465597.63</v>
      </c>
      <c r="E22" s="63"/>
      <c r="F22" s="53"/>
      <c r="G22" s="53" t="n">
        <v>26056148.86</v>
      </c>
      <c r="H22" s="64"/>
      <c r="I22" s="54"/>
      <c r="J22" s="54" t="n">
        <v>0.629231965987361</v>
      </c>
    </row>
    <row r="23">
      <c r="A23" s="21" t="s">
        <v>49</v>
      </c>
      <c r="B23" s="53"/>
      <c r="C23" s="53" t="n">
        <v>41458299.1</v>
      </c>
      <c r="D23" s="53" t="n">
        <v>73017970.65</v>
      </c>
      <c r="E23" s="63"/>
      <c r="F23" s="53"/>
      <c r="G23" s="53" t="n">
        <v>31559671.55</v>
      </c>
      <c r="H23" s="64"/>
      <c r="I23" s="54"/>
      <c r="J23" s="54" t="n">
        <v>0.761238937320514</v>
      </c>
    </row>
    <row r="24">
      <c r="A24" s="21" t="s">
        <v>50</v>
      </c>
      <c r="B24" s="53" t="n">
        <v>39278114.75</v>
      </c>
      <c r="C24" s="53" t="n">
        <v>43000851.38</v>
      </c>
      <c r="D24" s="53" t="n">
        <v>75021369.44</v>
      </c>
      <c r="E24" s="63" t="n">
        <v>3722736.63</v>
      </c>
      <c r="F24" s="53" t="n">
        <v>35743254.69</v>
      </c>
      <c r="G24" s="53" t="n">
        <v>32020518.06</v>
      </c>
      <c r="H24" s="64" t="n">
        <v>0.0947789030531309</v>
      </c>
      <c r="I24" s="54" t="n">
        <v>0.910004334920377</v>
      </c>
      <c r="J24" s="54" t="n">
        <v>0.744648467004376</v>
      </c>
    </row>
    <row r="25">
      <c r="A25" s="21" t="s">
        <v>51</v>
      </c>
      <c r="B25" s="53" t="n">
        <v>40582739.83</v>
      </c>
      <c r="C25" s="53" t="n">
        <v>51420984.73</v>
      </c>
      <c r="D25" s="53" t="n">
        <v>79436447.17</v>
      </c>
      <c r="E25" s="63" t="n">
        <v>10838244.9</v>
      </c>
      <c r="F25" s="53" t="n">
        <v>38853707.34</v>
      </c>
      <c r="G25" s="53" t="n">
        <v>28015462.44</v>
      </c>
      <c r="H25" s="64" t="n">
        <v>0.267065381622855</v>
      </c>
      <c r="I25" s="54" t="n">
        <v>0.957394880255919</v>
      </c>
      <c r="J25" s="54" t="n">
        <v>0.544825475184944</v>
      </c>
    </row>
    <row r="26">
      <c r="A26" s="21" t="s">
        <v>52</v>
      </c>
      <c r="B26" s="53" t="n">
        <v>37332972.71</v>
      </c>
      <c r="C26" s="53" t="n">
        <v>61536175.18</v>
      </c>
      <c r="D26" s="53" t="n">
        <v>64058384.3522</v>
      </c>
      <c r="E26" s="63" t="n">
        <v>24203202.47</v>
      </c>
      <c r="F26" s="53" t="n">
        <v>26725411.6422</v>
      </c>
      <c r="G26" s="53" t="n">
        <v>2522209.17220005</v>
      </c>
      <c r="H26" s="64" t="n">
        <v>0.648306328510425</v>
      </c>
      <c r="I26" s="54" t="n">
        <v>0.71586615536355</v>
      </c>
      <c r="J26" s="54" t="n">
        <v>0.0409874218672564</v>
      </c>
    </row>
    <row r="27">
      <c r="A27" s="21" t="s">
        <v>53</v>
      </c>
      <c r="B27" s="53" t="n">
        <v>36153616.2</v>
      </c>
      <c r="C27" s="53" t="n">
        <v>52924231.6</v>
      </c>
      <c r="D27" s="53" t="n">
        <v>51742571.7169</v>
      </c>
      <c r="E27" s="63" t="n">
        <v>16770615.4</v>
      </c>
      <c r="F27" s="53" t="n">
        <v>15588955.5169</v>
      </c>
      <c r="G27" s="53" t="n">
        <v>-1181659.8831</v>
      </c>
      <c r="H27" s="64" t="n">
        <v>0.463871035949095</v>
      </c>
      <c r="I27" s="54" t="n">
        <v>0.431186618529739</v>
      </c>
      <c r="J27" s="54" t="n">
        <v>-0.0223273885586276</v>
      </c>
    </row>
    <row r="28">
      <c r="A28" s="21" t="s">
        <v>54</v>
      </c>
      <c r="B28" s="53" t="n">
        <v>34957463.48</v>
      </c>
      <c r="C28" s="53" t="n">
        <v>44764626.43</v>
      </c>
      <c r="D28" s="53" t="n">
        <v>44955912.97</v>
      </c>
      <c r="E28" s="63" t="n">
        <v>9807162.95</v>
      </c>
      <c r="F28" s="53" t="n">
        <v>9998449.48950001</v>
      </c>
      <c r="G28" s="53" t="n">
        <v>191286.540000007</v>
      </c>
      <c r="H28" s="64" t="n">
        <v>0.2805456109712</v>
      </c>
      <c r="I28" s="54" t="n">
        <v>0.28601759092382</v>
      </c>
      <c r="J28" s="54" t="n">
        <v>0.00427316288005057</v>
      </c>
    </row>
    <row r="29">
      <c r="A29" s="21" t="s">
        <v>55</v>
      </c>
      <c r="B29" s="53" t="n">
        <v>34782406.57</v>
      </c>
      <c r="C29" s="53" t="n">
        <v>44121771.9</v>
      </c>
      <c r="D29" s="53" t="n">
        <v>44040491.97</v>
      </c>
      <c r="E29" s="63" t="n">
        <v>9339365.33</v>
      </c>
      <c r="F29" s="53" t="n">
        <v>9258085.40000003</v>
      </c>
      <c r="G29" s="53" t="n">
        <v>-81279.9299999699</v>
      </c>
      <c r="H29" s="64" t="n">
        <v>0.268508313569517</v>
      </c>
      <c r="I29" s="54" t="n">
        <v>0.266171502002543</v>
      </c>
      <c r="J29" s="54" t="n">
        <v>-0.00184217284347028</v>
      </c>
    </row>
    <row r="30">
      <c r="A30" s="21" t="s">
        <v>56</v>
      </c>
      <c r="B30" s="53" t="n">
        <v>34418007.32</v>
      </c>
      <c r="C30" s="53" t="n">
        <v>43146794.07</v>
      </c>
      <c r="D30" s="53" t="n">
        <v>42822776.91</v>
      </c>
      <c r="E30" s="63" t="n">
        <v>8728786.75</v>
      </c>
      <c r="F30" s="53" t="n">
        <v>8404769.58999997</v>
      </c>
      <c r="G30" s="53" t="n">
        <v>-324017.160000063</v>
      </c>
      <c r="H30" s="64" t="n">
        <v>0.253611043453053</v>
      </c>
      <c r="I30" s="54" t="n">
        <v>0.244196867989973</v>
      </c>
      <c r="J30" s="54" t="n">
        <v>-0.00750964624334285</v>
      </c>
    </row>
    <row r="31">
      <c r="A31" s="21" t="s">
        <v>57</v>
      </c>
      <c r="B31" s="53" t="n">
        <v>33885806.68</v>
      </c>
      <c r="C31" s="53" t="n">
        <v>41702024.92</v>
      </c>
      <c r="D31" s="53" t="n">
        <v>43644555.99</v>
      </c>
      <c r="E31" s="63" t="n">
        <v>7816218.24</v>
      </c>
      <c r="F31" s="53" t="n">
        <v>9758749.30999998</v>
      </c>
      <c r="G31" s="53" t="n">
        <v>1942531.06999996</v>
      </c>
      <c r="H31" s="64" t="n">
        <v>0.230663484384843</v>
      </c>
      <c r="I31" s="54" t="n">
        <v>0.287989287141857</v>
      </c>
      <c r="J31" s="54" t="n">
        <v>0.0465812169487323</v>
      </c>
    </row>
    <row r="32">
      <c r="A32" s="21" t="s">
        <v>58</v>
      </c>
      <c r="B32" s="53" t="n">
        <v>38460201.39</v>
      </c>
      <c r="C32" s="53" t="n">
        <v>52952283.26</v>
      </c>
      <c r="D32" s="53" t="n">
        <v>53596045.9100001</v>
      </c>
      <c r="E32" s="63" t="n">
        <v>14492081.87</v>
      </c>
      <c r="F32" s="53" t="n">
        <v>15135844.5200001</v>
      </c>
      <c r="G32" s="53" t="n">
        <v>643762.650000036</v>
      </c>
      <c r="H32" s="64" t="n">
        <v>0.376807227893717</v>
      </c>
      <c r="I32" s="54" t="n">
        <v>0.393545638685489</v>
      </c>
      <c r="J32" s="54" t="n">
        <v>0.0121574106037904</v>
      </c>
    </row>
    <row r="33">
      <c r="A33" s="30" t="s">
        <v>59</v>
      </c>
      <c r="B33" s="59" t="n">
        <v>37581193.28</v>
      </c>
      <c r="C33" s="59" t="n">
        <v>63886269.22</v>
      </c>
      <c r="D33" s="59"/>
      <c r="E33" s="69" t="n">
        <v>26305075.94</v>
      </c>
      <c r="F33" s="59"/>
      <c r="G33" s="59"/>
      <c r="H33" s="70" t="n">
        <v>0.699953185201255</v>
      </c>
      <c r="I33" s="60"/>
      <c r="J33" s="60"/>
    </row>
    <row r="34">
      <c r="A34" s="21" t="s">
        <v>61</v>
      </c>
      <c r="B34" s="53"/>
      <c r="C34" s="53"/>
      <c r="D34" s="53"/>
      <c r="E34" s="53"/>
      <c r="F34" s="53"/>
      <c r="G34" s="53"/>
      <c r="H34" s="54"/>
      <c r="I34" s="54"/>
      <c r="J34" s="54"/>
    </row>
    <row r="35">
      <c r="A35" s="21"/>
      <c r="B35" s="53"/>
      <c r="C35" s="53"/>
      <c r="D35" s="53"/>
      <c r="E35" s="53"/>
      <c r="F35" s="53"/>
      <c r="G35" s="53"/>
      <c r="H35" s="54"/>
      <c r="I35" s="54"/>
      <c r="J35" s="54"/>
    </row>
    <row r="36">
      <c r="A36" s="13" t="str">
        <f>=HYPERLINK("#'Obsah'!A1", "Späť na obsah dátovej prílohy")</f>
      </c>
      <c r="B36" s="14"/>
    </row>
  </sheetData>
  <mergeCells count="10">
    <mergeCell ref="A2:J2"/>
    <mergeCell ref="A4:J4"/>
    <mergeCell ref="A6:A7"/>
    <mergeCell ref="B6:B7"/>
    <mergeCell ref="C6:C7"/>
    <mergeCell ref="D6:D7"/>
    <mergeCell ref="E6:G6"/>
    <mergeCell ref="H6:J6"/>
    <mergeCell ref="A34:J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1.71" hidden="0" customWidth="1"/>
    <col min="2" max="2" width="18.71" hidden="0" customWidth="1"/>
    <col min="3" max="3" width="18.71" hidden="0" customWidth="1"/>
    <col min="4" max="4" width="18.71" hidden="0" customWidth="1"/>
  </cols>
  <sheetData>
    <row r="2">
      <c r="A2" s="1" t="s">
        <v>78</v>
      </c>
      <c r="B2" s="1"/>
      <c r="C2" s="1"/>
      <c r="D2" s="1"/>
    </row>
    <row r="4">
      <c r="A4" t="s">
        <v>79</v>
      </c>
    </row>
    <row r="6">
      <c r="A6" s="71" t="s">
        <v>38</v>
      </c>
      <c r="B6" s="73" t="s">
        <v>80</v>
      </c>
      <c r="C6" s="73" t="s">
        <v>81</v>
      </c>
      <c r="D6" s="72" t="s">
        <v>82</v>
      </c>
    </row>
    <row r="7">
      <c r="A7" s="71"/>
      <c r="B7" s="72" t="s">
        <v>83</v>
      </c>
      <c r="C7" s="72" t="s">
        <v>84</v>
      </c>
      <c r="D7" s="72"/>
    </row>
    <row r="8">
      <c r="A8" s="26" t="s">
        <v>85</v>
      </c>
      <c r="B8" s="76"/>
      <c r="C8" s="76"/>
      <c r="D8" s="76"/>
    </row>
    <row r="9">
      <c r="A9" s="21" t="s">
        <v>86</v>
      </c>
      <c r="B9" s="74" t="n">
        <v>5031</v>
      </c>
      <c r="C9" s="74" t="n">
        <v>6116</v>
      </c>
      <c r="D9" s="74" t="n">
        <v>11147</v>
      </c>
    </row>
    <row r="10">
      <c r="A10" s="21" t="s">
        <v>87</v>
      </c>
      <c r="B10" s="74" t="n">
        <v>13604</v>
      </c>
      <c r="C10" s="74" t="n">
        <v>19408</v>
      </c>
      <c r="D10" s="74" t="n">
        <v>33012</v>
      </c>
    </row>
    <row r="11">
      <c r="A11" s="21" t="s">
        <v>88</v>
      </c>
      <c r="B11" s="74" t="n">
        <v>2509</v>
      </c>
      <c r="C11" s="74" t="n">
        <v>3406</v>
      </c>
      <c r="D11" s="74" t="n">
        <v>5915</v>
      </c>
    </row>
    <row r="12">
      <c r="A12" s="21" t="s">
        <v>89</v>
      </c>
      <c r="B12" s="74" t="n">
        <v>1195</v>
      </c>
      <c r="C12" s="74" t="n">
        <v>1339</v>
      </c>
      <c r="D12" s="74" t="n">
        <v>2534</v>
      </c>
    </row>
    <row r="13">
      <c r="A13" s="21" t="s">
        <v>90</v>
      </c>
      <c r="B13" s="74" t="n">
        <v>974</v>
      </c>
      <c r="C13" s="74" t="n">
        <v>867</v>
      </c>
      <c r="D13" s="74" t="n">
        <v>1841</v>
      </c>
    </row>
    <row r="14">
      <c r="A14" s="21" t="s">
        <v>91</v>
      </c>
      <c r="B14" s="74" t="n">
        <v>1010</v>
      </c>
      <c r="C14" s="74" t="n">
        <v>1756</v>
      </c>
      <c r="D14" s="74" t="n">
        <v>2766</v>
      </c>
    </row>
    <row r="15">
      <c r="A15" s="21" t="s">
        <v>92</v>
      </c>
      <c r="B15" s="74" t="n">
        <v>1399</v>
      </c>
      <c r="C15" s="74" t="n">
        <v>2513</v>
      </c>
      <c r="D15" s="74" t="n">
        <v>3912</v>
      </c>
    </row>
    <row r="16">
      <c r="A16" s="21" t="s">
        <v>93</v>
      </c>
      <c r="B16" s="74" t="n">
        <v>1364</v>
      </c>
      <c r="C16" s="74" t="n">
        <v>2211</v>
      </c>
      <c r="D16" s="74" t="n">
        <v>3575</v>
      </c>
    </row>
    <row r="17">
      <c r="A17" s="21" t="s">
        <v>94</v>
      </c>
      <c r="B17" s="74" t="n">
        <v>1229</v>
      </c>
      <c r="C17" s="74" t="n">
        <v>1989</v>
      </c>
      <c r="D17" s="74" t="n">
        <v>3218</v>
      </c>
    </row>
    <row r="18">
      <c r="A18" s="21" t="s">
        <v>95</v>
      </c>
      <c r="B18" s="74" t="n">
        <v>877</v>
      </c>
      <c r="C18" s="74" t="n">
        <v>1518</v>
      </c>
      <c r="D18" s="74" t="n">
        <v>2395</v>
      </c>
    </row>
    <row r="19">
      <c r="A19" s="21" t="s">
        <v>96</v>
      </c>
      <c r="B19" s="74" t="n">
        <v>625</v>
      </c>
      <c r="C19" s="74" t="n">
        <v>1031</v>
      </c>
      <c r="D19" s="74" t="n">
        <v>1656</v>
      </c>
    </row>
    <row r="20">
      <c r="A20" s="30" t="s">
        <v>97</v>
      </c>
      <c r="B20" s="77" t="n">
        <v>180</v>
      </c>
      <c r="C20" s="77" t="n">
        <v>44</v>
      </c>
      <c r="D20" s="77" t="n">
        <v>224</v>
      </c>
    </row>
    <row r="21">
      <c r="A21" s="29" t="s">
        <v>98</v>
      </c>
      <c r="B21" s="29"/>
      <c r="C21" s="29"/>
      <c r="D21" s="29"/>
    </row>
    <row r="22">
      <c r="A22" s="21" t="s">
        <v>86</v>
      </c>
      <c r="B22" s="75" t="n">
        <v>849235.43</v>
      </c>
      <c r="C22" s="75" t="n">
        <v>17913423.51</v>
      </c>
      <c r="D22" s="75" t="n">
        <v>18762658.94</v>
      </c>
    </row>
    <row r="23">
      <c r="A23" s="21" t="s">
        <v>87</v>
      </c>
      <c r="B23" s="75" t="n">
        <v>2413505.29</v>
      </c>
      <c r="C23" s="75" t="n">
        <v>66160843.78</v>
      </c>
      <c r="D23" s="75" t="n">
        <v>68574349.07</v>
      </c>
    </row>
    <row r="24">
      <c r="A24" s="21" t="s">
        <v>88</v>
      </c>
      <c r="B24" s="75" t="n">
        <v>469290.42</v>
      </c>
      <c r="C24" s="75" t="n">
        <v>20282567.22</v>
      </c>
      <c r="D24" s="75" t="n">
        <v>20751857.64</v>
      </c>
    </row>
    <row r="25">
      <c r="A25" s="21" t="s">
        <v>89</v>
      </c>
      <c r="B25" s="75" t="n">
        <v>225769.72</v>
      </c>
      <c r="C25" s="75" t="n">
        <v>10212580.61</v>
      </c>
      <c r="D25" s="75" t="n">
        <v>10438350.33</v>
      </c>
    </row>
    <row r="26">
      <c r="A26" s="21" t="s">
        <v>90</v>
      </c>
      <c r="B26" s="75" t="n">
        <v>180372.06</v>
      </c>
      <c r="C26" s="75" t="n">
        <v>3781487.57</v>
      </c>
      <c r="D26" s="75" t="n">
        <v>3961859.63</v>
      </c>
    </row>
    <row r="27">
      <c r="A27" s="21" t="s">
        <v>91</v>
      </c>
      <c r="B27" s="75" t="n">
        <v>183146.93</v>
      </c>
      <c r="C27" s="75" t="n">
        <v>5578293.25</v>
      </c>
      <c r="D27" s="75" t="n">
        <v>5761440.18</v>
      </c>
    </row>
    <row r="28">
      <c r="A28" s="21" t="s">
        <v>92</v>
      </c>
      <c r="B28" s="75" t="n">
        <v>271581.89</v>
      </c>
      <c r="C28" s="75" t="n">
        <v>7608456.58</v>
      </c>
      <c r="D28" s="75" t="n">
        <v>7880038.47</v>
      </c>
    </row>
    <row r="29">
      <c r="A29" s="21" t="s">
        <v>99</v>
      </c>
      <c r="B29" s="75" t="n">
        <v>275448.25</v>
      </c>
      <c r="C29" s="75" t="n">
        <v>6564211.95</v>
      </c>
      <c r="D29" s="75" t="n">
        <v>6839660.2</v>
      </c>
    </row>
    <row r="30">
      <c r="A30" s="21" t="s">
        <v>94</v>
      </c>
      <c r="B30" s="75" t="n">
        <v>251982.65</v>
      </c>
      <c r="C30" s="75" t="n">
        <v>6955951.67</v>
      </c>
      <c r="D30" s="75" t="n">
        <v>7207934.32</v>
      </c>
    </row>
    <row r="31">
      <c r="A31" s="21" t="s">
        <v>95</v>
      </c>
      <c r="B31" s="75" t="n">
        <v>184790.84</v>
      </c>
      <c r="C31" s="75" t="n">
        <v>5297984.3</v>
      </c>
      <c r="D31" s="75" t="n">
        <v>5482775.14</v>
      </c>
    </row>
    <row r="32">
      <c r="A32" s="21" t="s">
        <v>96</v>
      </c>
      <c r="B32" s="75" t="n">
        <v>130438.26</v>
      </c>
      <c r="C32" s="75" t="n">
        <v>4138531</v>
      </c>
      <c r="D32" s="75" t="n">
        <v>4268969.26</v>
      </c>
    </row>
    <row r="33">
      <c r="A33" s="30" t="s">
        <v>97</v>
      </c>
      <c r="B33" s="78" t="n">
        <v>34772.73</v>
      </c>
      <c r="C33" s="78" t="n">
        <v>178064.37</v>
      </c>
      <c r="D33" s="78" t="n">
        <v>212837.1</v>
      </c>
    </row>
    <row r="34" ht="68" customHeight="1">
      <c r="A34" s="79" t="s">
        <v>100</v>
      </c>
      <c r="B34" s="80"/>
      <c r="C34" s="80"/>
      <c r="D34" s="80"/>
    </row>
    <row r="35">
      <c r="A35" s="21"/>
      <c r="B35" s="75"/>
      <c r="C35" s="75"/>
      <c r="D35" s="75"/>
    </row>
    <row r="36">
      <c r="A36" s="13" t="str">
        <f>=HYPERLINK("#'Obsah'!A1", "Späť na obsah dátovej prílohy")</f>
      </c>
      <c r="B36" s="14"/>
    </row>
  </sheetData>
  <mergeCells count="7">
    <mergeCell ref="A2:D2"/>
    <mergeCell ref="A4:D4"/>
    <mergeCell ref="A6:A7"/>
    <mergeCell ref="B6:C6"/>
    <mergeCell ref="D6:D7"/>
    <mergeCell ref="A34:D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8.71" hidden="0" customWidth="1"/>
    <col min="2" max="2" width="15.21" hidden="0" customWidth="1"/>
    <col min="3" max="3" width="15.21" hidden="0" customWidth="1"/>
    <col min="4" max="4" width="15.21" hidden="0" customWidth="1"/>
    <col min="5" max="5" width="19.21" hidden="0" customWidth="1"/>
  </cols>
  <sheetData>
    <row r="2">
      <c r="A2" s="1" t="s">
        <v>101</v>
      </c>
      <c r="B2" s="1"/>
      <c r="C2" s="1"/>
      <c r="D2" s="1"/>
      <c r="E2" s="1"/>
    </row>
    <row r="4">
      <c r="A4" t="s">
        <v>102</v>
      </c>
    </row>
    <row r="6">
      <c r="A6" s="71" t="s">
        <v>103</v>
      </c>
      <c r="B6" s="81" t="s">
        <v>104</v>
      </c>
      <c r="C6" s="81" t="s">
        <v>105</v>
      </c>
      <c r="D6" s="72" t="s">
        <v>42</v>
      </c>
      <c r="E6" s="72" t="s">
        <v>43</v>
      </c>
    </row>
    <row r="7">
      <c r="A7" s="21" t="s">
        <v>106</v>
      </c>
      <c r="B7" s="82" t="n">
        <v>189249</v>
      </c>
      <c r="C7" s="82" t="n">
        <v>188433</v>
      </c>
      <c r="D7" s="82" t="n">
        <v>-816</v>
      </c>
      <c r="E7" s="83" t="n">
        <v>-0.00431177971878319</v>
      </c>
    </row>
    <row r="8">
      <c r="A8" s="21" t="s">
        <v>107</v>
      </c>
      <c r="B8" s="82" t="n">
        <v>1978414</v>
      </c>
      <c r="C8" s="82" t="n">
        <v>1985585</v>
      </c>
      <c r="D8" s="82" t="n">
        <v>7171</v>
      </c>
      <c r="E8" s="83" t="n">
        <v>0.00362462052937353</v>
      </c>
    </row>
    <row r="9">
      <c r="A9" s="21" t="s">
        <v>108</v>
      </c>
      <c r="B9" s="82" t="n">
        <v>380475</v>
      </c>
      <c r="C9" s="82" t="n">
        <v>390446</v>
      </c>
      <c r="D9" s="82" t="n">
        <v>9971</v>
      </c>
      <c r="E9" s="83" t="n">
        <v>0.0262067152900979</v>
      </c>
    </row>
    <row r="10">
      <c r="A10" s="21" t="s">
        <v>109</v>
      </c>
      <c r="B10" s="82" t="n">
        <v>215897</v>
      </c>
      <c r="C10" s="82" t="n">
        <v>218001</v>
      </c>
      <c r="D10" s="82" t="n">
        <v>2104</v>
      </c>
      <c r="E10" s="83" t="n">
        <v>0.00974538784698259</v>
      </c>
    </row>
    <row r="11">
      <c r="A11" s="84" t="s">
        <v>110</v>
      </c>
      <c r="B11" s="85" t="n">
        <v>2574786</v>
      </c>
      <c r="C11" s="85" t="n">
        <v>2594032</v>
      </c>
      <c r="D11" s="85" t="n">
        <v>19246</v>
      </c>
      <c r="E11" s="86" t="n">
        <v>0.00747479596362572</v>
      </c>
    </row>
    <row r="13">
      <c r="A13" s="13" t="str">
        <f>=HYPERLINK("#'Obsah'!A1", "Späť na obsah dátovej prílohy")</f>
      </c>
      <c r="B13" s="14"/>
    </row>
  </sheetData>
  <mergeCells count="3">
    <mergeCell ref="A2:E2"/>
    <mergeCell ref="A4:E4"/>
    <mergeCell ref="A13:B1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5.71" hidden="0" customWidth="1"/>
    <col min="2" max="2" width="16.21" hidden="0" customWidth="1"/>
    <col min="3" max="3" width="16.21" hidden="0" customWidth="1"/>
    <col min="4" max="4" width="16.21" hidden="0" customWidth="1"/>
    <col min="5" max="5" width="16.21" hidden="0" customWidth="1"/>
    <col min="6" max="6" width="16.21" hidden="0" customWidth="1"/>
    <col min="7" max="7" width="16.21" hidden="0" customWidth="1"/>
    <col min="8" max="8" width="16.21" hidden="0" customWidth="1"/>
    <col min="9" max="9" width="16.21" hidden="0" customWidth="1"/>
    <col min="10" max="10" width="16.21" hidden="0" customWidth="1"/>
  </cols>
  <sheetData>
    <row r="2">
      <c r="A2" s="1" t="s">
        <v>111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112</v>
      </c>
    </row>
    <row r="6" ht="25" customHeight="1">
      <c r="A6" s="3" t="s">
        <v>38</v>
      </c>
      <c r="B6" s="3" t="s">
        <v>113</v>
      </c>
      <c r="C6" s="3" t="s">
        <v>114</v>
      </c>
      <c r="D6" s="3" t="s">
        <v>115</v>
      </c>
      <c r="E6" s="3" t="s">
        <v>116</v>
      </c>
      <c r="F6" s="3" t="s">
        <v>117</v>
      </c>
      <c r="G6" s="3" t="s">
        <v>118</v>
      </c>
      <c r="H6" s="3" t="s">
        <v>119</v>
      </c>
      <c r="I6" s="3" t="s">
        <v>120</v>
      </c>
      <c r="J6" s="3" t="s">
        <v>121</v>
      </c>
    </row>
    <row r="7">
      <c r="A7" s="29" t="s">
        <v>122</v>
      </c>
      <c r="B7" s="29"/>
      <c r="C7" s="29"/>
      <c r="D7" s="29"/>
      <c r="E7" s="29"/>
      <c r="F7" s="29"/>
      <c r="G7" s="29"/>
      <c r="H7" s="29"/>
      <c r="I7" s="29"/>
      <c r="J7" s="29"/>
    </row>
    <row r="8">
      <c r="A8" s="21" t="s">
        <v>123</v>
      </c>
      <c r="B8" s="87" t="n">
        <v>6.42</v>
      </c>
      <c r="C8" s="87" t="n">
        <v>3.09</v>
      </c>
      <c r="D8" s="87" t="n">
        <v>3.21</v>
      </c>
      <c r="E8" s="87" t="n">
        <v>3.87</v>
      </c>
      <c r="F8" s="87" t="n">
        <v>4.27</v>
      </c>
      <c r="G8" s="87" t="n">
        <v>5.05</v>
      </c>
      <c r="H8" s="87" t="n">
        <v>9.03</v>
      </c>
      <c r="I8" s="87" t="n">
        <v>10.91</v>
      </c>
      <c r="J8" s="87" t="n">
        <v>10.11</v>
      </c>
    </row>
    <row r="9">
      <c r="A9" s="21" t="s">
        <v>124</v>
      </c>
      <c r="B9" s="87" t="n">
        <v>6.35</v>
      </c>
      <c r="C9" s="87" t="n">
        <v>3.03</v>
      </c>
      <c r="D9" s="87" t="n">
        <v>3.13</v>
      </c>
      <c r="E9" s="87" t="n">
        <v>3.72</v>
      </c>
      <c r="F9" s="87" t="n">
        <v>4.19</v>
      </c>
      <c r="G9" s="87" t="n">
        <v>4.96</v>
      </c>
      <c r="H9" s="87" t="n">
        <v>8.96</v>
      </c>
      <c r="I9" s="87" t="n">
        <v>10.87</v>
      </c>
      <c r="J9" s="87" t="n">
        <v>10.05</v>
      </c>
    </row>
    <row r="10">
      <c r="A10" s="21" t="s">
        <v>125</v>
      </c>
      <c r="B10" s="87" t="n">
        <v>6.19</v>
      </c>
      <c r="C10" s="87" t="n">
        <v>2.97</v>
      </c>
      <c r="D10" s="87" t="n">
        <v>3.05</v>
      </c>
      <c r="E10" s="87" t="n">
        <v>3.61</v>
      </c>
      <c r="F10" s="87" t="n">
        <v>4.06</v>
      </c>
      <c r="G10" s="87" t="n">
        <v>4.77</v>
      </c>
      <c r="H10" s="87" t="n">
        <v>8.81</v>
      </c>
      <c r="I10" s="87" t="n">
        <v>10.55</v>
      </c>
      <c r="J10" s="87" t="n">
        <v>9.88</v>
      </c>
    </row>
    <row r="11">
      <c r="A11" s="21" t="s">
        <v>126</v>
      </c>
      <c r="B11" s="87" t="n">
        <v>6.05</v>
      </c>
      <c r="C11" s="87" t="n">
        <v>2.91</v>
      </c>
      <c r="D11" s="87" t="n">
        <v>3.03</v>
      </c>
      <c r="E11" s="87" t="n">
        <v>3.55</v>
      </c>
      <c r="F11" s="87" t="n">
        <v>3.94</v>
      </c>
      <c r="G11" s="87" t="n">
        <v>4.58</v>
      </c>
      <c r="H11" s="87" t="n">
        <v>8.64</v>
      </c>
      <c r="I11" s="87" t="n">
        <v>10.34</v>
      </c>
      <c r="J11" s="87" t="n">
        <v>9.61</v>
      </c>
    </row>
    <row r="12">
      <c r="A12" s="21" t="s">
        <v>127</v>
      </c>
      <c r="B12" s="87" t="n">
        <v>6</v>
      </c>
      <c r="C12" s="87" t="n">
        <v>2.94</v>
      </c>
      <c r="D12" s="87" t="n">
        <v>3.07</v>
      </c>
      <c r="E12" s="87" t="n">
        <v>3.53</v>
      </c>
      <c r="F12" s="87" t="n">
        <v>3.96</v>
      </c>
      <c r="G12" s="87" t="n">
        <v>4.56</v>
      </c>
      <c r="H12" s="87" t="n">
        <v>8.47</v>
      </c>
      <c r="I12" s="87" t="n">
        <v>10.26</v>
      </c>
      <c r="J12" s="87" t="n">
        <v>9.46</v>
      </c>
    </row>
    <row r="13">
      <c r="A13" s="21" t="s">
        <v>128</v>
      </c>
      <c r="B13" s="87" t="n">
        <v>6.04</v>
      </c>
      <c r="C13" s="87" t="n">
        <v>3.11</v>
      </c>
      <c r="D13" s="87" t="n">
        <v>3.19</v>
      </c>
      <c r="E13" s="87" t="n">
        <v>3.65</v>
      </c>
      <c r="F13" s="87" t="n">
        <v>3.93</v>
      </c>
      <c r="G13" s="87" t="n">
        <v>4.71</v>
      </c>
      <c r="H13" s="87" t="n">
        <v>8.41</v>
      </c>
      <c r="I13" s="87" t="n">
        <v>10.16</v>
      </c>
      <c r="J13" s="87" t="n">
        <v>9.45</v>
      </c>
    </row>
    <row r="14">
      <c r="A14" s="21" t="s">
        <v>129</v>
      </c>
      <c r="B14" s="87" t="n">
        <v>6.07</v>
      </c>
      <c r="C14" s="87" t="n">
        <v>3.32</v>
      </c>
      <c r="D14" s="87" t="n">
        <v>3.35</v>
      </c>
      <c r="E14" s="87" t="n">
        <v>3.8</v>
      </c>
      <c r="F14" s="87" t="n">
        <v>3.96</v>
      </c>
      <c r="G14" s="87" t="n">
        <v>4.73</v>
      </c>
      <c r="H14" s="87" t="n">
        <v>8.42</v>
      </c>
      <c r="I14" s="87" t="n">
        <v>10.09</v>
      </c>
      <c r="J14" s="87" t="n">
        <v>9.29</v>
      </c>
    </row>
    <row r="15">
      <c r="A15" s="21" t="s">
        <v>130</v>
      </c>
      <c r="B15" s="87" t="n">
        <v>6.03</v>
      </c>
      <c r="C15" s="87" t="n">
        <v>3.34</v>
      </c>
      <c r="D15" s="87" t="n">
        <v>3.37</v>
      </c>
      <c r="E15" s="87" t="n">
        <v>3.77</v>
      </c>
      <c r="F15" s="87" t="n">
        <v>3.96</v>
      </c>
      <c r="G15" s="87" t="n">
        <v>4.69</v>
      </c>
      <c r="H15" s="87" t="n">
        <v>8.38</v>
      </c>
      <c r="I15" s="87" t="n">
        <v>9.97</v>
      </c>
      <c r="J15" s="87" t="n">
        <v>9.18</v>
      </c>
    </row>
    <row r="16">
      <c r="A16" s="21" t="s">
        <v>131</v>
      </c>
      <c r="B16" s="87" t="n">
        <v>6.11</v>
      </c>
      <c r="C16" s="87" t="n">
        <v>3.32</v>
      </c>
      <c r="D16" s="87" t="n">
        <v>3.39</v>
      </c>
      <c r="E16" s="87" t="n">
        <v>3.82</v>
      </c>
      <c r="F16" s="87" t="n">
        <v>4.01</v>
      </c>
      <c r="G16" s="87" t="n">
        <v>4.82</v>
      </c>
      <c r="H16" s="87" t="n">
        <v>8.41</v>
      </c>
      <c r="I16" s="87" t="n">
        <v>10.13</v>
      </c>
      <c r="J16" s="87" t="n">
        <v>9.3</v>
      </c>
    </row>
    <row r="17">
      <c r="A17" s="21" t="s">
        <v>132</v>
      </c>
      <c r="B17" s="87" t="n">
        <v>6.04</v>
      </c>
      <c r="C17" s="87" t="n">
        <v>3.21</v>
      </c>
      <c r="D17" s="87" t="n">
        <v>3.32</v>
      </c>
      <c r="E17" s="87" t="n">
        <v>3.81</v>
      </c>
      <c r="F17" s="87" t="n">
        <v>3.95</v>
      </c>
      <c r="G17" s="87" t="n">
        <v>4.76</v>
      </c>
      <c r="H17" s="87" t="n">
        <v>8.45</v>
      </c>
      <c r="I17" s="87" t="n">
        <v>9.99</v>
      </c>
      <c r="J17" s="87" t="n">
        <v>9.2</v>
      </c>
    </row>
    <row r="18">
      <c r="A18" s="21" t="s">
        <v>133</v>
      </c>
      <c r="B18" s="87" t="n">
        <v>6.01</v>
      </c>
      <c r="C18" s="87" t="n">
        <v>3.12</v>
      </c>
      <c r="D18" s="87" t="n">
        <v>3.25</v>
      </c>
      <c r="E18" s="87" t="n">
        <v>3.88</v>
      </c>
      <c r="F18" s="87" t="n">
        <v>3.95</v>
      </c>
      <c r="G18" s="87" t="n">
        <v>4.7</v>
      </c>
      <c r="H18" s="87" t="n">
        <v>8.54</v>
      </c>
      <c r="I18" s="87" t="n">
        <v>9.96</v>
      </c>
      <c r="J18" s="87" t="n">
        <v>9.1</v>
      </c>
    </row>
    <row r="19">
      <c r="A19" s="21" t="s">
        <v>134</v>
      </c>
      <c r="B19" s="87" t="n">
        <v>6.01</v>
      </c>
      <c r="C19" s="87" t="n">
        <v>3.1</v>
      </c>
      <c r="D19" s="87" t="n">
        <v>3.25</v>
      </c>
      <c r="E19" s="87" t="n">
        <v>3.89</v>
      </c>
      <c r="F19" s="87" t="n">
        <v>3.94</v>
      </c>
      <c r="G19" s="87" t="n">
        <v>4.76</v>
      </c>
      <c r="H19" s="87" t="n">
        <v>8.53</v>
      </c>
      <c r="I19" s="87" t="n">
        <v>9.96</v>
      </c>
      <c r="J19" s="87" t="n">
        <v>9.05</v>
      </c>
    </row>
    <row r="20">
      <c r="A20" s="21" t="s">
        <v>135</v>
      </c>
      <c r="B20" s="87" t="n">
        <v>6.13</v>
      </c>
      <c r="C20" s="87" t="n">
        <v>3.1</v>
      </c>
      <c r="D20" s="87" t="n">
        <v>3.32</v>
      </c>
      <c r="E20" s="87" t="n">
        <v>4.05</v>
      </c>
      <c r="F20" s="87" t="n">
        <v>4</v>
      </c>
      <c r="G20" s="87" t="n">
        <v>4.99</v>
      </c>
      <c r="H20" s="87" t="n">
        <v>8.56</v>
      </c>
      <c r="I20" s="87" t="n">
        <v>10.19</v>
      </c>
      <c r="J20" s="87" t="n">
        <v>9.25</v>
      </c>
    </row>
    <row r="21">
      <c r="A21" s="21" t="s">
        <v>136</v>
      </c>
      <c r="B21" s="87" t="n">
        <v>6.13</v>
      </c>
      <c r="C21" s="87" t="n">
        <v>3.07</v>
      </c>
      <c r="D21" s="87" t="n">
        <v>3.42</v>
      </c>
      <c r="E21" s="87" t="n">
        <v>3.92</v>
      </c>
      <c r="F21" s="87" t="n">
        <v>4.02</v>
      </c>
      <c r="G21" s="87" t="n">
        <v>4.9</v>
      </c>
      <c r="H21" s="87" t="n">
        <v>8.72</v>
      </c>
      <c r="I21" s="87" t="n">
        <v>10.16</v>
      </c>
      <c r="J21" s="87" t="n">
        <v>9.3</v>
      </c>
    </row>
    <row r="22">
      <c r="A22" s="21" t="s">
        <v>10</v>
      </c>
      <c r="B22" s="87" t="n">
        <v>6.21</v>
      </c>
      <c r="C22" s="87" t="n">
        <v>3.14</v>
      </c>
      <c r="D22" s="87" t="n">
        <v>3.53</v>
      </c>
      <c r="E22" s="87" t="n">
        <v>3.94</v>
      </c>
      <c r="F22" s="87" t="n">
        <v>4.39</v>
      </c>
      <c r="G22" s="87" t="n">
        <v>4.88</v>
      </c>
      <c r="H22" s="87" t="n">
        <v>8.76</v>
      </c>
      <c r="I22" s="87" t="n">
        <v>10.26</v>
      </c>
      <c r="J22" s="87" t="n">
        <v>9.2</v>
      </c>
    </row>
    <row r="23">
      <c r="A23" s="21" t="s">
        <v>17</v>
      </c>
      <c r="B23" s="87" t="n">
        <v>7.43</v>
      </c>
      <c r="C23" s="87" t="n">
        <v>3.92</v>
      </c>
      <c r="D23" s="87" t="n">
        <v>4.87</v>
      </c>
      <c r="E23" s="87" t="n">
        <v>5.25</v>
      </c>
      <c r="F23" s="87" t="n">
        <v>5.75</v>
      </c>
      <c r="G23" s="87" t="n">
        <v>6.19</v>
      </c>
      <c r="H23" s="87" t="n">
        <v>10.05</v>
      </c>
      <c r="I23" s="87" t="n">
        <v>11.7</v>
      </c>
      <c r="J23" s="87" t="n">
        <v>10.23</v>
      </c>
    </row>
    <row r="24">
      <c r="A24" s="21" t="s">
        <v>18</v>
      </c>
      <c r="B24" s="87" t="n">
        <v>7.96</v>
      </c>
      <c r="C24" s="87" t="n">
        <v>4.46</v>
      </c>
      <c r="D24" s="87" t="n">
        <v>5.33</v>
      </c>
      <c r="E24" s="87" t="n">
        <v>5.8</v>
      </c>
      <c r="F24" s="87" t="n">
        <v>6.3</v>
      </c>
      <c r="G24" s="87" t="n">
        <v>6.68</v>
      </c>
      <c r="H24" s="87" t="n">
        <v>10.62</v>
      </c>
      <c r="I24" s="87" t="n">
        <v>12.14</v>
      </c>
      <c r="J24" s="87" t="n">
        <v>10.88</v>
      </c>
    </row>
    <row r="25">
      <c r="A25" s="21" t="s">
        <v>19</v>
      </c>
      <c r="B25" s="87" t="n">
        <v>8.2</v>
      </c>
      <c r="C25" s="87" t="n">
        <v>4.64</v>
      </c>
      <c r="D25" s="87" t="n">
        <v>5.54</v>
      </c>
      <c r="E25" s="87" t="n">
        <v>6</v>
      </c>
      <c r="F25" s="87" t="n">
        <v>6.58</v>
      </c>
      <c r="G25" s="87" t="n">
        <v>6.91</v>
      </c>
      <c r="H25" s="87" t="n">
        <v>10.78</v>
      </c>
      <c r="I25" s="87" t="n">
        <v>12.37</v>
      </c>
      <c r="J25" s="87" t="n">
        <v>11.21</v>
      </c>
    </row>
    <row r="26">
      <c r="A26" s="21" t="s">
        <v>20</v>
      </c>
      <c r="B26" s="87" t="n">
        <v>8.44</v>
      </c>
      <c r="C26" s="87" t="n">
        <v>4.88</v>
      </c>
      <c r="D26" s="87" t="n">
        <v>5.71</v>
      </c>
      <c r="E26" s="87" t="n">
        <v>6.3</v>
      </c>
      <c r="F26" s="87" t="n">
        <v>6.77</v>
      </c>
      <c r="G26" s="87" t="n">
        <v>7.17</v>
      </c>
      <c r="H26" s="87" t="n">
        <v>10.9</v>
      </c>
      <c r="I26" s="87" t="n">
        <v>12.54</v>
      </c>
      <c r="J26" s="87" t="n">
        <v>11.75</v>
      </c>
    </row>
    <row r="27">
      <c r="A27" s="21" t="s">
        <v>21</v>
      </c>
      <c r="B27" s="87" t="n">
        <v>8.37</v>
      </c>
      <c r="C27" s="87" t="n">
        <v>4.94</v>
      </c>
      <c r="D27" s="87" t="n">
        <v>5.66</v>
      </c>
      <c r="E27" s="87" t="n">
        <v>6.21</v>
      </c>
      <c r="F27" s="87" t="n">
        <v>6.6</v>
      </c>
      <c r="G27" s="87" t="n">
        <v>7.02</v>
      </c>
      <c r="H27" s="87" t="n">
        <v>10.87</v>
      </c>
      <c r="I27" s="87" t="n">
        <v>12.42</v>
      </c>
      <c r="J27" s="87" t="n">
        <v>11.7</v>
      </c>
    </row>
    <row r="28">
      <c r="A28" s="21" t="s">
        <v>22</v>
      </c>
      <c r="B28" s="87" t="n">
        <v>8.18</v>
      </c>
      <c r="C28" s="87" t="n">
        <v>4.85</v>
      </c>
      <c r="D28" s="87" t="n">
        <v>5.53</v>
      </c>
      <c r="E28" s="87" t="n">
        <v>5.91</v>
      </c>
      <c r="F28" s="87" t="n">
        <v>6.27</v>
      </c>
      <c r="G28" s="87" t="n">
        <v>6.96</v>
      </c>
      <c r="H28" s="87" t="n">
        <v>10.62</v>
      </c>
      <c r="I28" s="87" t="n">
        <v>12.22</v>
      </c>
      <c r="J28" s="87" t="n">
        <v>11.56</v>
      </c>
    </row>
    <row r="29">
      <c r="A29" s="21" t="s">
        <v>23</v>
      </c>
      <c r="B29" s="87" t="n">
        <v>8.12</v>
      </c>
      <c r="C29" s="87" t="n">
        <v>4.82</v>
      </c>
      <c r="D29" s="87" t="n">
        <v>5.48</v>
      </c>
      <c r="E29" s="87" t="n">
        <v>5.82</v>
      </c>
      <c r="F29" s="87" t="n">
        <v>6.07</v>
      </c>
      <c r="G29" s="87" t="n">
        <v>6.92</v>
      </c>
      <c r="H29" s="87" t="n">
        <v>10.52</v>
      </c>
      <c r="I29" s="87" t="n">
        <v>12.18</v>
      </c>
      <c r="J29" s="87" t="n">
        <v>11.57</v>
      </c>
    </row>
    <row r="30">
      <c r="A30" s="21" t="s">
        <v>24</v>
      </c>
      <c r="B30" s="87" t="n">
        <v>8.14</v>
      </c>
      <c r="C30" s="87" t="n">
        <v>4.86</v>
      </c>
      <c r="D30" s="87" t="n">
        <v>5.5</v>
      </c>
      <c r="E30" s="87" t="n">
        <v>5.8</v>
      </c>
      <c r="F30" s="87" t="n">
        <v>6.07</v>
      </c>
      <c r="G30" s="87" t="n">
        <v>6.93</v>
      </c>
      <c r="H30" s="87" t="n">
        <v>10.61</v>
      </c>
      <c r="I30" s="87" t="n">
        <v>12.22</v>
      </c>
      <c r="J30" s="87" t="n">
        <v>11.59</v>
      </c>
    </row>
    <row r="31">
      <c r="A31" s="21" t="s">
        <v>25</v>
      </c>
      <c r="B31" s="87" t="n">
        <v>8.3</v>
      </c>
      <c r="C31" s="87" t="n">
        <v>4.91</v>
      </c>
      <c r="D31" s="87" t="n">
        <v>5.6</v>
      </c>
      <c r="E31" s="87" t="n">
        <v>5.9</v>
      </c>
      <c r="F31" s="87" t="n">
        <v>6.18</v>
      </c>
      <c r="G31" s="87" t="n">
        <v>7.14</v>
      </c>
      <c r="H31" s="87" t="n">
        <v>10.84</v>
      </c>
      <c r="I31" s="87" t="n">
        <v>12.51</v>
      </c>
      <c r="J31" s="87" t="n">
        <v>11.74</v>
      </c>
    </row>
    <row r="32">
      <c r="A32" s="21" t="s">
        <v>26</v>
      </c>
      <c r="B32" s="87" t="n">
        <v>8.5</v>
      </c>
      <c r="C32" s="87" t="n">
        <v>5.05</v>
      </c>
      <c r="D32" s="87" t="n">
        <v>5.74</v>
      </c>
      <c r="E32" s="87" t="n">
        <v>6.03</v>
      </c>
      <c r="F32" s="87" t="n">
        <v>6.42</v>
      </c>
      <c r="G32" s="87" t="n">
        <v>7.28</v>
      </c>
      <c r="H32" s="87" t="n">
        <v>11.04</v>
      </c>
      <c r="I32" s="87" t="n">
        <v>12.86</v>
      </c>
      <c r="J32" s="87" t="n">
        <v>11.92</v>
      </c>
    </row>
    <row r="33">
      <c r="A33" s="21" t="s">
        <v>27</v>
      </c>
      <c r="B33" s="87" t="n">
        <v>8.55</v>
      </c>
      <c r="C33" s="87" t="n">
        <v>5.1</v>
      </c>
      <c r="D33" s="87" t="n">
        <v>5.73</v>
      </c>
      <c r="E33" s="87" t="n">
        <v>6</v>
      </c>
      <c r="F33" s="87" t="n">
        <v>6.48</v>
      </c>
      <c r="G33" s="87" t="n">
        <v>7.32</v>
      </c>
      <c r="H33" s="87" t="n">
        <v>11.12</v>
      </c>
      <c r="I33" s="87" t="n">
        <v>12.96</v>
      </c>
      <c r="J33" s="87" t="n">
        <v>12.02</v>
      </c>
    </row>
    <row r="34">
      <c r="A34" s="21" t="s">
        <v>28</v>
      </c>
      <c r="B34" s="87" t="n">
        <v>8.58</v>
      </c>
      <c r="C34" s="87" t="n">
        <v>5.16</v>
      </c>
      <c r="D34" s="87" t="n">
        <v>5.79</v>
      </c>
      <c r="E34" s="87" t="n">
        <v>5.91</v>
      </c>
      <c r="F34" s="87" t="n">
        <v>6.49</v>
      </c>
      <c r="G34" s="87" t="n">
        <v>7.28</v>
      </c>
      <c r="H34" s="87" t="n">
        <v>11.18</v>
      </c>
      <c r="I34" s="87" t="n">
        <v>13</v>
      </c>
      <c r="J34" s="87" t="n">
        <v>12.1</v>
      </c>
    </row>
    <row r="35">
      <c r="A35" s="21" t="s">
        <v>29</v>
      </c>
      <c r="B35" s="87" t="n">
        <v>8.55</v>
      </c>
      <c r="C35" s="87" t="n">
        <v>5.16</v>
      </c>
      <c r="D35" s="87" t="n">
        <v>5.76</v>
      </c>
      <c r="E35" s="87" t="n">
        <v>5.91</v>
      </c>
      <c r="F35" s="87" t="n">
        <v>6.46</v>
      </c>
      <c r="G35" s="87" t="n">
        <v>7.19</v>
      </c>
      <c r="H35" s="87" t="n">
        <v>11.14</v>
      </c>
      <c r="I35" s="87" t="n">
        <v>12.98</v>
      </c>
      <c r="J35" s="87" t="n">
        <v>12.12</v>
      </c>
    </row>
    <row r="36">
      <c r="A36" s="21" t="s">
        <v>30</v>
      </c>
      <c r="B36" s="87" t="n">
        <v>8.47</v>
      </c>
      <c r="C36" s="87" t="n">
        <v>5.1</v>
      </c>
      <c r="D36" s="87" t="n">
        <v>5.64</v>
      </c>
      <c r="E36" s="87" t="n">
        <v>5.82</v>
      </c>
      <c r="F36" s="87" t="n">
        <v>6.34</v>
      </c>
      <c r="G36" s="87" t="n">
        <v>7.09</v>
      </c>
      <c r="H36" s="87" t="n">
        <v>10.99</v>
      </c>
      <c r="I36" s="87" t="n">
        <v>12.92</v>
      </c>
      <c r="J36" s="87" t="n">
        <v>12.16</v>
      </c>
    </row>
    <row r="37">
      <c r="A37" s="21" t="s">
        <v>31</v>
      </c>
      <c r="B37" s="87" t="n">
        <v>8.37</v>
      </c>
      <c r="C37" s="87" t="n">
        <v>5.17</v>
      </c>
      <c r="D37" s="87" t="n">
        <v>5.49</v>
      </c>
      <c r="E37" s="87" t="n">
        <v>5.67</v>
      </c>
      <c r="F37" s="87" t="n">
        <v>6.25</v>
      </c>
      <c r="G37" s="87" t="n">
        <v>6.93</v>
      </c>
      <c r="H37" s="87" t="n">
        <v>10.71</v>
      </c>
      <c r="I37" s="87" t="n">
        <v>12.78</v>
      </c>
      <c r="J37" s="87" t="n">
        <v>12.18</v>
      </c>
    </row>
    <row r="38">
      <c r="A38" s="21" t="s">
        <v>32</v>
      </c>
      <c r="B38" s="87" t="n">
        <v>8.29</v>
      </c>
      <c r="C38" s="87" t="n">
        <v>5.26</v>
      </c>
      <c r="D38" s="87" t="n">
        <v>5.4</v>
      </c>
      <c r="E38" s="87" t="n">
        <v>5.6</v>
      </c>
      <c r="F38" s="87" t="n">
        <v>6.09</v>
      </c>
      <c r="G38" s="87" t="n">
        <v>6.69</v>
      </c>
      <c r="H38" s="87" t="n">
        <v>10.85</v>
      </c>
      <c r="I38" s="87" t="n">
        <v>12.68</v>
      </c>
      <c r="J38" s="87" t="n">
        <v>12.21</v>
      </c>
    </row>
    <row r="39">
      <c r="A39" s="21" t="s">
        <v>33</v>
      </c>
      <c r="B39" s="87" t="n">
        <v>8.02</v>
      </c>
      <c r="C39" s="87" t="n">
        <v>5.21</v>
      </c>
      <c r="D39" s="87" t="n">
        <v>5.2</v>
      </c>
      <c r="E39" s="87" t="n">
        <v>5.33</v>
      </c>
      <c r="F39" s="87" t="n">
        <v>5.86</v>
      </c>
      <c r="G39" s="87" t="n">
        <v>6.41</v>
      </c>
      <c r="H39" s="87" t="n">
        <v>10.5</v>
      </c>
      <c r="I39" s="87" t="n">
        <v>12.29</v>
      </c>
      <c r="J39" s="87" t="n">
        <v>11.85</v>
      </c>
    </row>
    <row r="40">
      <c r="A40" s="21" t="s">
        <v>34</v>
      </c>
      <c r="B40" s="87" t="n">
        <v>7.78</v>
      </c>
      <c r="C40" s="87" t="n">
        <v>5.17</v>
      </c>
      <c r="D40" s="87" t="n">
        <v>4.96</v>
      </c>
      <c r="E40" s="87" t="n">
        <v>5.09</v>
      </c>
      <c r="F40" s="87" t="n">
        <v>5.66</v>
      </c>
      <c r="G40" s="87" t="n">
        <v>6.18</v>
      </c>
      <c r="H40" s="87" t="n">
        <v>10.21</v>
      </c>
      <c r="I40" s="87" t="n">
        <v>12</v>
      </c>
      <c r="J40" s="87" t="n">
        <v>11.43</v>
      </c>
    </row>
    <row r="41">
      <c r="A41" s="30" t="s">
        <v>35</v>
      </c>
      <c r="B41" s="88" t="n">
        <v>7.49</v>
      </c>
      <c r="C41" s="88" t="n">
        <v>4.78</v>
      </c>
      <c r="D41" s="88" t="n">
        <v>4.68</v>
      </c>
      <c r="E41" s="88" t="n">
        <v>4.83</v>
      </c>
      <c r="F41" s="88" t="n">
        <v>5.41</v>
      </c>
      <c r="G41" s="88" t="n">
        <v>5.93</v>
      </c>
      <c r="H41" s="88" t="n">
        <v>9.95</v>
      </c>
      <c r="I41" s="88" t="n">
        <v>11.78</v>
      </c>
      <c r="J41" s="88" t="n">
        <v>11.08</v>
      </c>
    </row>
    <row r="42">
      <c r="A42" s="29" t="s">
        <v>137</v>
      </c>
      <c r="B42" s="29"/>
      <c r="C42" s="29"/>
      <c r="D42" s="29"/>
      <c r="E42" s="29"/>
      <c r="F42" s="29"/>
      <c r="G42" s="29"/>
      <c r="H42" s="29"/>
      <c r="I42" s="29"/>
      <c r="J42" s="29"/>
    </row>
    <row r="43">
      <c r="A43" s="21" t="s">
        <v>123</v>
      </c>
      <c r="B43" s="89" t="n">
        <v>5.26</v>
      </c>
      <c r="C43" s="89" t="n">
        <v>2.76</v>
      </c>
      <c r="D43" s="89" t="n">
        <v>2.53</v>
      </c>
      <c r="E43" s="89" t="n">
        <v>3.12</v>
      </c>
      <c r="F43" s="89" t="n">
        <v>3.21</v>
      </c>
      <c r="G43" s="89" t="n">
        <v>4.21</v>
      </c>
      <c r="H43" s="89" t="n">
        <v>7.21</v>
      </c>
      <c r="I43" s="89" t="n">
        <v>9.08</v>
      </c>
      <c r="J43" s="89" t="n">
        <v>8.38</v>
      </c>
    </row>
    <row r="44">
      <c r="A44" s="21" t="s">
        <v>124</v>
      </c>
      <c r="B44" s="89" t="n">
        <v>5.16</v>
      </c>
      <c r="C44" s="89" t="n">
        <v>2.74</v>
      </c>
      <c r="D44" s="89" t="n">
        <v>2.44</v>
      </c>
      <c r="E44" s="89" t="n">
        <v>2.98</v>
      </c>
      <c r="F44" s="89" t="n">
        <v>3.14</v>
      </c>
      <c r="G44" s="89" t="n">
        <v>4.09</v>
      </c>
      <c r="H44" s="89" t="n">
        <v>7.09</v>
      </c>
      <c r="I44" s="89" t="n">
        <v>8.98</v>
      </c>
      <c r="J44" s="89" t="n">
        <v>8.23</v>
      </c>
    </row>
    <row r="45">
      <c r="A45" s="21" t="s">
        <v>125</v>
      </c>
      <c r="B45" s="89" t="n">
        <v>5.03</v>
      </c>
      <c r="C45" s="89" t="n">
        <v>2.69</v>
      </c>
      <c r="D45" s="89" t="n">
        <v>2.38</v>
      </c>
      <c r="E45" s="89" t="n">
        <v>2.89</v>
      </c>
      <c r="F45" s="89" t="n">
        <v>3.05</v>
      </c>
      <c r="G45" s="89" t="n">
        <v>3.91</v>
      </c>
      <c r="H45" s="89" t="n">
        <v>6.95</v>
      </c>
      <c r="I45" s="89" t="n">
        <v>8.72</v>
      </c>
      <c r="J45" s="89" t="n">
        <v>8.11</v>
      </c>
    </row>
    <row r="46">
      <c r="A46" s="21" t="s">
        <v>126</v>
      </c>
      <c r="B46" s="89" t="n">
        <v>4.9</v>
      </c>
      <c r="C46" s="89" t="n">
        <v>2.65</v>
      </c>
      <c r="D46" s="89" t="n">
        <v>2.33</v>
      </c>
      <c r="E46" s="89" t="n">
        <v>2.87</v>
      </c>
      <c r="F46" s="89" t="n">
        <v>2.9</v>
      </c>
      <c r="G46" s="89" t="n">
        <v>3.74</v>
      </c>
      <c r="H46" s="89" t="n">
        <v>6.78</v>
      </c>
      <c r="I46" s="89" t="n">
        <v>8.54</v>
      </c>
      <c r="J46" s="89" t="n">
        <v>7.9</v>
      </c>
    </row>
    <row r="47">
      <c r="A47" s="21" t="s">
        <v>127</v>
      </c>
      <c r="B47" s="89" t="n">
        <v>4.88</v>
      </c>
      <c r="C47" s="89" t="n">
        <v>2.68</v>
      </c>
      <c r="D47" s="89" t="n">
        <v>2.41</v>
      </c>
      <c r="E47" s="89" t="n">
        <v>2.84</v>
      </c>
      <c r="F47" s="89" t="n">
        <v>2.93</v>
      </c>
      <c r="G47" s="89" t="n">
        <v>3.7</v>
      </c>
      <c r="H47" s="89" t="n">
        <v>6.64</v>
      </c>
      <c r="I47" s="89" t="n">
        <v>8.55</v>
      </c>
      <c r="J47" s="89" t="n">
        <v>7.79</v>
      </c>
    </row>
    <row r="48">
      <c r="A48" s="21" t="s">
        <v>128</v>
      </c>
      <c r="B48" s="89" t="n">
        <v>4.97</v>
      </c>
      <c r="C48" s="89" t="n">
        <v>2.84</v>
      </c>
      <c r="D48" s="89" t="n">
        <v>2.58</v>
      </c>
      <c r="E48" s="89" t="n">
        <v>3.03</v>
      </c>
      <c r="F48" s="89" t="n">
        <v>2.95</v>
      </c>
      <c r="G48" s="89" t="n">
        <v>3.89</v>
      </c>
      <c r="H48" s="89" t="n">
        <v>6.65</v>
      </c>
      <c r="I48" s="89" t="n">
        <v>8.54</v>
      </c>
      <c r="J48" s="89" t="n">
        <v>7.81</v>
      </c>
    </row>
    <row r="49">
      <c r="A49" s="21" t="s">
        <v>129</v>
      </c>
      <c r="B49" s="89" t="n">
        <v>4.97</v>
      </c>
      <c r="C49" s="89" t="n">
        <v>3.06</v>
      </c>
      <c r="D49" s="89" t="n">
        <v>2.73</v>
      </c>
      <c r="E49" s="89" t="n">
        <v>3.14</v>
      </c>
      <c r="F49" s="89" t="n">
        <v>2.88</v>
      </c>
      <c r="G49" s="89" t="n">
        <v>3.91</v>
      </c>
      <c r="H49" s="89" t="n">
        <v>6.59</v>
      </c>
      <c r="I49" s="89" t="n">
        <v>8.41</v>
      </c>
      <c r="J49" s="89" t="n">
        <v>7.65</v>
      </c>
    </row>
    <row r="50">
      <c r="A50" s="21" t="s">
        <v>130</v>
      </c>
      <c r="B50" s="89" t="n">
        <v>4.97</v>
      </c>
      <c r="C50" s="89" t="n">
        <v>3.1</v>
      </c>
      <c r="D50" s="89" t="n">
        <v>2.76</v>
      </c>
      <c r="E50" s="89" t="n">
        <v>3.13</v>
      </c>
      <c r="F50" s="89" t="n">
        <v>2.98</v>
      </c>
      <c r="G50" s="89" t="n">
        <v>3.89</v>
      </c>
      <c r="H50" s="89" t="n">
        <v>6.59</v>
      </c>
      <c r="I50" s="89" t="n">
        <v>8.37</v>
      </c>
      <c r="J50" s="89" t="n">
        <v>7.59</v>
      </c>
    </row>
    <row r="51">
      <c r="A51" s="21" t="s">
        <v>131</v>
      </c>
      <c r="B51" s="89" t="n">
        <v>5.04</v>
      </c>
      <c r="C51" s="89" t="n">
        <v>3.07</v>
      </c>
      <c r="D51" s="89" t="n">
        <v>2.78</v>
      </c>
      <c r="E51" s="89" t="n">
        <v>3.18</v>
      </c>
      <c r="F51" s="89" t="n">
        <v>3.01</v>
      </c>
      <c r="G51" s="89" t="n">
        <v>4.04</v>
      </c>
      <c r="H51" s="89" t="n">
        <v>6.62</v>
      </c>
      <c r="I51" s="89" t="n">
        <v>8.52</v>
      </c>
      <c r="J51" s="89" t="n">
        <v>7.71</v>
      </c>
    </row>
    <row r="52">
      <c r="A52" s="21" t="s">
        <v>132</v>
      </c>
      <c r="B52" s="89" t="n">
        <v>4.94</v>
      </c>
      <c r="C52" s="89" t="n">
        <v>2.98</v>
      </c>
      <c r="D52" s="89" t="n">
        <v>2.67</v>
      </c>
      <c r="E52" s="89" t="n">
        <v>3.11</v>
      </c>
      <c r="F52" s="89" t="n">
        <v>2.96</v>
      </c>
      <c r="G52" s="89" t="n">
        <v>3.94</v>
      </c>
      <c r="H52" s="89" t="n">
        <v>6.58</v>
      </c>
      <c r="I52" s="89" t="n">
        <v>8.31</v>
      </c>
      <c r="J52" s="89" t="n">
        <v>7.62</v>
      </c>
    </row>
    <row r="53">
      <c r="A53" s="21" t="s">
        <v>133</v>
      </c>
      <c r="B53" s="89" t="n">
        <v>4.92</v>
      </c>
      <c r="C53" s="89" t="n">
        <v>2.87</v>
      </c>
      <c r="D53" s="89" t="n">
        <v>2.59</v>
      </c>
      <c r="E53" s="89" t="n">
        <v>3.17</v>
      </c>
      <c r="F53" s="89" t="n">
        <v>2.95</v>
      </c>
      <c r="G53" s="89" t="n">
        <v>3.85</v>
      </c>
      <c r="H53" s="89" t="n">
        <v>6.76</v>
      </c>
      <c r="I53" s="89" t="n">
        <v>8.26</v>
      </c>
      <c r="J53" s="89" t="n">
        <v>7.55</v>
      </c>
    </row>
    <row r="54">
      <c r="A54" s="21" t="s">
        <v>134</v>
      </c>
      <c r="B54" s="89" t="n">
        <v>4.92</v>
      </c>
      <c r="C54" s="89" t="n">
        <v>2.83</v>
      </c>
      <c r="D54" s="89" t="n">
        <v>2.63</v>
      </c>
      <c r="E54" s="89" t="n">
        <v>3.2</v>
      </c>
      <c r="F54" s="89" t="n">
        <v>2.93</v>
      </c>
      <c r="G54" s="89" t="n">
        <v>3.96</v>
      </c>
      <c r="H54" s="89" t="n">
        <v>6.69</v>
      </c>
      <c r="I54" s="89" t="n">
        <v>8.19</v>
      </c>
      <c r="J54" s="89" t="n">
        <v>7.57</v>
      </c>
    </row>
    <row r="55">
      <c r="A55" s="21" t="s">
        <v>135</v>
      </c>
      <c r="B55" s="89" t="n">
        <v>4.98</v>
      </c>
      <c r="C55" s="89" t="n">
        <v>2.84</v>
      </c>
      <c r="D55" s="89" t="n">
        <v>2.68</v>
      </c>
      <c r="E55" s="89" t="n">
        <v>3.33</v>
      </c>
      <c r="F55" s="89" t="n">
        <v>2.9</v>
      </c>
      <c r="G55" s="89" t="n">
        <v>4.15</v>
      </c>
      <c r="H55" s="89" t="n">
        <v>6.67</v>
      </c>
      <c r="I55" s="89" t="n">
        <v>8.29</v>
      </c>
      <c r="J55" s="89" t="n">
        <v>7.67</v>
      </c>
    </row>
    <row r="56">
      <c r="A56" s="21" t="s">
        <v>136</v>
      </c>
      <c r="B56" s="89" t="n">
        <v>5.05</v>
      </c>
      <c r="C56" s="89" t="n">
        <v>2.83</v>
      </c>
      <c r="D56" s="89" t="n">
        <v>2.8</v>
      </c>
      <c r="E56" s="89" t="n">
        <v>3.21</v>
      </c>
      <c r="F56" s="89" t="n">
        <v>3.04</v>
      </c>
      <c r="G56" s="89" t="n">
        <v>4.07</v>
      </c>
      <c r="H56" s="89" t="n">
        <v>6.94</v>
      </c>
      <c r="I56" s="89" t="n">
        <v>8.45</v>
      </c>
      <c r="J56" s="89" t="n">
        <v>7.7</v>
      </c>
    </row>
    <row r="57">
      <c r="A57" s="21" t="s">
        <v>10</v>
      </c>
      <c r="B57" s="89" t="n">
        <v>5.19</v>
      </c>
      <c r="C57" s="89" t="n">
        <v>2.91</v>
      </c>
      <c r="D57" s="89" t="n">
        <v>2.94</v>
      </c>
      <c r="E57" s="89" t="n">
        <v>3.27</v>
      </c>
      <c r="F57" s="89" t="n">
        <v>3.5</v>
      </c>
      <c r="G57" s="89" t="n">
        <v>4.09</v>
      </c>
      <c r="H57" s="89" t="n">
        <v>7.12</v>
      </c>
      <c r="I57" s="89" t="n">
        <v>8.7</v>
      </c>
      <c r="J57" s="89" t="n">
        <v>7.68</v>
      </c>
    </row>
    <row r="58">
      <c r="A58" s="21" t="s">
        <v>17</v>
      </c>
      <c r="B58" s="89" t="n">
        <v>6.57</v>
      </c>
      <c r="C58" s="89" t="n">
        <v>3.71</v>
      </c>
      <c r="D58" s="89" t="n">
        <v>4.35</v>
      </c>
      <c r="E58" s="89" t="n">
        <v>4.67</v>
      </c>
      <c r="F58" s="89" t="n">
        <v>4.95</v>
      </c>
      <c r="G58" s="89" t="n">
        <v>5.49</v>
      </c>
      <c r="H58" s="89" t="n">
        <v>8.71</v>
      </c>
      <c r="I58" s="89" t="n">
        <v>10.37</v>
      </c>
      <c r="J58" s="89" t="n">
        <v>8.96</v>
      </c>
    </row>
    <row r="59">
      <c r="A59" s="21" t="s">
        <v>18</v>
      </c>
      <c r="B59" s="89" t="n">
        <v>7.2</v>
      </c>
      <c r="C59" s="89" t="n">
        <v>4.27</v>
      </c>
      <c r="D59" s="89" t="n">
        <v>4.85</v>
      </c>
      <c r="E59" s="89" t="n">
        <v>5.27</v>
      </c>
      <c r="F59" s="89" t="n">
        <v>5.6</v>
      </c>
      <c r="G59" s="89" t="n">
        <v>6.04</v>
      </c>
      <c r="H59" s="89" t="n">
        <v>9.56</v>
      </c>
      <c r="I59" s="89" t="n">
        <v>10.93</v>
      </c>
      <c r="J59" s="89" t="n">
        <v>9.77</v>
      </c>
    </row>
    <row r="60">
      <c r="A60" s="21" t="s">
        <v>19</v>
      </c>
      <c r="B60" s="89" t="n">
        <v>7.4</v>
      </c>
      <c r="C60" s="89" t="n">
        <v>4.45</v>
      </c>
      <c r="D60" s="89" t="n">
        <v>5.08</v>
      </c>
      <c r="E60" s="89" t="n">
        <v>5.46</v>
      </c>
      <c r="F60" s="89" t="n">
        <v>5.86</v>
      </c>
      <c r="G60" s="89" t="n">
        <v>6.27</v>
      </c>
      <c r="H60" s="89" t="n">
        <v>9.6</v>
      </c>
      <c r="I60" s="89" t="n">
        <v>11.18</v>
      </c>
      <c r="J60" s="89" t="n">
        <v>9.93</v>
      </c>
    </row>
    <row r="61">
      <c r="A61" s="21" t="s">
        <v>20</v>
      </c>
      <c r="B61" s="89" t="n">
        <v>7.65</v>
      </c>
      <c r="C61" s="89" t="n">
        <v>4.69</v>
      </c>
      <c r="D61" s="89" t="n">
        <v>5.22</v>
      </c>
      <c r="E61" s="89" t="n">
        <v>5.75</v>
      </c>
      <c r="F61" s="89" t="n">
        <v>6.08</v>
      </c>
      <c r="G61" s="89" t="n">
        <v>6.53</v>
      </c>
      <c r="H61" s="89" t="n">
        <v>9.76</v>
      </c>
      <c r="I61" s="89" t="n">
        <v>11.34</v>
      </c>
      <c r="J61" s="89" t="n">
        <v>10.47</v>
      </c>
    </row>
    <row r="62">
      <c r="A62" s="21" t="s">
        <v>21</v>
      </c>
      <c r="B62" s="89" t="n">
        <v>7.6</v>
      </c>
      <c r="C62" s="89" t="n">
        <v>4.75</v>
      </c>
      <c r="D62" s="89" t="n">
        <v>5.18</v>
      </c>
      <c r="E62" s="89" t="n">
        <v>5.68</v>
      </c>
      <c r="F62" s="89" t="n">
        <v>5.91</v>
      </c>
      <c r="G62" s="89" t="n">
        <v>6.41</v>
      </c>
      <c r="H62" s="89" t="n">
        <v>9.79</v>
      </c>
      <c r="I62" s="89" t="n">
        <v>11.25</v>
      </c>
      <c r="J62" s="89" t="n">
        <v>10.46</v>
      </c>
    </row>
    <row r="63">
      <c r="A63" s="21" t="s">
        <v>22</v>
      </c>
      <c r="B63" s="89" t="n">
        <v>7.43</v>
      </c>
      <c r="C63" s="89" t="n">
        <v>4.66</v>
      </c>
      <c r="D63" s="89" t="n">
        <v>5.09</v>
      </c>
      <c r="E63" s="89" t="n">
        <v>5.38</v>
      </c>
      <c r="F63" s="89" t="n">
        <v>5.55</v>
      </c>
      <c r="G63" s="89" t="n">
        <v>6.35</v>
      </c>
      <c r="H63" s="89" t="n">
        <v>9.57</v>
      </c>
      <c r="I63" s="89" t="n">
        <v>11.08</v>
      </c>
      <c r="J63" s="89" t="n">
        <v>10.35</v>
      </c>
    </row>
    <row r="64">
      <c r="A64" s="21" t="s">
        <v>23</v>
      </c>
      <c r="B64" s="89" t="n">
        <v>7.35</v>
      </c>
      <c r="C64" s="89" t="n">
        <v>4.62</v>
      </c>
      <c r="D64" s="89" t="n">
        <v>5.03</v>
      </c>
      <c r="E64" s="89" t="n">
        <v>5.28</v>
      </c>
      <c r="F64" s="89" t="n">
        <v>5.35</v>
      </c>
      <c r="G64" s="89" t="n">
        <v>6.29</v>
      </c>
      <c r="H64" s="89" t="n">
        <v>9.46</v>
      </c>
      <c r="I64" s="89" t="n">
        <v>11.03</v>
      </c>
      <c r="J64" s="89" t="n">
        <v>10.33</v>
      </c>
    </row>
    <row r="65">
      <c r="A65" s="21" t="s">
        <v>24</v>
      </c>
      <c r="B65" s="89" t="n">
        <v>7.38</v>
      </c>
      <c r="C65" s="89" t="n">
        <v>4.65</v>
      </c>
      <c r="D65" s="89" t="n">
        <v>5.05</v>
      </c>
      <c r="E65" s="89" t="n">
        <v>5.27</v>
      </c>
      <c r="F65" s="89" t="n">
        <v>5.36</v>
      </c>
      <c r="G65" s="89" t="n">
        <v>6.3</v>
      </c>
      <c r="H65" s="89" t="n">
        <v>9.57</v>
      </c>
      <c r="I65" s="89" t="n">
        <v>11.06</v>
      </c>
      <c r="J65" s="89" t="n">
        <v>10.33</v>
      </c>
    </row>
    <row r="66">
      <c r="A66" s="21" t="s">
        <v>25</v>
      </c>
      <c r="B66" s="89" t="n">
        <v>7.57</v>
      </c>
      <c r="C66" s="89" t="n">
        <v>4.71</v>
      </c>
      <c r="D66" s="89" t="n">
        <v>5.18</v>
      </c>
      <c r="E66" s="89" t="n">
        <v>5.39</v>
      </c>
      <c r="F66" s="89" t="n">
        <v>5.5</v>
      </c>
      <c r="G66" s="89" t="n">
        <v>6.53</v>
      </c>
      <c r="H66" s="89" t="n">
        <v>9.83</v>
      </c>
      <c r="I66" s="89" t="n">
        <v>11.39</v>
      </c>
      <c r="J66" s="89" t="n">
        <v>10.55</v>
      </c>
    </row>
    <row r="67">
      <c r="A67" s="21" t="s">
        <v>26</v>
      </c>
      <c r="B67" s="89" t="n">
        <v>7.81</v>
      </c>
      <c r="C67" s="89" t="n">
        <v>4.87</v>
      </c>
      <c r="D67" s="89" t="n">
        <v>5.35</v>
      </c>
      <c r="E67" s="89" t="n">
        <v>5.55</v>
      </c>
      <c r="F67" s="89" t="n">
        <v>5.77</v>
      </c>
      <c r="G67" s="89" t="n">
        <v>6.71</v>
      </c>
      <c r="H67" s="89" t="n">
        <v>10.07</v>
      </c>
      <c r="I67" s="89" t="n">
        <v>11.83</v>
      </c>
      <c r="J67" s="89" t="n">
        <v>10.81</v>
      </c>
    </row>
    <row r="68">
      <c r="A68" s="21" t="s">
        <v>27</v>
      </c>
      <c r="B68" s="89" t="n">
        <v>7.9</v>
      </c>
      <c r="C68" s="89" t="n">
        <v>4.91</v>
      </c>
      <c r="D68" s="89" t="n">
        <v>5.36</v>
      </c>
      <c r="E68" s="89" t="n">
        <v>5.55</v>
      </c>
      <c r="F68" s="89" t="n">
        <v>5.88</v>
      </c>
      <c r="G68" s="89" t="n">
        <v>6.77</v>
      </c>
      <c r="H68" s="89" t="n">
        <v>10.22</v>
      </c>
      <c r="I68" s="89" t="n">
        <v>12</v>
      </c>
      <c r="J68" s="89" t="n">
        <v>10.97</v>
      </c>
    </row>
    <row r="69">
      <c r="A69" s="21" t="s">
        <v>28</v>
      </c>
      <c r="B69" s="89" t="n">
        <v>7.98</v>
      </c>
      <c r="C69" s="89" t="n">
        <v>4.98</v>
      </c>
      <c r="D69" s="89" t="n">
        <v>5.44</v>
      </c>
      <c r="E69" s="89" t="n">
        <v>5.52</v>
      </c>
      <c r="F69" s="89" t="n">
        <v>5.94</v>
      </c>
      <c r="G69" s="89" t="n">
        <v>6.76</v>
      </c>
      <c r="H69" s="89" t="n">
        <v>10.34</v>
      </c>
      <c r="I69" s="89" t="n">
        <v>12.12</v>
      </c>
      <c r="J69" s="89" t="n">
        <v>11.16</v>
      </c>
    </row>
    <row r="70">
      <c r="A70" s="21" t="s">
        <v>29</v>
      </c>
      <c r="B70" s="89" t="n">
        <v>8</v>
      </c>
      <c r="C70" s="89" t="n">
        <v>4.99</v>
      </c>
      <c r="D70" s="89" t="n">
        <v>5.44</v>
      </c>
      <c r="E70" s="89" t="n">
        <v>5.55</v>
      </c>
      <c r="F70" s="89" t="n">
        <v>5.94</v>
      </c>
      <c r="G70" s="89" t="n">
        <v>6.71</v>
      </c>
      <c r="H70" s="89" t="n">
        <v>10.37</v>
      </c>
      <c r="I70" s="89" t="n">
        <v>12.15</v>
      </c>
      <c r="J70" s="89" t="n">
        <v>11.28</v>
      </c>
    </row>
    <row r="71">
      <c r="A71" s="21" t="s">
        <v>30</v>
      </c>
      <c r="B71" s="89" t="n">
        <v>7.92</v>
      </c>
      <c r="C71" s="89" t="n">
        <v>4.94</v>
      </c>
      <c r="D71" s="89" t="n">
        <v>5.32</v>
      </c>
      <c r="E71" s="89" t="n">
        <v>5.45</v>
      </c>
      <c r="F71" s="89" t="n">
        <v>5.81</v>
      </c>
      <c r="G71" s="89" t="n">
        <v>6.6</v>
      </c>
      <c r="H71" s="89" t="n">
        <v>10.21</v>
      </c>
      <c r="I71" s="89" t="n">
        <v>12.11</v>
      </c>
      <c r="J71" s="89" t="n">
        <v>11.33</v>
      </c>
    </row>
    <row r="72">
      <c r="A72" s="21" t="s">
        <v>31</v>
      </c>
      <c r="B72" s="89" t="n">
        <v>7.76</v>
      </c>
      <c r="C72" s="89" t="n">
        <v>5.01</v>
      </c>
      <c r="D72" s="89" t="n">
        <v>5.13</v>
      </c>
      <c r="E72" s="89" t="n">
        <v>5.27</v>
      </c>
      <c r="F72" s="89" t="n">
        <v>5.68</v>
      </c>
      <c r="G72" s="89" t="n">
        <v>6.44</v>
      </c>
      <c r="H72" s="89" t="n">
        <v>9.79</v>
      </c>
      <c r="I72" s="89" t="n">
        <v>11.89</v>
      </c>
      <c r="J72" s="89" t="n">
        <v>11.21</v>
      </c>
    </row>
    <row r="73">
      <c r="A73" s="21" t="s">
        <v>32</v>
      </c>
      <c r="B73" s="89" t="n">
        <v>7.66</v>
      </c>
      <c r="C73" s="89" t="n">
        <v>5.1</v>
      </c>
      <c r="D73" s="89" t="n">
        <v>5.05</v>
      </c>
      <c r="E73" s="89" t="n">
        <v>5.2</v>
      </c>
      <c r="F73" s="89" t="n">
        <v>5.5</v>
      </c>
      <c r="G73" s="89" t="n">
        <v>6.17</v>
      </c>
      <c r="H73" s="89" t="n">
        <v>9.91</v>
      </c>
      <c r="I73" s="89" t="n">
        <v>11.73</v>
      </c>
      <c r="J73" s="89" t="n">
        <v>11.19</v>
      </c>
    </row>
    <row r="74">
      <c r="A74" s="21" t="s">
        <v>33</v>
      </c>
      <c r="B74" s="89" t="n">
        <v>7.37</v>
      </c>
      <c r="C74" s="89" t="n">
        <v>5.05</v>
      </c>
      <c r="D74" s="89" t="n">
        <v>4.83</v>
      </c>
      <c r="E74" s="89" t="n">
        <v>4.91</v>
      </c>
      <c r="F74" s="89" t="n">
        <v>5.25</v>
      </c>
      <c r="G74" s="89" t="n">
        <v>5.88</v>
      </c>
      <c r="H74" s="89" t="n">
        <v>9.52</v>
      </c>
      <c r="I74" s="89" t="n">
        <v>11.31</v>
      </c>
      <c r="J74" s="89" t="n">
        <v>10.82</v>
      </c>
    </row>
    <row r="75">
      <c r="A75" s="21" t="s">
        <v>34</v>
      </c>
      <c r="B75" s="89" t="n">
        <v>7.09</v>
      </c>
      <c r="C75" s="89" t="n">
        <v>5</v>
      </c>
      <c r="D75" s="89" t="n">
        <v>4.56</v>
      </c>
      <c r="E75" s="89" t="n">
        <v>4.64</v>
      </c>
      <c r="F75" s="89" t="n">
        <v>5</v>
      </c>
      <c r="G75" s="89" t="n">
        <v>5.61</v>
      </c>
      <c r="H75" s="89" t="n">
        <v>9.16</v>
      </c>
      <c r="I75" s="89" t="n">
        <v>10.98</v>
      </c>
      <c r="J75" s="89" t="n">
        <v>10.39</v>
      </c>
    </row>
    <row r="76">
      <c r="A76" s="30" t="s">
        <v>35</v>
      </c>
      <c r="B76" s="90" t="n">
        <v>6.79</v>
      </c>
      <c r="C76" s="90" t="n">
        <v>4.61</v>
      </c>
      <c r="D76" s="90" t="n">
        <v>4.27</v>
      </c>
      <c r="E76" s="90" t="n">
        <v>4.34</v>
      </c>
      <c r="F76" s="90" t="n">
        <v>4.74</v>
      </c>
      <c r="G76" s="90" t="n">
        <v>5.35</v>
      </c>
      <c r="H76" s="90" t="n">
        <v>8.91</v>
      </c>
      <c r="I76" s="90" t="n">
        <v>10.72</v>
      </c>
      <c r="J76" s="90" t="n">
        <v>10.01</v>
      </c>
    </row>
    <row r="77">
      <c r="A77" s="29" t="s">
        <v>138</v>
      </c>
      <c r="B77" s="29"/>
      <c r="C77" s="29"/>
      <c r="D77" s="29"/>
      <c r="E77" s="29"/>
      <c r="F77" s="29"/>
      <c r="G77" s="29"/>
      <c r="H77" s="29"/>
      <c r="I77" s="29"/>
      <c r="J77" s="29"/>
    </row>
    <row r="78">
      <c r="A78" s="21" t="s">
        <v>123</v>
      </c>
      <c r="B78" s="91" t="n">
        <v>21632</v>
      </c>
      <c r="C78" s="91" t="n">
        <v>1840</v>
      </c>
      <c r="D78" s="91" t="n">
        <v>1992</v>
      </c>
      <c r="E78" s="91" t="n">
        <v>2229</v>
      </c>
      <c r="F78" s="91" t="n">
        <v>1971</v>
      </c>
      <c r="G78" s="91" t="n">
        <v>2767</v>
      </c>
      <c r="H78" s="91" t="n">
        <v>2717</v>
      </c>
      <c r="I78" s="91" t="n">
        <v>4599</v>
      </c>
      <c r="J78" s="91" t="n">
        <v>3517</v>
      </c>
    </row>
    <row r="79">
      <c r="A79" s="21" t="s">
        <v>124</v>
      </c>
      <c r="B79" s="91" t="n">
        <v>15352</v>
      </c>
      <c r="C79" s="91" t="n">
        <v>1433</v>
      </c>
      <c r="D79" s="91" t="n">
        <v>1501</v>
      </c>
      <c r="E79" s="91" t="n">
        <v>1553</v>
      </c>
      <c r="F79" s="91" t="n">
        <v>1635</v>
      </c>
      <c r="G79" s="91" t="n">
        <v>1919</v>
      </c>
      <c r="H79" s="91" t="n">
        <v>1766</v>
      </c>
      <c r="I79" s="91" t="n">
        <v>3113</v>
      </c>
      <c r="J79" s="91" t="n">
        <v>2432</v>
      </c>
    </row>
    <row r="80">
      <c r="A80" s="21" t="s">
        <v>125</v>
      </c>
      <c r="B80" s="91" t="n">
        <v>16682</v>
      </c>
      <c r="C80" s="91" t="n">
        <v>1577</v>
      </c>
      <c r="D80" s="91" t="n">
        <v>1609</v>
      </c>
      <c r="E80" s="91" t="n">
        <v>1680</v>
      </c>
      <c r="F80" s="91" t="n">
        <v>1785</v>
      </c>
      <c r="G80" s="91" t="n">
        <v>2044</v>
      </c>
      <c r="H80" s="91" t="n">
        <v>2000</v>
      </c>
      <c r="I80" s="91" t="n">
        <v>3286</v>
      </c>
      <c r="J80" s="91" t="n">
        <v>2701</v>
      </c>
    </row>
    <row r="81">
      <c r="A81" s="21" t="s">
        <v>126</v>
      </c>
      <c r="B81" s="91" t="n">
        <v>16396</v>
      </c>
      <c r="C81" s="91" t="n">
        <v>1581</v>
      </c>
      <c r="D81" s="91" t="n">
        <v>1469</v>
      </c>
      <c r="E81" s="91" t="n">
        <v>1735</v>
      </c>
      <c r="F81" s="91" t="n">
        <v>1666</v>
      </c>
      <c r="G81" s="91" t="n">
        <v>2146</v>
      </c>
      <c r="H81" s="91" t="n">
        <v>1854</v>
      </c>
      <c r="I81" s="91" t="n">
        <v>3431</v>
      </c>
      <c r="J81" s="91" t="n">
        <v>2514</v>
      </c>
    </row>
    <row r="82">
      <c r="A82" s="21" t="s">
        <v>127</v>
      </c>
      <c r="B82" s="91" t="n">
        <v>18122</v>
      </c>
      <c r="C82" s="91" t="n">
        <v>1612</v>
      </c>
      <c r="D82" s="91" t="n">
        <v>1645</v>
      </c>
      <c r="E82" s="91" t="n">
        <v>1861</v>
      </c>
      <c r="F82" s="91" t="n">
        <v>1856</v>
      </c>
      <c r="G82" s="91" t="n">
        <v>2408</v>
      </c>
      <c r="H82" s="91" t="n">
        <v>2161</v>
      </c>
      <c r="I82" s="91" t="n">
        <v>3803</v>
      </c>
      <c r="J82" s="91" t="n">
        <v>2776</v>
      </c>
    </row>
    <row r="83">
      <c r="A83" s="21" t="s">
        <v>128</v>
      </c>
      <c r="B83" s="91" t="n">
        <v>18297</v>
      </c>
      <c r="C83" s="91" t="n">
        <v>1874</v>
      </c>
      <c r="D83" s="91" t="n">
        <v>1681</v>
      </c>
      <c r="E83" s="91" t="n">
        <v>1931</v>
      </c>
      <c r="F83" s="91" t="n">
        <v>1752</v>
      </c>
      <c r="G83" s="91" t="n">
        <v>2448</v>
      </c>
      <c r="H83" s="91" t="n">
        <v>2163</v>
      </c>
      <c r="I83" s="91" t="n">
        <v>3507</v>
      </c>
      <c r="J83" s="91" t="n">
        <v>2941</v>
      </c>
    </row>
    <row r="84">
      <c r="A84" s="21" t="s">
        <v>129</v>
      </c>
      <c r="B84" s="91" t="n">
        <v>17837</v>
      </c>
      <c r="C84" s="91" t="n">
        <v>1988</v>
      </c>
      <c r="D84" s="91" t="n">
        <v>1744</v>
      </c>
      <c r="E84" s="91" t="n">
        <v>1950</v>
      </c>
      <c r="F84" s="91" t="n">
        <v>1586</v>
      </c>
      <c r="G84" s="91" t="n">
        <v>2233</v>
      </c>
      <c r="H84" s="91" t="n">
        <v>2227</v>
      </c>
      <c r="I84" s="91" t="n">
        <v>3604</v>
      </c>
      <c r="J84" s="91" t="n">
        <v>2505</v>
      </c>
    </row>
    <row r="85">
      <c r="A85" s="21" t="s">
        <v>130</v>
      </c>
      <c r="B85" s="91" t="n">
        <v>14570</v>
      </c>
      <c r="C85" s="91" t="n">
        <v>1383</v>
      </c>
      <c r="D85" s="91" t="n">
        <v>1461</v>
      </c>
      <c r="E85" s="91" t="n">
        <v>1561</v>
      </c>
      <c r="F85" s="91" t="n">
        <v>1321</v>
      </c>
      <c r="G85" s="91" t="n">
        <v>1823</v>
      </c>
      <c r="H85" s="91" t="n">
        <v>1885</v>
      </c>
      <c r="I85" s="91" t="n">
        <v>2894</v>
      </c>
      <c r="J85" s="91" t="n">
        <v>2242</v>
      </c>
    </row>
    <row r="86">
      <c r="A86" s="21" t="s">
        <v>131</v>
      </c>
      <c r="B86" s="91" t="n">
        <v>25335</v>
      </c>
      <c r="C86" s="91" t="n">
        <v>2062</v>
      </c>
      <c r="D86" s="91" t="n">
        <v>2288</v>
      </c>
      <c r="E86" s="91" t="n">
        <v>2589</v>
      </c>
      <c r="F86" s="91" t="n">
        <v>2398</v>
      </c>
      <c r="G86" s="91" t="n">
        <v>3370</v>
      </c>
      <c r="H86" s="91" t="n">
        <v>3238</v>
      </c>
      <c r="I86" s="91" t="n">
        <v>5054</v>
      </c>
      <c r="J86" s="91" t="n">
        <v>4336</v>
      </c>
    </row>
    <row r="87">
      <c r="A87" s="21" t="s">
        <v>132</v>
      </c>
      <c r="B87" s="91" t="n">
        <v>18698</v>
      </c>
      <c r="C87" s="91" t="n">
        <v>1596</v>
      </c>
      <c r="D87" s="91" t="n">
        <v>1688</v>
      </c>
      <c r="E87" s="91" t="n">
        <v>1918</v>
      </c>
      <c r="F87" s="91" t="n">
        <v>1802</v>
      </c>
      <c r="G87" s="91" t="n">
        <v>2339</v>
      </c>
      <c r="H87" s="91" t="n">
        <v>2565</v>
      </c>
      <c r="I87" s="91" t="n">
        <v>3839</v>
      </c>
      <c r="J87" s="91" t="n">
        <v>2951</v>
      </c>
    </row>
    <row r="88">
      <c r="A88" s="21" t="s">
        <v>133</v>
      </c>
      <c r="B88" s="91" t="n">
        <v>18143</v>
      </c>
      <c r="C88" s="91" t="n">
        <v>1489</v>
      </c>
      <c r="D88" s="91" t="n">
        <v>1539</v>
      </c>
      <c r="E88" s="91" t="n">
        <v>1917</v>
      </c>
      <c r="F88" s="91" t="n">
        <v>1772</v>
      </c>
      <c r="G88" s="91" t="n">
        <v>2213</v>
      </c>
      <c r="H88" s="91" t="n">
        <v>2550</v>
      </c>
      <c r="I88" s="91" t="n">
        <v>3798</v>
      </c>
      <c r="J88" s="91" t="n">
        <v>2865</v>
      </c>
    </row>
    <row r="89">
      <c r="A89" s="21" t="s">
        <v>134</v>
      </c>
      <c r="B89" s="91" t="n">
        <v>12922</v>
      </c>
      <c r="C89" s="91" t="n">
        <v>1001</v>
      </c>
      <c r="D89" s="91" t="n">
        <v>1028</v>
      </c>
      <c r="E89" s="91" t="n">
        <v>1218</v>
      </c>
      <c r="F89" s="91" t="n">
        <v>1091</v>
      </c>
      <c r="G89" s="91" t="n">
        <v>1884</v>
      </c>
      <c r="H89" s="91" t="n">
        <v>1622</v>
      </c>
      <c r="I89" s="91" t="n">
        <v>3077</v>
      </c>
      <c r="J89" s="91" t="n">
        <v>2001</v>
      </c>
    </row>
    <row r="90">
      <c r="A90" s="21" t="s">
        <v>135</v>
      </c>
      <c r="B90" s="91" t="n">
        <v>18766</v>
      </c>
      <c r="C90" s="91" t="n">
        <v>1783</v>
      </c>
      <c r="D90" s="91" t="n">
        <v>1523</v>
      </c>
      <c r="E90" s="91" t="n">
        <v>2137</v>
      </c>
      <c r="F90" s="91" t="n">
        <v>1728</v>
      </c>
      <c r="G90" s="91" t="n">
        <v>2768</v>
      </c>
      <c r="H90" s="91" t="n">
        <v>2036</v>
      </c>
      <c r="I90" s="91" t="n">
        <v>3761</v>
      </c>
      <c r="J90" s="91" t="n">
        <v>3030</v>
      </c>
    </row>
    <row r="91">
      <c r="A91" s="21" t="s">
        <v>136</v>
      </c>
      <c r="B91" s="91" t="n">
        <v>14498</v>
      </c>
      <c r="C91" s="91" t="n">
        <v>1369</v>
      </c>
      <c r="D91" s="91" t="n">
        <v>1301</v>
      </c>
      <c r="E91" s="91" t="n">
        <v>1400</v>
      </c>
      <c r="F91" s="91" t="n">
        <v>1396</v>
      </c>
      <c r="G91" s="91" t="n">
        <v>1933</v>
      </c>
      <c r="H91" s="91" t="n">
        <v>1944</v>
      </c>
      <c r="I91" s="91" t="n">
        <v>2771</v>
      </c>
      <c r="J91" s="91" t="n">
        <v>2384</v>
      </c>
    </row>
    <row r="92">
      <c r="A92" s="21" t="s">
        <v>10</v>
      </c>
      <c r="B92" s="91" t="n">
        <v>13885</v>
      </c>
      <c r="C92" s="91" t="n">
        <v>1388</v>
      </c>
      <c r="D92" s="91" t="n">
        <v>1302</v>
      </c>
      <c r="E92" s="91" t="n">
        <v>1448</v>
      </c>
      <c r="F92" s="91" t="n">
        <v>2134</v>
      </c>
      <c r="G92" s="91" t="n">
        <v>1676</v>
      </c>
      <c r="H92" s="91" t="n">
        <v>1837</v>
      </c>
      <c r="I92" s="91" t="n">
        <v>2638</v>
      </c>
      <c r="J92" s="91" t="n">
        <v>1462</v>
      </c>
    </row>
    <row r="93">
      <c r="A93" s="21" t="s">
        <v>17</v>
      </c>
      <c r="B93" s="91" t="n">
        <v>29275</v>
      </c>
      <c r="C93" s="91" t="n">
        <v>2533</v>
      </c>
      <c r="D93" s="91" t="n">
        <v>3171</v>
      </c>
      <c r="E93" s="91" t="n">
        <v>3208</v>
      </c>
      <c r="F93" s="91" t="n">
        <v>4168</v>
      </c>
      <c r="G93" s="91" t="n">
        <v>3836</v>
      </c>
      <c r="H93" s="91" t="n">
        <v>3754</v>
      </c>
      <c r="I93" s="91" t="n">
        <v>5225</v>
      </c>
      <c r="J93" s="91" t="n">
        <v>3380</v>
      </c>
    </row>
    <row r="94">
      <c r="A94" s="21" t="s">
        <v>18</v>
      </c>
      <c r="B94" s="91" t="n">
        <v>19504</v>
      </c>
      <c r="C94" s="91" t="n">
        <v>1649</v>
      </c>
      <c r="D94" s="91" t="n">
        <v>1702</v>
      </c>
      <c r="E94" s="91" t="n">
        <v>2236</v>
      </c>
      <c r="F94" s="91" t="n">
        <v>2716</v>
      </c>
      <c r="G94" s="91" t="n">
        <v>2456</v>
      </c>
      <c r="H94" s="91" t="n">
        <v>2573</v>
      </c>
      <c r="I94" s="91" t="n">
        <v>3381</v>
      </c>
      <c r="J94" s="91" t="n">
        <v>2791</v>
      </c>
    </row>
    <row r="95">
      <c r="A95" s="21" t="s">
        <v>19</v>
      </c>
      <c r="B95" s="91" t="n">
        <v>21755</v>
      </c>
      <c r="C95" s="91" t="n">
        <v>1938</v>
      </c>
      <c r="D95" s="91" t="n">
        <v>2133</v>
      </c>
      <c r="E95" s="91" t="n">
        <v>2311</v>
      </c>
      <c r="F95" s="91" t="n">
        <v>2890</v>
      </c>
      <c r="G95" s="91" t="n">
        <v>2795</v>
      </c>
      <c r="H95" s="91" t="n">
        <v>2664</v>
      </c>
      <c r="I95" s="91" t="n">
        <v>4064</v>
      </c>
      <c r="J95" s="91" t="n">
        <v>2960</v>
      </c>
    </row>
    <row r="96">
      <c r="A96" s="21" t="s">
        <v>20</v>
      </c>
      <c r="B96" s="91" t="n">
        <v>22529</v>
      </c>
      <c r="C96" s="91" t="n">
        <v>1993</v>
      </c>
      <c r="D96" s="91" t="n">
        <v>2072</v>
      </c>
      <c r="E96" s="91" t="n">
        <v>2384</v>
      </c>
      <c r="F96" s="91" t="n">
        <v>2805</v>
      </c>
      <c r="G96" s="91" t="n">
        <v>2761</v>
      </c>
      <c r="H96" s="91" t="n">
        <v>2822</v>
      </c>
      <c r="I96" s="91" t="n">
        <v>4008</v>
      </c>
      <c r="J96" s="91" t="n">
        <v>3684</v>
      </c>
    </row>
    <row r="97">
      <c r="A97" s="21" t="s">
        <v>21</v>
      </c>
      <c r="B97" s="91" t="n">
        <v>16605</v>
      </c>
      <c r="C97" s="91" t="n">
        <v>1596</v>
      </c>
      <c r="D97" s="91" t="n">
        <v>1522</v>
      </c>
      <c r="E97" s="91" t="n">
        <v>1694</v>
      </c>
      <c r="F97" s="91" t="n">
        <v>1973</v>
      </c>
      <c r="G97" s="91" t="n">
        <v>1992</v>
      </c>
      <c r="H97" s="91" t="n">
        <v>2274</v>
      </c>
      <c r="I97" s="91" t="n">
        <v>3059</v>
      </c>
      <c r="J97" s="91" t="n">
        <v>2495</v>
      </c>
    </row>
    <row r="98">
      <c r="A98" s="21" t="s">
        <v>22</v>
      </c>
      <c r="B98" s="91" t="n">
        <v>24012</v>
      </c>
      <c r="C98" s="91" t="n">
        <v>2161</v>
      </c>
      <c r="D98" s="91" t="n">
        <v>2232</v>
      </c>
      <c r="E98" s="91" t="n">
        <v>2424</v>
      </c>
      <c r="F98" s="91" t="n">
        <v>2815</v>
      </c>
      <c r="G98" s="91" t="n">
        <v>3200</v>
      </c>
      <c r="H98" s="91" t="n">
        <v>2963</v>
      </c>
      <c r="I98" s="91" t="n">
        <v>4618</v>
      </c>
      <c r="J98" s="91" t="n">
        <v>3599</v>
      </c>
    </row>
    <row r="99">
      <c r="A99" s="21" t="s">
        <v>23</v>
      </c>
      <c r="B99" s="91" t="n">
        <v>20689</v>
      </c>
      <c r="C99" s="91" t="n">
        <v>2050</v>
      </c>
      <c r="D99" s="91" t="n">
        <v>2014</v>
      </c>
      <c r="E99" s="91" t="n">
        <v>2112</v>
      </c>
      <c r="F99" s="91" t="n">
        <v>2401</v>
      </c>
      <c r="G99" s="91" t="n">
        <v>2640</v>
      </c>
      <c r="H99" s="91" t="n">
        <v>2628</v>
      </c>
      <c r="I99" s="91" t="n">
        <v>3899</v>
      </c>
      <c r="J99" s="91" t="n">
        <v>2945</v>
      </c>
    </row>
    <row r="100">
      <c r="A100" s="21" t="s">
        <v>24</v>
      </c>
      <c r="B100" s="91" t="n">
        <v>16515</v>
      </c>
      <c r="C100" s="91" t="n">
        <v>1490</v>
      </c>
      <c r="D100" s="91" t="n">
        <v>1533</v>
      </c>
      <c r="E100" s="91" t="n">
        <v>1583</v>
      </c>
      <c r="F100" s="91" t="n">
        <v>2019</v>
      </c>
      <c r="G100" s="91" t="n">
        <v>2018</v>
      </c>
      <c r="H100" s="91" t="n">
        <v>2330</v>
      </c>
      <c r="I100" s="91" t="n">
        <v>3161</v>
      </c>
      <c r="J100" s="91" t="n">
        <v>2381</v>
      </c>
    </row>
    <row r="101">
      <c r="A101" s="21" t="s">
        <v>25</v>
      </c>
      <c r="B101" s="91" t="n">
        <v>14789</v>
      </c>
      <c r="C101" s="91" t="n">
        <v>1090</v>
      </c>
      <c r="D101" s="91" t="n">
        <v>1247</v>
      </c>
      <c r="E101" s="91" t="n">
        <v>1453</v>
      </c>
      <c r="F101" s="91" t="n">
        <v>1662</v>
      </c>
      <c r="G101" s="91" t="n">
        <v>1956</v>
      </c>
      <c r="H101" s="91" t="n">
        <v>2058</v>
      </c>
      <c r="I101" s="91" t="n">
        <v>3168</v>
      </c>
      <c r="J101" s="91" t="n">
        <v>2155</v>
      </c>
    </row>
    <row r="102">
      <c r="A102" s="21" t="s">
        <v>26</v>
      </c>
      <c r="B102" s="91" t="n">
        <v>18638</v>
      </c>
      <c r="C102" s="91" t="n">
        <v>1716</v>
      </c>
      <c r="D102" s="91" t="n">
        <v>1688</v>
      </c>
      <c r="E102" s="91" t="n">
        <v>1967</v>
      </c>
      <c r="F102" s="91" t="n">
        <v>2177</v>
      </c>
      <c r="G102" s="91" t="n">
        <v>2361</v>
      </c>
      <c r="H102" s="91" t="n">
        <v>2441</v>
      </c>
      <c r="I102" s="91" t="n">
        <v>3559</v>
      </c>
      <c r="J102" s="91" t="n">
        <v>2729</v>
      </c>
    </row>
    <row r="103">
      <c r="A103" s="21" t="s">
        <v>27</v>
      </c>
      <c r="B103" s="91" t="n">
        <v>13370</v>
      </c>
      <c r="C103" s="91" t="n">
        <v>1410</v>
      </c>
      <c r="D103" s="91" t="n">
        <v>1173</v>
      </c>
      <c r="E103" s="91" t="n">
        <v>1325</v>
      </c>
      <c r="F103" s="91" t="n">
        <v>1715</v>
      </c>
      <c r="G103" s="91" t="n">
        <v>1616</v>
      </c>
      <c r="H103" s="91" t="n">
        <v>1677</v>
      </c>
      <c r="I103" s="91" t="n">
        <v>2588</v>
      </c>
      <c r="J103" s="91" t="n">
        <v>1866</v>
      </c>
    </row>
    <row r="104">
      <c r="A104" s="21" t="s">
        <v>28</v>
      </c>
      <c r="B104" s="91" t="n">
        <v>13631</v>
      </c>
      <c r="C104" s="91" t="n">
        <v>1371</v>
      </c>
      <c r="D104" s="91" t="n">
        <v>1362</v>
      </c>
      <c r="E104" s="91" t="n">
        <v>1284</v>
      </c>
      <c r="F104" s="91" t="n">
        <v>1840</v>
      </c>
      <c r="G104" s="91" t="n">
        <v>1552</v>
      </c>
      <c r="H104" s="91" t="n">
        <v>1692</v>
      </c>
      <c r="I104" s="91" t="n">
        <v>2544</v>
      </c>
      <c r="J104" s="91" t="n">
        <v>1986</v>
      </c>
    </row>
    <row r="105">
      <c r="A105" s="21" t="s">
        <v>29</v>
      </c>
      <c r="B105" s="91" t="n">
        <v>13975</v>
      </c>
      <c r="C105" s="91" t="n">
        <v>1390</v>
      </c>
      <c r="D105" s="91" t="n">
        <v>1274</v>
      </c>
      <c r="E105" s="91" t="n">
        <v>1389</v>
      </c>
      <c r="F105" s="91" t="n">
        <v>1767</v>
      </c>
      <c r="G105" s="91" t="n">
        <v>1613</v>
      </c>
      <c r="H105" s="91" t="n">
        <v>1708</v>
      </c>
      <c r="I105" s="91" t="n">
        <v>2617</v>
      </c>
      <c r="J105" s="91" t="n">
        <v>2217</v>
      </c>
    </row>
    <row r="106">
      <c r="A106" s="21" t="s">
        <v>30</v>
      </c>
      <c r="B106" s="91" t="n">
        <v>15776</v>
      </c>
      <c r="C106" s="91" t="n">
        <v>1401</v>
      </c>
      <c r="D106" s="91" t="n">
        <v>1310</v>
      </c>
      <c r="E106" s="91" t="n">
        <v>1493</v>
      </c>
      <c r="F106" s="91" t="n">
        <v>1768</v>
      </c>
      <c r="G106" s="91" t="n">
        <v>1873</v>
      </c>
      <c r="H106" s="91" t="n">
        <v>1977</v>
      </c>
      <c r="I106" s="91" t="n">
        <v>3237</v>
      </c>
      <c r="J106" s="91" t="n">
        <v>2717</v>
      </c>
    </row>
    <row r="107">
      <c r="A107" s="21" t="s">
        <v>31</v>
      </c>
      <c r="B107" s="91" t="n">
        <v>17982</v>
      </c>
      <c r="C107" s="91" t="n">
        <v>1732</v>
      </c>
      <c r="D107" s="91" t="n">
        <v>1588</v>
      </c>
      <c r="E107" s="91" t="n">
        <v>1706</v>
      </c>
      <c r="F107" s="91" t="n">
        <v>2141</v>
      </c>
      <c r="G107" s="91" t="n">
        <v>2218</v>
      </c>
      <c r="H107" s="91" t="n">
        <v>2294</v>
      </c>
      <c r="I107" s="91" t="n">
        <v>3441</v>
      </c>
      <c r="J107" s="91" t="n">
        <v>2862</v>
      </c>
    </row>
    <row r="108">
      <c r="A108" s="21" t="s">
        <v>32</v>
      </c>
      <c r="B108" s="91" t="n">
        <v>16605</v>
      </c>
      <c r="C108" s="91" t="n">
        <v>1680</v>
      </c>
      <c r="D108" s="91" t="n">
        <v>1509</v>
      </c>
      <c r="E108" s="91" t="n">
        <v>1613</v>
      </c>
      <c r="F108" s="91" t="n">
        <v>1968</v>
      </c>
      <c r="G108" s="91" t="n">
        <v>1870</v>
      </c>
      <c r="H108" s="91" t="n">
        <v>2164</v>
      </c>
      <c r="I108" s="91" t="n">
        <v>3121</v>
      </c>
      <c r="J108" s="91" t="n">
        <v>2680</v>
      </c>
    </row>
    <row r="109">
      <c r="A109" s="21" t="s">
        <v>33</v>
      </c>
      <c r="B109" s="91" t="n">
        <v>13843</v>
      </c>
      <c r="C109" s="91" t="n">
        <v>1326</v>
      </c>
      <c r="D109" s="91" t="n">
        <v>1289</v>
      </c>
      <c r="E109" s="91" t="n">
        <v>1299</v>
      </c>
      <c r="F109" s="91" t="n">
        <v>1745</v>
      </c>
      <c r="G109" s="91" t="n">
        <v>1663</v>
      </c>
      <c r="H109" s="91" t="n">
        <v>1863</v>
      </c>
      <c r="I109" s="91" t="n">
        <v>2473</v>
      </c>
      <c r="J109" s="91" t="n">
        <v>2185</v>
      </c>
    </row>
    <row r="110">
      <c r="A110" s="21" t="s">
        <v>34</v>
      </c>
      <c r="B110" s="91" t="n">
        <v>20524</v>
      </c>
      <c r="C110" s="91" t="n">
        <v>1789</v>
      </c>
      <c r="D110" s="91" t="n">
        <v>1850</v>
      </c>
      <c r="E110" s="91" t="n">
        <v>2068</v>
      </c>
      <c r="F110" s="91" t="n">
        <v>2427</v>
      </c>
      <c r="G110" s="91" t="n">
        <v>2641</v>
      </c>
      <c r="H110" s="91" t="n">
        <v>2666</v>
      </c>
      <c r="I110" s="91" t="n">
        <v>3874</v>
      </c>
      <c r="J110" s="91" t="n">
        <v>3209</v>
      </c>
    </row>
    <row r="111">
      <c r="A111" s="30" t="s">
        <v>35</v>
      </c>
      <c r="B111" s="92" t="n">
        <v>15309</v>
      </c>
      <c r="C111" s="92" t="n">
        <v>1350</v>
      </c>
      <c r="D111" s="92" t="n">
        <v>1240</v>
      </c>
      <c r="E111" s="92" t="n">
        <v>1493</v>
      </c>
      <c r="F111" s="92" t="n">
        <v>1865</v>
      </c>
      <c r="G111" s="92" t="n">
        <v>1896</v>
      </c>
      <c r="H111" s="92" t="n">
        <v>2025</v>
      </c>
      <c r="I111" s="92" t="n">
        <v>3095</v>
      </c>
      <c r="J111" s="92" t="n">
        <v>2345</v>
      </c>
    </row>
    <row r="112">
      <c r="A112" s="29" t="s">
        <v>139</v>
      </c>
      <c r="B112" s="29"/>
      <c r="C112" s="29"/>
      <c r="D112" s="29"/>
      <c r="E112" s="29"/>
      <c r="F112" s="29"/>
      <c r="G112" s="29"/>
      <c r="H112" s="29"/>
      <c r="I112" s="29"/>
      <c r="J112" s="29"/>
    </row>
    <row r="113">
      <c r="A113" s="21" t="s">
        <v>123</v>
      </c>
      <c r="B113" s="93" t="n">
        <v>20313</v>
      </c>
      <c r="C113" s="93" t="n">
        <v>1812</v>
      </c>
      <c r="D113" s="93" t="n">
        <v>1889</v>
      </c>
      <c r="E113" s="93" t="n">
        <v>2031</v>
      </c>
      <c r="F113" s="93" t="n">
        <v>2621</v>
      </c>
      <c r="G113" s="93" t="n">
        <v>2394</v>
      </c>
      <c r="H113" s="93" t="n">
        <v>2762</v>
      </c>
      <c r="I113" s="93" t="n">
        <v>3641</v>
      </c>
      <c r="J113" s="93" t="n">
        <v>3163</v>
      </c>
    </row>
    <row r="114">
      <c r="A114" s="21" t="s">
        <v>124</v>
      </c>
      <c r="B114" s="93" t="n">
        <v>20131</v>
      </c>
      <c r="C114" s="93" t="n">
        <v>1770</v>
      </c>
      <c r="D114" s="93" t="n">
        <v>1890</v>
      </c>
      <c r="E114" s="93" t="n">
        <v>2139</v>
      </c>
      <c r="F114" s="93" t="n">
        <v>2457</v>
      </c>
      <c r="G114" s="93" t="n">
        <v>2360</v>
      </c>
      <c r="H114" s="93" t="n">
        <v>2706</v>
      </c>
      <c r="I114" s="93" t="n">
        <v>3573</v>
      </c>
      <c r="J114" s="93" t="n">
        <v>3236</v>
      </c>
    </row>
    <row r="115">
      <c r="A115" s="21" t="s">
        <v>125</v>
      </c>
      <c r="B115" s="93" t="n">
        <v>22284</v>
      </c>
      <c r="C115" s="93" t="n">
        <v>1871</v>
      </c>
      <c r="D115" s="93" t="n">
        <v>2022</v>
      </c>
      <c r="E115" s="93" t="n">
        <v>2050</v>
      </c>
      <c r="F115" s="93" t="n">
        <v>2705</v>
      </c>
      <c r="G115" s="93" t="n">
        <v>2665</v>
      </c>
      <c r="H115" s="93" t="n">
        <v>3010</v>
      </c>
      <c r="I115" s="93" t="n">
        <v>4374</v>
      </c>
      <c r="J115" s="93" t="n">
        <v>3587</v>
      </c>
    </row>
    <row r="116">
      <c r="A116" s="21" t="s">
        <v>126</v>
      </c>
      <c r="B116" s="93" t="n">
        <v>21148</v>
      </c>
      <c r="C116" s="93" t="n">
        <v>1793</v>
      </c>
      <c r="D116" s="93" t="n">
        <v>1770</v>
      </c>
      <c r="E116" s="93" t="n">
        <v>2003</v>
      </c>
      <c r="F116" s="93" t="n">
        <v>2362</v>
      </c>
      <c r="G116" s="93" t="n">
        <v>2586</v>
      </c>
      <c r="H116" s="93" t="n">
        <v>2918</v>
      </c>
      <c r="I116" s="93" t="n">
        <v>4190</v>
      </c>
      <c r="J116" s="93" t="n">
        <v>3526</v>
      </c>
    </row>
    <row r="117">
      <c r="A117" s="21" t="s">
        <v>127</v>
      </c>
      <c r="B117" s="93" t="n">
        <v>20747</v>
      </c>
      <c r="C117" s="93" t="n">
        <v>1558</v>
      </c>
      <c r="D117" s="93" t="n">
        <v>1732</v>
      </c>
      <c r="E117" s="93" t="n">
        <v>2016</v>
      </c>
      <c r="F117" s="93" t="n">
        <v>2189</v>
      </c>
      <c r="G117" s="93" t="n">
        <v>2446</v>
      </c>
      <c r="H117" s="93" t="n">
        <v>2991</v>
      </c>
      <c r="I117" s="93" t="n">
        <v>4307</v>
      </c>
      <c r="J117" s="93" t="n">
        <v>3508</v>
      </c>
    </row>
    <row r="118">
      <c r="A118" s="21" t="s">
        <v>128</v>
      </c>
      <c r="B118" s="93" t="n">
        <v>20139</v>
      </c>
      <c r="C118" s="93" t="n">
        <v>1495</v>
      </c>
      <c r="D118" s="93" t="n">
        <v>1757</v>
      </c>
      <c r="E118" s="93" t="n">
        <v>1824</v>
      </c>
      <c r="F118" s="93" t="n">
        <v>2206</v>
      </c>
      <c r="G118" s="93" t="n">
        <v>2323</v>
      </c>
      <c r="H118" s="93" t="n">
        <v>2885</v>
      </c>
      <c r="I118" s="93" t="n">
        <v>4238</v>
      </c>
      <c r="J118" s="93" t="n">
        <v>3411</v>
      </c>
    </row>
    <row r="119">
      <c r="A119" s="21" t="s">
        <v>129</v>
      </c>
      <c r="B119" s="93" t="n">
        <v>18012</v>
      </c>
      <c r="C119" s="93" t="n">
        <v>1374</v>
      </c>
      <c r="D119" s="93" t="n">
        <v>1531</v>
      </c>
      <c r="E119" s="93" t="n">
        <v>1710</v>
      </c>
      <c r="F119" s="93" t="n">
        <v>2047</v>
      </c>
      <c r="G119" s="93" t="n">
        <v>2074</v>
      </c>
      <c r="H119" s="93" t="n">
        <v>2586</v>
      </c>
      <c r="I119" s="93" t="n">
        <v>3671</v>
      </c>
      <c r="J119" s="93" t="n">
        <v>3019</v>
      </c>
    </row>
    <row r="120">
      <c r="A120" s="21" t="s">
        <v>130</v>
      </c>
      <c r="B120" s="93" t="n">
        <v>17444</v>
      </c>
      <c r="C120" s="93" t="n">
        <v>1552</v>
      </c>
      <c r="D120" s="93" t="n">
        <v>1609</v>
      </c>
      <c r="E120" s="93" t="n">
        <v>1776</v>
      </c>
      <c r="F120" s="93" t="n">
        <v>1885</v>
      </c>
      <c r="G120" s="93" t="n">
        <v>1969</v>
      </c>
      <c r="H120" s="93" t="n">
        <v>2468</v>
      </c>
      <c r="I120" s="93" t="n">
        <v>3220</v>
      </c>
      <c r="J120" s="93" t="n">
        <v>2965</v>
      </c>
    </row>
    <row r="121">
      <c r="A121" s="21" t="s">
        <v>131</v>
      </c>
      <c r="B121" s="93" t="n">
        <v>26614</v>
      </c>
      <c r="C121" s="93" t="n">
        <v>2524</v>
      </c>
      <c r="D121" s="93" t="n">
        <v>2502</v>
      </c>
      <c r="E121" s="93" t="n">
        <v>2733</v>
      </c>
      <c r="F121" s="93" t="n">
        <v>3170</v>
      </c>
      <c r="G121" s="93" t="n">
        <v>3132</v>
      </c>
      <c r="H121" s="93" t="n">
        <v>3691</v>
      </c>
      <c r="I121" s="93" t="n">
        <v>4668</v>
      </c>
      <c r="J121" s="93" t="n">
        <v>4194</v>
      </c>
    </row>
    <row r="122">
      <c r="A122" s="21" t="s">
        <v>132</v>
      </c>
      <c r="B122" s="93" t="n">
        <v>21609</v>
      </c>
      <c r="C122" s="93" t="n">
        <v>2056</v>
      </c>
      <c r="D122" s="93" t="n">
        <v>2023</v>
      </c>
      <c r="E122" s="93" t="n">
        <v>2139</v>
      </c>
      <c r="F122" s="93" t="n">
        <v>2502</v>
      </c>
      <c r="G122" s="93" t="n">
        <v>2583</v>
      </c>
      <c r="H122" s="93" t="n">
        <v>2691</v>
      </c>
      <c r="I122" s="93" t="n">
        <v>3980</v>
      </c>
      <c r="J122" s="93" t="n">
        <v>3635</v>
      </c>
    </row>
    <row r="123">
      <c r="A123" s="21" t="s">
        <v>133</v>
      </c>
      <c r="B123" s="93" t="n">
        <v>19231</v>
      </c>
      <c r="C123" s="93" t="n">
        <v>1746</v>
      </c>
      <c r="D123" s="93" t="n">
        <v>1784</v>
      </c>
      <c r="E123" s="93" t="n">
        <v>1858</v>
      </c>
      <c r="F123" s="93" t="n">
        <v>2156</v>
      </c>
      <c r="G123" s="93" t="n">
        <v>2282</v>
      </c>
      <c r="H123" s="93" t="n">
        <v>2460</v>
      </c>
      <c r="I123" s="93" t="n">
        <v>3675</v>
      </c>
      <c r="J123" s="93" t="n">
        <v>3270</v>
      </c>
    </row>
    <row r="124">
      <c r="A124" s="21" t="s">
        <v>134</v>
      </c>
      <c r="B124" s="93" t="n">
        <v>13834</v>
      </c>
      <c r="C124" s="93" t="n">
        <v>1151</v>
      </c>
      <c r="D124" s="93" t="n">
        <v>1030</v>
      </c>
      <c r="E124" s="93" t="n">
        <v>1324</v>
      </c>
      <c r="F124" s="93" t="n">
        <v>1419</v>
      </c>
      <c r="G124" s="93" t="n">
        <v>1657</v>
      </c>
      <c r="H124" s="93" t="n">
        <v>1908</v>
      </c>
      <c r="I124" s="93" t="n">
        <v>3032</v>
      </c>
      <c r="J124" s="93" t="n">
        <v>2313</v>
      </c>
    </row>
    <row r="125">
      <c r="A125" s="21" t="s">
        <v>135</v>
      </c>
      <c r="B125" s="93" t="n">
        <v>19287</v>
      </c>
      <c r="C125" s="93" t="n">
        <v>1910</v>
      </c>
      <c r="D125" s="93" t="n">
        <v>1773</v>
      </c>
      <c r="E125" s="93" t="n">
        <v>2084</v>
      </c>
      <c r="F125" s="93" t="n">
        <v>2180</v>
      </c>
      <c r="G125" s="93" t="n">
        <v>2240</v>
      </c>
      <c r="H125" s="93" t="n">
        <v>2528</v>
      </c>
      <c r="I125" s="93" t="n">
        <v>3616</v>
      </c>
      <c r="J125" s="93" t="n">
        <v>2956</v>
      </c>
    </row>
    <row r="126">
      <c r="A126" s="21" t="s">
        <v>136</v>
      </c>
      <c r="B126" s="93" t="n">
        <v>19022</v>
      </c>
      <c r="C126" s="93" t="n">
        <v>1710</v>
      </c>
      <c r="D126" s="93" t="n">
        <v>1519</v>
      </c>
      <c r="E126" s="93" t="n">
        <v>1935</v>
      </c>
      <c r="F126" s="93" t="n">
        <v>2258</v>
      </c>
      <c r="G126" s="93" t="n">
        <v>2253</v>
      </c>
      <c r="H126" s="93" t="n">
        <v>2721</v>
      </c>
      <c r="I126" s="93" t="n">
        <v>3714</v>
      </c>
      <c r="J126" s="93" t="n">
        <v>2912</v>
      </c>
    </row>
    <row r="127">
      <c r="A127" s="21" t="s">
        <v>10</v>
      </c>
      <c r="B127" s="93" t="n">
        <v>14204</v>
      </c>
      <c r="C127" s="93" t="n">
        <v>1267</v>
      </c>
      <c r="D127" s="93" t="n">
        <v>1282</v>
      </c>
      <c r="E127" s="93" t="n">
        <v>1472</v>
      </c>
      <c r="F127" s="93" t="n">
        <v>1693</v>
      </c>
      <c r="G127" s="93" t="n">
        <v>1712</v>
      </c>
      <c r="H127" s="93" t="n">
        <v>2034</v>
      </c>
      <c r="I127" s="93" t="n">
        <v>2618</v>
      </c>
      <c r="J127" s="93" t="n">
        <v>2126</v>
      </c>
    </row>
    <row r="128">
      <c r="A128" s="21" t="s">
        <v>17</v>
      </c>
      <c r="B128" s="93" t="n">
        <v>7397</v>
      </c>
      <c r="C128" s="93" t="n">
        <v>639</v>
      </c>
      <c r="D128" s="93" t="n">
        <v>619</v>
      </c>
      <c r="E128" s="93" t="n">
        <v>661</v>
      </c>
      <c r="F128" s="93" t="n">
        <v>764</v>
      </c>
      <c r="G128" s="93" t="n">
        <v>918</v>
      </c>
      <c r="H128" s="93" t="n">
        <v>1087</v>
      </c>
      <c r="I128" s="93" t="n">
        <v>1542</v>
      </c>
      <c r="J128" s="93" t="n">
        <v>1167</v>
      </c>
    </row>
    <row r="129">
      <c r="A129" s="21" t="s">
        <v>18</v>
      </c>
      <c r="B129" s="93" t="n">
        <v>11860</v>
      </c>
      <c r="C129" s="93" t="n">
        <v>1131</v>
      </c>
      <c r="D129" s="93" t="n">
        <v>1095</v>
      </c>
      <c r="E129" s="93" t="n">
        <v>1212</v>
      </c>
      <c r="F129" s="93" t="n">
        <v>1364</v>
      </c>
      <c r="G129" s="93" t="n">
        <v>1549</v>
      </c>
      <c r="H129" s="93" t="n">
        <v>1634</v>
      </c>
      <c r="I129" s="93" t="n">
        <v>2294</v>
      </c>
      <c r="J129" s="93" t="n">
        <v>1581</v>
      </c>
    </row>
    <row r="130">
      <c r="A130" s="21" t="s">
        <v>19</v>
      </c>
      <c r="B130" s="93" t="n">
        <v>16956</v>
      </c>
      <c r="C130" s="93" t="n">
        <v>1551</v>
      </c>
      <c r="D130" s="93" t="n">
        <v>1743</v>
      </c>
      <c r="E130" s="93" t="n">
        <v>1828</v>
      </c>
      <c r="F130" s="93" t="n">
        <v>2137</v>
      </c>
      <c r="G130" s="93" t="n">
        <v>2130</v>
      </c>
      <c r="H130" s="93" t="n">
        <v>2250</v>
      </c>
      <c r="I130" s="93" t="n">
        <v>3254</v>
      </c>
      <c r="J130" s="93" t="n">
        <v>2063</v>
      </c>
    </row>
    <row r="131">
      <c r="A131" s="21" t="s">
        <v>20</v>
      </c>
      <c r="B131" s="93" t="n">
        <v>18391</v>
      </c>
      <c r="C131" s="93" t="n">
        <v>1595</v>
      </c>
      <c r="D131" s="93" t="n">
        <v>1714</v>
      </c>
      <c r="E131" s="93" t="n">
        <v>1844</v>
      </c>
      <c r="F131" s="93" t="n">
        <v>2383</v>
      </c>
      <c r="G131" s="93" t="n">
        <v>2333</v>
      </c>
      <c r="H131" s="93" t="n">
        <v>2460</v>
      </c>
      <c r="I131" s="93" t="n">
        <v>3726</v>
      </c>
      <c r="J131" s="93" t="n">
        <v>2336</v>
      </c>
    </row>
    <row r="132">
      <c r="A132" s="21" t="s">
        <v>21</v>
      </c>
      <c r="B132" s="93" t="n">
        <v>17350</v>
      </c>
      <c r="C132" s="93" t="n">
        <v>1522</v>
      </c>
      <c r="D132" s="93" t="n">
        <v>1584</v>
      </c>
      <c r="E132" s="93" t="n">
        <v>1895</v>
      </c>
      <c r="F132" s="93" t="n">
        <v>2310</v>
      </c>
      <c r="G132" s="93" t="n">
        <v>2278</v>
      </c>
      <c r="H132" s="93" t="n">
        <v>2273</v>
      </c>
      <c r="I132" s="93" t="n">
        <v>3119</v>
      </c>
      <c r="J132" s="93" t="n">
        <v>2369</v>
      </c>
    </row>
    <row r="133">
      <c r="A133" s="21" t="s">
        <v>22</v>
      </c>
      <c r="B133" s="93" t="n">
        <v>28652</v>
      </c>
      <c r="C133" s="93" t="n">
        <v>2621</v>
      </c>
      <c r="D133" s="93" t="n">
        <v>2691</v>
      </c>
      <c r="E133" s="93" t="n">
        <v>3212</v>
      </c>
      <c r="F133" s="93" t="n">
        <v>3816</v>
      </c>
      <c r="G133" s="93" t="n">
        <v>3389</v>
      </c>
      <c r="H133" s="93" t="n">
        <v>3710</v>
      </c>
      <c r="I133" s="93" t="n">
        <v>5260</v>
      </c>
      <c r="J133" s="93" t="n">
        <v>3953</v>
      </c>
    </row>
    <row r="134">
      <c r="A134" s="21" t="s">
        <v>23</v>
      </c>
      <c r="B134" s="93" t="n">
        <v>20489</v>
      </c>
      <c r="C134" s="93" t="n">
        <v>2074</v>
      </c>
      <c r="D134" s="93" t="n">
        <v>2012</v>
      </c>
      <c r="E134" s="93" t="n">
        <v>2278</v>
      </c>
      <c r="F134" s="93" t="n">
        <v>2820</v>
      </c>
      <c r="G134" s="93" t="n">
        <v>2241</v>
      </c>
      <c r="H134" s="93" t="n">
        <v>2651</v>
      </c>
      <c r="I134" s="93" t="n">
        <v>3615</v>
      </c>
      <c r="J134" s="93" t="n">
        <v>2798</v>
      </c>
    </row>
    <row r="135">
      <c r="A135" s="21" t="s">
        <v>24</v>
      </c>
      <c r="B135" s="93" t="n">
        <v>16047</v>
      </c>
      <c r="C135" s="93" t="n">
        <v>1473</v>
      </c>
      <c r="D135" s="93" t="n">
        <v>1511</v>
      </c>
      <c r="E135" s="93" t="n">
        <v>1705</v>
      </c>
      <c r="F135" s="93" t="n">
        <v>2165</v>
      </c>
      <c r="G135" s="93" t="n">
        <v>1947</v>
      </c>
      <c r="H135" s="93" t="n">
        <v>2067</v>
      </c>
      <c r="I135" s="93" t="n">
        <v>2869</v>
      </c>
      <c r="J135" s="93" t="n">
        <v>2310</v>
      </c>
    </row>
    <row r="136">
      <c r="A136" s="21" t="s">
        <v>25</v>
      </c>
      <c r="B136" s="93" t="n">
        <v>10269</v>
      </c>
      <c r="C136" s="93" t="n">
        <v>978</v>
      </c>
      <c r="D136" s="93" t="n">
        <v>998</v>
      </c>
      <c r="E136" s="93" t="n">
        <v>1152</v>
      </c>
      <c r="F136" s="93" t="n">
        <v>1308</v>
      </c>
      <c r="G136" s="93" t="n">
        <v>1155</v>
      </c>
      <c r="H136" s="93" t="n">
        <v>1254</v>
      </c>
      <c r="I136" s="93" t="n">
        <v>1965</v>
      </c>
      <c r="J136" s="93" t="n">
        <v>1459</v>
      </c>
    </row>
    <row r="137">
      <c r="A137" s="21" t="s">
        <v>26</v>
      </c>
      <c r="B137" s="93" t="n">
        <v>13409</v>
      </c>
      <c r="C137" s="93" t="n">
        <v>1291</v>
      </c>
      <c r="D137" s="93" t="n">
        <v>1213</v>
      </c>
      <c r="E137" s="93" t="n">
        <v>1555</v>
      </c>
      <c r="F137" s="93" t="n">
        <v>1640</v>
      </c>
      <c r="G137" s="93" t="n">
        <v>1775</v>
      </c>
      <c r="H137" s="93" t="n">
        <v>1723</v>
      </c>
      <c r="I137" s="93" t="n">
        <v>2280</v>
      </c>
      <c r="J137" s="93" t="n">
        <v>1932</v>
      </c>
    </row>
    <row r="138">
      <c r="A138" s="21" t="s">
        <v>27</v>
      </c>
      <c r="B138" s="93" t="n">
        <v>12228</v>
      </c>
      <c r="C138" s="93" t="n">
        <v>1275</v>
      </c>
      <c r="D138" s="93" t="n">
        <v>1265</v>
      </c>
      <c r="E138" s="93" t="n">
        <v>1449</v>
      </c>
      <c r="F138" s="93" t="n">
        <v>1569</v>
      </c>
      <c r="G138" s="93" t="n">
        <v>1585</v>
      </c>
      <c r="H138" s="93" t="n">
        <v>1432</v>
      </c>
      <c r="I138" s="93" t="n">
        <v>2071</v>
      </c>
      <c r="J138" s="93" t="n">
        <v>1582</v>
      </c>
    </row>
    <row r="139">
      <c r="A139" s="21" t="s">
        <v>28</v>
      </c>
      <c r="B139" s="93" t="n">
        <v>12982</v>
      </c>
      <c r="C139" s="93" t="n">
        <v>1158</v>
      </c>
      <c r="D139" s="93" t="n">
        <v>1247</v>
      </c>
      <c r="E139" s="93" t="n">
        <v>1506</v>
      </c>
      <c r="F139" s="93" t="n">
        <v>1767</v>
      </c>
      <c r="G139" s="93" t="n">
        <v>1697</v>
      </c>
      <c r="H139" s="93" t="n">
        <v>1574</v>
      </c>
      <c r="I139" s="93" t="n">
        <v>2336</v>
      </c>
      <c r="J139" s="93" t="n">
        <v>1697</v>
      </c>
    </row>
    <row r="140">
      <c r="A140" s="21" t="s">
        <v>29</v>
      </c>
      <c r="B140" s="93" t="n">
        <v>13654</v>
      </c>
      <c r="C140" s="93" t="n">
        <v>1164</v>
      </c>
      <c r="D140" s="93" t="n">
        <v>1280</v>
      </c>
      <c r="E140" s="93" t="n">
        <v>1368</v>
      </c>
      <c r="F140" s="93" t="n">
        <v>1780</v>
      </c>
      <c r="G140" s="93" t="n">
        <v>1846</v>
      </c>
      <c r="H140" s="93" t="n">
        <v>1766</v>
      </c>
      <c r="I140" s="93" t="n">
        <v>2539</v>
      </c>
      <c r="J140" s="93" t="n">
        <v>1911</v>
      </c>
    </row>
    <row r="141">
      <c r="A141" s="21" t="s">
        <v>30</v>
      </c>
      <c r="B141" s="93" t="n">
        <v>16435</v>
      </c>
      <c r="C141" s="93" t="n">
        <v>1268</v>
      </c>
      <c r="D141" s="93" t="n">
        <v>1584</v>
      </c>
      <c r="E141" s="93" t="n">
        <v>1651</v>
      </c>
      <c r="F141" s="93" t="n">
        <v>2045</v>
      </c>
      <c r="G141" s="93" t="n">
        <v>2045</v>
      </c>
      <c r="H141" s="93" t="n">
        <v>2248</v>
      </c>
      <c r="I141" s="93" t="n">
        <v>3250</v>
      </c>
      <c r="J141" s="93" t="n">
        <v>2344</v>
      </c>
    </row>
    <row r="142">
      <c r="A142" s="21" t="s">
        <v>31</v>
      </c>
      <c r="B142" s="93" t="n">
        <v>19962</v>
      </c>
      <c r="C142" s="93" t="n">
        <v>1323</v>
      </c>
      <c r="D142" s="93" t="n">
        <v>1964</v>
      </c>
      <c r="E142" s="93" t="n">
        <v>2153</v>
      </c>
      <c r="F142" s="93" t="n">
        <v>2397</v>
      </c>
      <c r="G142" s="93" t="n">
        <v>2729</v>
      </c>
      <c r="H142" s="93" t="n">
        <v>2975</v>
      </c>
      <c r="I142" s="93" t="n">
        <v>3785</v>
      </c>
      <c r="J142" s="93" t="n">
        <v>2636</v>
      </c>
    </row>
    <row r="143">
      <c r="A143" s="21" t="s">
        <v>32</v>
      </c>
      <c r="B143" s="93" t="n">
        <v>18278</v>
      </c>
      <c r="C143" s="93" t="n">
        <v>1099</v>
      </c>
      <c r="D143" s="93" t="n">
        <v>1535</v>
      </c>
      <c r="E143" s="93" t="n">
        <v>1726</v>
      </c>
      <c r="F143" s="93" t="n">
        <v>2245</v>
      </c>
      <c r="G143" s="93" t="n">
        <v>2363</v>
      </c>
      <c r="H143" s="93" t="n">
        <v>2520</v>
      </c>
      <c r="I143" s="93" t="n">
        <v>3910</v>
      </c>
      <c r="J143" s="93" t="n">
        <v>2880</v>
      </c>
    </row>
    <row r="144">
      <c r="A144" s="21" t="s">
        <v>33</v>
      </c>
      <c r="B144" s="93" t="n">
        <v>17424</v>
      </c>
      <c r="C144" s="93" t="n">
        <v>1111</v>
      </c>
      <c r="D144" s="93" t="n">
        <v>1632</v>
      </c>
      <c r="E144" s="93" t="n">
        <v>1881</v>
      </c>
      <c r="F144" s="93" t="n">
        <v>2154</v>
      </c>
      <c r="G144" s="93" t="n">
        <v>2064</v>
      </c>
      <c r="H144" s="93" t="n">
        <v>2472</v>
      </c>
      <c r="I144" s="93" t="n">
        <v>3343</v>
      </c>
      <c r="J144" s="93" t="n">
        <v>2767</v>
      </c>
    </row>
    <row r="145">
      <c r="A145" s="21" t="s">
        <v>34</v>
      </c>
      <c r="B145" s="93" t="n">
        <v>24107</v>
      </c>
      <c r="C145" s="93" t="n">
        <v>1575</v>
      </c>
      <c r="D145" s="93" t="n">
        <v>2351</v>
      </c>
      <c r="E145" s="93" t="n">
        <v>2555</v>
      </c>
      <c r="F145" s="93" t="n">
        <v>2993</v>
      </c>
      <c r="G145" s="93" t="n">
        <v>2994</v>
      </c>
      <c r="H145" s="93" t="n">
        <v>3106</v>
      </c>
      <c r="I145" s="93" t="n">
        <v>4558</v>
      </c>
      <c r="J145" s="93" t="n">
        <v>3975</v>
      </c>
    </row>
    <row r="146">
      <c r="A146" s="30" t="s">
        <v>35</v>
      </c>
      <c r="B146" s="94" t="n">
        <v>17915</v>
      </c>
      <c r="C146" s="94" t="n">
        <v>1409</v>
      </c>
      <c r="D146" s="94" t="n">
        <v>1786</v>
      </c>
      <c r="E146" s="94" t="n">
        <v>2038</v>
      </c>
      <c r="F146" s="94" t="n">
        <v>2249</v>
      </c>
      <c r="G146" s="94" t="n">
        <v>2179</v>
      </c>
      <c r="H146" s="94" t="n">
        <v>2146</v>
      </c>
      <c r="I146" s="94" t="n">
        <v>3285</v>
      </c>
      <c r="J146" s="94" t="n">
        <v>2823</v>
      </c>
    </row>
    <row r="147">
      <c r="A147" s="29" t="s">
        <v>140</v>
      </c>
      <c r="B147" s="29"/>
      <c r="C147" s="29"/>
      <c r="D147" s="29"/>
      <c r="E147" s="29"/>
      <c r="F147" s="29"/>
      <c r="G147" s="29"/>
      <c r="H147" s="29"/>
      <c r="I147" s="29"/>
      <c r="J147" s="29"/>
    </row>
    <row r="148">
      <c r="A148" s="21" t="s">
        <v>123</v>
      </c>
      <c r="B148" s="95" t="n">
        <v>1319</v>
      </c>
      <c r="C148" s="95" t="n">
        <v>28</v>
      </c>
      <c r="D148" s="95" t="n">
        <v>103</v>
      </c>
      <c r="E148" s="95" t="n">
        <v>198</v>
      </c>
      <c r="F148" s="95" t="n">
        <v>-650</v>
      </c>
      <c r="G148" s="95" t="n">
        <v>373</v>
      </c>
      <c r="H148" s="95" t="n">
        <v>-45</v>
      </c>
      <c r="I148" s="95" t="n">
        <v>958</v>
      </c>
      <c r="J148" s="95" t="n">
        <v>354</v>
      </c>
    </row>
    <row r="149">
      <c r="A149" s="21" t="s">
        <v>124</v>
      </c>
      <c r="B149" s="95" t="n">
        <v>-4779</v>
      </c>
      <c r="C149" s="95" t="n">
        <v>-337</v>
      </c>
      <c r="D149" s="95" t="n">
        <v>-389</v>
      </c>
      <c r="E149" s="95" t="n">
        <v>-586</v>
      </c>
      <c r="F149" s="95" t="n">
        <v>-822</v>
      </c>
      <c r="G149" s="95" t="n">
        <v>-441</v>
      </c>
      <c r="H149" s="95" t="n">
        <v>-940</v>
      </c>
      <c r="I149" s="95" t="n">
        <v>-460</v>
      </c>
      <c r="J149" s="95" t="n">
        <v>-804</v>
      </c>
    </row>
    <row r="150">
      <c r="A150" s="21" t="s">
        <v>125</v>
      </c>
      <c r="B150" s="95" t="n">
        <v>-5602</v>
      </c>
      <c r="C150" s="95" t="n">
        <v>-294</v>
      </c>
      <c r="D150" s="95" t="n">
        <v>-413</v>
      </c>
      <c r="E150" s="95" t="n">
        <v>-370</v>
      </c>
      <c r="F150" s="95" t="n">
        <v>-920</v>
      </c>
      <c r="G150" s="95" t="n">
        <v>-621</v>
      </c>
      <c r="H150" s="95" t="n">
        <v>-1010</v>
      </c>
      <c r="I150" s="95" t="n">
        <v>-1088</v>
      </c>
      <c r="J150" s="95" t="n">
        <v>-886</v>
      </c>
    </row>
    <row r="151">
      <c r="A151" s="21" t="s">
        <v>126</v>
      </c>
      <c r="B151" s="95" t="n">
        <v>-4752</v>
      </c>
      <c r="C151" s="95" t="n">
        <v>-212</v>
      </c>
      <c r="D151" s="95" t="n">
        <v>-301</v>
      </c>
      <c r="E151" s="95" t="n">
        <v>-268</v>
      </c>
      <c r="F151" s="95" t="n">
        <v>-696</v>
      </c>
      <c r="G151" s="95" t="n">
        <v>-440</v>
      </c>
      <c r="H151" s="95" t="n">
        <v>-1064</v>
      </c>
      <c r="I151" s="95" t="n">
        <v>-759</v>
      </c>
      <c r="J151" s="95" t="n">
        <v>-1012</v>
      </c>
    </row>
    <row r="152">
      <c r="A152" s="21" t="s">
        <v>127</v>
      </c>
      <c r="B152" s="95" t="n">
        <v>-2625</v>
      </c>
      <c r="C152" s="95" t="n">
        <v>54</v>
      </c>
      <c r="D152" s="95" t="n">
        <v>-87</v>
      </c>
      <c r="E152" s="95" t="n">
        <v>-155</v>
      </c>
      <c r="F152" s="95" t="n">
        <v>-333</v>
      </c>
      <c r="G152" s="95" t="n">
        <v>-38</v>
      </c>
      <c r="H152" s="95" t="n">
        <v>-830</v>
      </c>
      <c r="I152" s="95" t="n">
        <v>-504</v>
      </c>
      <c r="J152" s="95" t="n">
        <v>-732</v>
      </c>
    </row>
    <row r="153">
      <c r="A153" s="21" t="s">
        <v>128</v>
      </c>
      <c r="B153" s="95" t="n">
        <v>-1842</v>
      </c>
      <c r="C153" s="95" t="n">
        <v>379</v>
      </c>
      <c r="D153" s="95" t="n">
        <v>-76</v>
      </c>
      <c r="E153" s="95" t="n">
        <v>107</v>
      </c>
      <c r="F153" s="95" t="n">
        <v>-454</v>
      </c>
      <c r="G153" s="95" t="n">
        <v>125</v>
      </c>
      <c r="H153" s="95" t="n">
        <v>-722</v>
      </c>
      <c r="I153" s="95" t="n">
        <v>-731</v>
      </c>
      <c r="J153" s="95" t="n">
        <v>-470</v>
      </c>
    </row>
    <row r="154">
      <c r="A154" s="21" t="s">
        <v>129</v>
      </c>
      <c r="B154" s="95" t="n">
        <v>-175</v>
      </c>
      <c r="C154" s="95" t="n">
        <v>614</v>
      </c>
      <c r="D154" s="95" t="n">
        <v>213</v>
      </c>
      <c r="E154" s="95" t="n">
        <v>240</v>
      </c>
      <c r="F154" s="95" t="n">
        <v>-461</v>
      </c>
      <c r="G154" s="95" t="n">
        <v>159</v>
      </c>
      <c r="H154" s="95" t="n">
        <v>-359</v>
      </c>
      <c r="I154" s="95" t="n">
        <v>-67</v>
      </c>
      <c r="J154" s="95" t="n">
        <v>-514</v>
      </c>
    </row>
    <row r="155">
      <c r="A155" s="21" t="s">
        <v>130</v>
      </c>
      <c r="B155" s="95" t="n">
        <v>-2874</v>
      </c>
      <c r="C155" s="95" t="n">
        <v>-169</v>
      </c>
      <c r="D155" s="95" t="n">
        <v>-148</v>
      </c>
      <c r="E155" s="95" t="n">
        <v>-215</v>
      </c>
      <c r="F155" s="95" t="n">
        <v>-564</v>
      </c>
      <c r="G155" s="95" t="n">
        <v>-146</v>
      </c>
      <c r="H155" s="95" t="n">
        <v>-583</v>
      </c>
      <c r="I155" s="95" t="n">
        <v>-326</v>
      </c>
      <c r="J155" s="95" t="n">
        <v>-723</v>
      </c>
    </row>
    <row r="156">
      <c r="A156" s="21" t="s">
        <v>131</v>
      </c>
      <c r="B156" s="95" t="n">
        <v>-1279</v>
      </c>
      <c r="C156" s="95" t="n">
        <v>-462</v>
      </c>
      <c r="D156" s="95" t="n">
        <v>-214</v>
      </c>
      <c r="E156" s="95" t="n">
        <v>-144</v>
      </c>
      <c r="F156" s="95" t="n">
        <v>-772</v>
      </c>
      <c r="G156" s="95" t="n">
        <v>238</v>
      </c>
      <c r="H156" s="95" t="n">
        <v>-453</v>
      </c>
      <c r="I156" s="95" t="n">
        <v>386</v>
      </c>
      <c r="J156" s="95" t="n">
        <v>142</v>
      </c>
    </row>
    <row r="157">
      <c r="A157" s="21" t="s">
        <v>132</v>
      </c>
      <c r="B157" s="95" t="n">
        <v>-2911</v>
      </c>
      <c r="C157" s="95" t="n">
        <v>-460</v>
      </c>
      <c r="D157" s="95" t="n">
        <v>-335</v>
      </c>
      <c r="E157" s="95" t="n">
        <v>-221</v>
      </c>
      <c r="F157" s="95" t="n">
        <v>-700</v>
      </c>
      <c r="G157" s="95" t="n">
        <v>-244</v>
      </c>
      <c r="H157" s="95" t="n">
        <v>-126</v>
      </c>
      <c r="I157" s="95" t="n">
        <v>-141</v>
      </c>
      <c r="J157" s="95" t="n">
        <v>-684</v>
      </c>
    </row>
    <row r="158">
      <c r="A158" s="21" t="s">
        <v>133</v>
      </c>
      <c r="B158" s="95" t="n">
        <v>-1088</v>
      </c>
      <c r="C158" s="95" t="n">
        <v>-257</v>
      </c>
      <c r="D158" s="95" t="n">
        <v>-245</v>
      </c>
      <c r="E158" s="95" t="n">
        <v>59</v>
      </c>
      <c r="F158" s="95" t="n">
        <v>-384</v>
      </c>
      <c r="G158" s="95" t="n">
        <v>-69</v>
      </c>
      <c r="H158" s="95" t="n">
        <v>90</v>
      </c>
      <c r="I158" s="95" t="n">
        <v>123</v>
      </c>
      <c r="J158" s="95" t="n">
        <v>-405</v>
      </c>
    </row>
    <row r="159">
      <c r="A159" s="21" t="s">
        <v>134</v>
      </c>
      <c r="B159" s="95" t="n">
        <v>-912</v>
      </c>
      <c r="C159" s="95" t="n">
        <v>-150</v>
      </c>
      <c r="D159" s="95" t="n">
        <v>-2</v>
      </c>
      <c r="E159" s="95" t="n">
        <v>-106</v>
      </c>
      <c r="F159" s="95" t="n">
        <v>-328</v>
      </c>
      <c r="G159" s="95" t="n">
        <v>227</v>
      </c>
      <c r="H159" s="95" t="n">
        <v>-286</v>
      </c>
      <c r="I159" s="95" t="n">
        <v>45</v>
      </c>
      <c r="J159" s="95" t="n">
        <v>-312</v>
      </c>
    </row>
    <row r="160">
      <c r="A160" s="21" t="s">
        <v>135</v>
      </c>
      <c r="B160" s="95" t="n">
        <v>-521</v>
      </c>
      <c r="C160" s="95" t="n">
        <v>-127</v>
      </c>
      <c r="D160" s="95" t="n">
        <v>-250</v>
      </c>
      <c r="E160" s="95" t="n">
        <v>53</v>
      </c>
      <c r="F160" s="95" t="n">
        <v>-452</v>
      </c>
      <c r="G160" s="95" t="n">
        <v>528</v>
      </c>
      <c r="H160" s="95" t="n">
        <v>-492</v>
      </c>
      <c r="I160" s="95" t="n">
        <v>145</v>
      </c>
      <c r="J160" s="95" t="n">
        <v>74</v>
      </c>
    </row>
    <row r="161">
      <c r="A161" s="21" t="s">
        <v>136</v>
      </c>
      <c r="B161" s="95" t="n">
        <v>-4524</v>
      </c>
      <c r="C161" s="95" t="n">
        <v>-341</v>
      </c>
      <c r="D161" s="95" t="n">
        <v>-218</v>
      </c>
      <c r="E161" s="95" t="n">
        <v>-535</v>
      </c>
      <c r="F161" s="95" t="n">
        <v>-862</v>
      </c>
      <c r="G161" s="95" t="n">
        <v>-320</v>
      </c>
      <c r="H161" s="95" t="n">
        <v>-777</v>
      </c>
      <c r="I161" s="95" t="n">
        <v>-943</v>
      </c>
      <c r="J161" s="95" t="n">
        <v>-528</v>
      </c>
    </row>
    <row r="162">
      <c r="A162" s="21" t="s">
        <v>10</v>
      </c>
      <c r="B162" s="95" t="n">
        <v>-319</v>
      </c>
      <c r="C162" s="95" t="n">
        <v>121</v>
      </c>
      <c r="D162" s="95" t="n">
        <v>20</v>
      </c>
      <c r="E162" s="95" t="n">
        <v>-24</v>
      </c>
      <c r="F162" s="95" t="n">
        <v>441</v>
      </c>
      <c r="G162" s="95" t="n">
        <v>-36</v>
      </c>
      <c r="H162" s="95" t="n">
        <v>-197</v>
      </c>
      <c r="I162" s="95" t="n">
        <v>20</v>
      </c>
      <c r="J162" s="95" t="n">
        <v>-664</v>
      </c>
    </row>
    <row r="163">
      <c r="A163" s="21" t="s">
        <v>17</v>
      </c>
      <c r="B163" s="95" t="n">
        <v>21878</v>
      </c>
      <c r="C163" s="95" t="n">
        <v>1894</v>
      </c>
      <c r="D163" s="95" t="n">
        <v>2552</v>
      </c>
      <c r="E163" s="95" t="n">
        <v>2547</v>
      </c>
      <c r="F163" s="95" t="n">
        <v>3404</v>
      </c>
      <c r="G163" s="95" t="n">
        <v>2918</v>
      </c>
      <c r="H163" s="95" t="n">
        <v>2667</v>
      </c>
      <c r="I163" s="95" t="n">
        <v>3683</v>
      </c>
      <c r="J163" s="95" t="n">
        <v>2213</v>
      </c>
    </row>
    <row r="164">
      <c r="A164" s="21" t="s">
        <v>18</v>
      </c>
      <c r="B164" s="95" t="n">
        <v>7644</v>
      </c>
      <c r="C164" s="95" t="n">
        <v>518</v>
      </c>
      <c r="D164" s="95" t="n">
        <v>607</v>
      </c>
      <c r="E164" s="95" t="n">
        <v>1024</v>
      </c>
      <c r="F164" s="95" t="n">
        <v>1352</v>
      </c>
      <c r="G164" s="95" t="n">
        <v>907</v>
      </c>
      <c r="H164" s="95" t="n">
        <v>939</v>
      </c>
      <c r="I164" s="95" t="n">
        <v>1087</v>
      </c>
      <c r="J164" s="95" t="n">
        <v>1210</v>
      </c>
    </row>
    <row r="165">
      <c r="A165" s="21" t="s">
        <v>19</v>
      </c>
      <c r="B165" s="95" t="n">
        <v>4799</v>
      </c>
      <c r="C165" s="95" t="n">
        <v>387</v>
      </c>
      <c r="D165" s="95" t="n">
        <v>390</v>
      </c>
      <c r="E165" s="95" t="n">
        <v>483</v>
      </c>
      <c r="F165" s="95" t="n">
        <v>753</v>
      </c>
      <c r="G165" s="95" t="n">
        <v>665</v>
      </c>
      <c r="H165" s="95" t="n">
        <v>414</v>
      </c>
      <c r="I165" s="95" t="n">
        <v>810</v>
      </c>
      <c r="J165" s="95" t="n">
        <v>897</v>
      </c>
    </row>
    <row r="166">
      <c r="A166" s="21" t="s">
        <v>20</v>
      </c>
      <c r="B166" s="95" t="n">
        <v>4138</v>
      </c>
      <c r="C166" s="95" t="n">
        <v>398</v>
      </c>
      <c r="D166" s="95" t="n">
        <v>358</v>
      </c>
      <c r="E166" s="95" t="n">
        <v>540</v>
      </c>
      <c r="F166" s="95" t="n">
        <v>422</v>
      </c>
      <c r="G166" s="95" t="n">
        <v>428</v>
      </c>
      <c r="H166" s="95" t="n">
        <v>362</v>
      </c>
      <c r="I166" s="95" t="n">
        <v>282</v>
      </c>
      <c r="J166" s="95" t="n">
        <v>1348</v>
      </c>
    </row>
    <row r="167">
      <c r="A167" s="21" t="s">
        <v>21</v>
      </c>
      <c r="B167" s="95" t="n">
        <v>-745</v>
      </c>
      <c r="C167" s="95" t="n">
        <v>74</v>
      </c>
      <c r="D167" s="95" t="n">
        <v>-62</v>
      </c>
      <c r="E167" s="95" t="n">
        <v>-201</v>
      </c>
      <c r="F167" s="95" t="n">
        <v>-337</v>
      </c>
      <c r="G167" s="95" t="n">
        <v>-286</v>
      </c>
      <c r="H167" s="95" t="n">
        <v>1</v>
      </c>
      <c r="I167" s="95" t="n">
        <v>-60</v>
      </c>
      <c r="J167" s="95" t="n">
        <v>126</v>
      </c>
    </row>
    <row r="168">
      <c r="A168" s="21" t="s">
        <v>22</v>
      </c>
      <c r="B168" s="95" t="n">
        <v>-4640</v>
      </c>
      <c r="C168" s="95" t="n">
        <v>-460</v>
      </c>
      <c r="D168" s="95" t="n">
        <v>-459</v>
      </c>
      <c r="E168" s="95" t="n">
        <v>-788</v>
      </c>
      <c r="F168" s="95" t="n">
        <v>-1001</v>
      </c>
      <c r="G168" s="95" t="n">
        <v>-189</v>
      </c>
      <c r="H168" s="95" t="n">
        <v>-747</v>
      </c>
      <c r="I168" s="95" t="n">
        <v>-642</v>
      </c>
      <c r="J168" s="95" t="n">
        <v>-354</v>
      </c>
    </row>
    <row r="169">
      <c r="A169" s="21" t="s">
        <v>23</v>
      </c>
      <c r="B169" s="95" t="n">
        <v>200</v>
      </c>
      <c r="C169" s="95" t="n">
        <v>-24</v>
      </c>
      <c r="D169" s="95" t="n">
        <v>2</v>
      </c>
      <c r="E169" s="95" t="n">
        <v>-166</v>
      </c>
      <c r="F169" s="95" t="n">
        <v>-419</v>
      </c>
      <c r="G169" s="95" t="n">
        <v>399</v>
      </c>
      <c r="H169" s="95" t="n">
        <v>-23</v>
      </c>
      <c r="I169" s="95" t="n">
        <v>284</v>
      </c>
      <c r="J169" s="95" t="n">
        <v>147</v>
      </c>
    </row>
    <row r="170">
      <c r="A170" s="21" t="s">
        <v>24</v>
      </c>
      <c r="B170" s="95" t="n">
        <v>468</v>
      </c>
      <c r="C170" s="95" t="n">
        <v>17</v>
      </c>
      <c r="D170" s="95" t="n">
        <v>22</v>
      </c>
      <c r="E170" s="95" t="n">
        <v>-122</v>
      </c>
      <c r="F170" s="95" t="n">
        <v>-146</v>
      </c>
      <c r="G170" s="95" t="n">
        <v>71</v>
      </c>
      <c r="H170" s="95" t="n">
        <v>263</v>
      </c>
      <c r="I170" s="95" t="n">
        <v>292</v>
      </c>
      <c r="J170" s="95" t="n">
        <v>71</v>
      </c>
    </row>
    <row r="171">
      <c r="A171" s="21" t="s">
        <v>25</v>
      </c>
      <c r="B171" s="95" t="n">
        <v>4520</v>
      </c>
      <c r="C171" s="95" t="n">
        <v>112</v>
      </c>
      <c r="D171" s="95" t="n">
        <v>249</v>
      </c>
      <c r="E171" s="95" t="n">
        <v>301</v>
      </c>
      <c r="F171" s="95" t="n">
        <v>354</v>
      </c>
      <c r="G171" s="95" t="n">
        <v>801</v>
      </c>
      <c r="H171" s="95" t="n">
        <v>804</v>
      </c>
      <c r="I171" s="95" t="n">
        <v>1203</v>
      </c>
      <c r="J171" s="95" t="n">
        <v>696</v>
      </c>
    </row>
    <row r="172">
      <c r="A172" s="21" t="s">
        <v>26</v>
      </c>
      <c r="B172" s="95" t="n">
        <v>5229</v>
      </c>
      <c r="C172" s="95" t="n">
        <v>425</v>
      </c>
      <c r="D172" s="95" t="n">
        <v>475</v>
      </c>
      <c r="E172" s="95" t="n">
        <v>412</v>
      </c>
      <c r="F172" s="95" t="n">
        <v>537</v>
      </c>
      <c r="G172" s="95" t="n">
        <v>586</v>
      </c>
      <c r="H172" s="95" t="n">
        <v>718</v>
      </c>
      <c r="I172" s="95" t="n">
        <v>1279</v>
      </c>
      <c r="J172" s="95" t="n">
        <v>797</v>
      </c>
    </row>
    <row r="173">
      <c r="A173" s="21" t="s">
        <v>27</v>
      </c>
      <c r="B173" s="95" t="n">
        <v>1142</v>
      </c>
      <c r="C173" s="95" t="n">
        <v>135</v>
      </c>
      <c r="D173" s="95" t="n">
        <v>-92</v>
      </c>
      <c r="E173" s="95" t="n">
        <v>-124</v>
      </c>
      <c r="F173" s="95" t="n">
        <v>146</v>
      </c>
      <c r="G173" s="95" t="n">
        <v>31</v>
      </c>
      <c r="H173" s="95" t="n">
        <v>245</v>
      </c>
      <c r="I173" s="95" t="n">
        <v>517</v>
      </c>
      <c r="J173" s="95" t="n">
        <v>284</v>
      </c>
    </row>
    <row r="174">
      <c r="A174" s="21" t="s">
        <v>28</v>
      </c>
      <c r="B174" s="95" t="n">
        <v>649</v>
      </c>
      <c r="C174" s="95" t="n">
        <v>213</v>
      </c>
      <c r="D174" s="95" t="n">
        <v>115</v>
      </c>
      <c r="E174" s="95" t="n">
        <v>-222</v>
      </c>
      <c r="F174" s="95" t="n">
        <v>73</v>
      </c>
      <c r="G174" s="95" t="n">
        <v>-145</v>
      </c>
      <c r="H174" s="95" t="n">
        <v>118</v>
      </c>
      <c r="I174" s="95" t="n">
        <v>208</v>
      </c>
      <c r="J174" s="95" t="n">
        <v>289</v>
      </c>
    </row>
    <row r="175">
      <c r="A175" s="21" t="s">
        <v>29</v>
      </c>
      <c r="B175" s="95" t="n">
        <v>321</v>
      </c>
      <c r="C175" s="95" t="n">
        <v>226</v>
      </c>
      <c r="D175" s="95" t="n">
        <v>-6</v>
      </c>
      <c r="E175" s="95" t="n">
        <v>21</v>
      </c>
      <c r="F175" s="95" t="n">
        <v>-13</v>
      </c>
      <c r="G175" s="95" t="n">
        <v>-233</v>
      </c>
      <c r="H175" s="95" t="n">
        <v>-58</v>
      </c>
      <c r="I175" s="95" t="n">
        <v>78</v>
      </c>
      <c r="J175" s="95" t="n">
        <v>306</v>
      </c>
    </row>
    <row r="176">
      <c r="A176" s="21" t="s">
        <v>30</v>
      </c>
      <c r="B176" s="95" t="n">
        <v>-659</v>
      </c>
      <c r="C176" s="95" t="n">
        <v>133</v>
      </c>
      <c r="D176" s="95" t="n">
        <v>-274</v>
      </c>
      <c r="E176" s="95" t="n">
        <v>-158</v>
      </c>
      <c r="F176" s="95" t="n">
        <v>-277</v>
      </c>
      <c r="G176" s="95" t="n">
        <v>-172</v>
      </c>
      <c r="H176" s="95" t="n">
        <v>-271</v>
      </c>
      <c r="I176" s="95" t="n">
        <v>-13</v>
      </c>
      <c r="J176" s="95" t="n">
        <v>373</v>
      </c>
    </row>
    <row r="177">
      <c r="A177" s="21" t="s">
        <v>31</v>
      </c>
      <c r="B177" s="95" t="n">
        <v>-1980</v>
      </c>
      <c r="C177" s="95" t="n">
        <v>409</v>
      </c>
      <c r="D177" s="95" t="n">
        <v>-376</v>
      </c>
      <c r="E177" s="95" t="n">
        <v>-447</v>
      </c>
      <c r="F177" s="95" t="n">
        <v>-256</v>
      </c>
      <c r="G177" s="95" t="n">
        <v>-511</v>
      </c>
      <c r="H177" s="95" t="n">
        <v>-681</v>
      </c>
      <c r="I177" s="95" t="n">
        <v>-344</v>
      </c>
      <c r="J177" s="95" t="n">
        <v>226</v>
      </c>
    </row>
    <row r="178">
      <c r="A178" s="21" t="s">
        <v>32</v>
      </c>
      <c r="B178" s="95" t="n">
        <v>-1673</v>
      </c>
      <c r="C178" s="95" t="n">
        <v>581</v>
      </c>
      <c r="D178" s="95" t="n">
        <v>-26</v>
      </c>
      <c r="E178" s="95" t="n">
        <v>-113</v>
      </c>
      <c r="F178" s="95" t="n">
        <v>-277</v>
      </c>
      <c r="G178" s="95" t="n">
        <v>-493</v>
      </c>
      <c r="H178" s="95" t="n">
        <v>-356</v>
      </c>
      <c r="I178" s="95" t="n">
        <v>-789</v>
      </c>
      <c r="J178" s="95" t="n">
        <v>-200</v>
      </c>
    </row>
    <row r="179">
      <c r="A179" s="21" t="s">
        <v>33</v>
      </c>
      <c r="B179" s="95" t="n">
        <v>-3581</v>
      </c>
      <c r="C179" s="95" t="n">
        <v>215</v>
      </c>
      <c r="D179" s="95" t="n">
        <v>-343</v>
      </c>
      <c r="E179" s="95" t="n">
        <v>-582</v>
      </c>
      <c r="F179" s="95" t="n">
        <v>-409</v>
      </c>
      <c r="G179" s="95" t="n">
        <v>-401</v>
      </c>
      <c r="H179" s="95" t="n">
        <v>-609</v>
      </c>
      <c r="I179" s="95" t="n">
        <v>-870</v>
      </c>
      <c r="J179" s="95" t="n">
        <v>-582</v>
      </c>
    </row>
    <row r="180">
      <c r="A180" s="21" t="s">
        <v>34</v>
      </c>
      <c r="B180" s="95" t="n">
        <v>-3583</v>
      </c>
      <c r="C180" s="95" t="n">
        <v>214</v>
      </c>
      <c r="D180" s="95" t="n">
        <v>-501</v>
      </c>
      <c r="E180" s="95" t="n">
        <v>-487</v>
      </c>
      <c r="F180" s="95" t="n">
        <v>-566</v>
      </c>
      <c r="G180" s="95" t="n">
        <v>-353</v>
      </c>
      <c r="H180" s="95" t="n">
        <v>-440</v>
      </c>
      <c r="I180" s="95" t="n">
        <v>-684</v>
      </c>
      <c r="J180" s="95" t="n">
        <v>-766</v>
      </c>
    </row>
    <row r="181">
      <c r="A181" s="30" t="s">
        <v>35</v>
      </c>
      <c r="B181" s="96" t="n">
        <v>-2606</v>
      </c>
      <c r="C181" s="96" t="n">
        <v>-59</v>
      </c>
      <c r="D181" s="96" t="n">
        <v>-546</v>
      </c>
      <c r="E181" s="96" t="n">
        <v>-545</v>
      </c>
      <c r="F181" s="96" t="n">
        <v>-384</v>
      </c>
      <c r="G181" s="96" t="n">
        <v>-283</v>
      </c>
      <c r="H181" s="96" t="n">
        <v>-121</v>
      </c>
      <c r="I181" s="96" t="n">
        <v>-190</v>
      </c>
      <c r="J181" s="96" t="n">
        <v>-478</v>
      </c>
    </row>
    <row r="183">
      <c r="A183" s="13" t="str">
        <f>=HYPERLINK("#'Obsah'!A1", "Späť na obsah dátovej prílohy")</f>
      </c>
      <c r="B183" s="14"/>
    </row>
  </sheetData>
  <mergeCells count="3">
    <mergeCell ref="A2:J2"/>
    <mergeCell ref="A4:J4"/>
    <mergeCell ref="A183:B18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8.71" hidden="0" customWidth="1"/>
    <col min="2" max="2" width="28.71" hidden="0" customWidth="1"/>
    <col min="3" max="3" width="28.71" hidden="0" customWidth="1"/>
    <col min="4" max="4" width="28.71" hidden="0" customWidth="1"/>
  </cols>
  <sheetData>
    <row r="2">
      <c r="A2" s="1" t="s">
        <v>141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18" t="s">
        <v>143</v>
      </c>
      <c r="C6" s="18" t="s">
        <v>81</v>
      </c>
      <c r="D6" s="3" t="s">
        <v>144</v>
      </c>
    </row>
    <row r="7">
      <c r="A7" s="3"/>
      <c r="B7" s="3" t="s">
        <v>145</v>
      </c>
      <c r="C7" s="3" t="s">
        <v>146</v>
      </c>
      <c r="D7" s="3"/>
    </row>
    <row r="8">
      <c r="A8" s="4" t="s">
        <v>11</v>
      </c>
      <c r="B8" s="97" t="n">
        <v>8.36274318855634</v>
      </c>
      <c r="C8" s="97" t="n">
        <v>5.63476811876474</v>
      </c>
      <c r="D8" s="98" t="n">
        <v>46209</v>
      </c>
    </row>
    <row r="9">
      <c r="A9" s="4" t="s">
        <v>12</v>
      </c>
      <c r="B9" s="97" t="n">
        <v>5.15140259828365</v>
      </c>
      <c r="C9" s="97" t="n">
        <v>3.67862352023337</v>
      </c>
      <c r="D9" s="98" t="n">
        <v>825468</v>
      </c>
    </row>
    <row r="10">
      <c r="A10" s="4" t="s">
        <v>13</v>
      </c>
      <c r="B10" s="97" t="n">
        <v>6.08672518689805</v>
      </c>
      <c r="C10" s="97" t="n">
        <v>4.30893743124621</v>
      </c>
      <c r="D10" s="98" t="n">
        <v>89086</v>
      </c>
    </row>
    <row r="11">
      <c r="A11" s="4" t="s">
        <v>14</v>
      </c>
      <c r="B11" s="97" t="n">
        <v>6.32393511218688</v>
      </c>
      <c r="C11" s="97" t="n">
        <v>4.4588189929332</v>
      </c>
      <c r="D11" s="98" t="n">
        <v>261929</v>
      </c>
    </row>
    <row r="12">
      <c r="A12" s="4" t="s">
        <v>15</v>
      </c>
      <c r="B12" s="97" t="n">
        <v>8.35341282894737</v>
      </c>
      <c r="C12" s="97" t="n">
        <v>5.8262825784413</v>
      </c>
      <c r="D12" s="98" t="n">
        <v>126464</v>
      </c>
    </row>
    <row r="13">
      <c r="A13" s="4" t="s">
        <v>16</v>
      </c>
      <c r="B13" s="97" t="n">
        <v>8.70920289855072</v>
      </c>
      <c r="C13" s="97" t="n">
        <v>6.11514492753623</v>
      </c>
      <c r="D13" s="98" t="n">
        <v>13800</v>
      </c>
    </row>
    <row r="14">
      <c r="A14" s="49" t="s">
        <v>82</v>
      </c>
      <c r="B14" s="99" t="n">
        <v>5.8798735982673</v>
      </c>
      <c r="C14" s="99" t="n">
        <v>4.16002204033</v>
      </c>
      <c r="D14" s="100" t="n">
        <v>1362956</v>
      </c>
    </row>
    <row r="15" ht="25" customHeight="1">
      <c r="A15" s="2" t="s">
        <v>142</v>
      </c>
      <c r="B15" s="2"/>
      <c r="C15" s="2"/>
      <c r="D15" s="2"/>
    </row>
    <row r="17">
      <c r="A17" s="13" t="str">
        <f>=HYPERLINK("#'Obsah'!A1", "Späť na obsah dátovej prílohy")</f>
      </c>
      <c r="B17" s="14"/>
    </row>
  </sheetData>
  <mergeCells count="7">
    <mergeCell ref="A2:D2"/>
    <mergeCell ref="A4:D4"/>
    <mergeCell ref="A15:D15"/>
    <mergeCell ref="A6:A7"/>
    <mergeCell ref="B6:C6"/>
    <mergeCell ref="D6:D7"/>
    <mergeCell ref="A17:B17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Inštitút sociálnej politiky</dc:creator>
  <cp:lastModifiedBy>Inštitút sociálnej politiky</cp:lastModifiedBy>
  <dcterms:created xsi:type="dcterms:W3CDTF">2021-12-09T15:25:13Z</dcterms:created>
  <dc:title>Prvá pomoc Slovensku</dc:title>
</coreProperties>
</file>