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worksheets/sheet34.xml" ContentType="application/vnd.openxmlformats-officedocument.spreadsheetml.worksheet+xml"/>
  <Override PartName="/xl/drawings/drawing34.xml" ContentType="application/vnd.openxmlformats-officedocument.drawing+xml"/>
  <Override PartName="/xl/worksheets/sheet35.xml" ContentType="application/vnd.openxmlformats-officedocument.spreadsheetml.worksheet+xml"/>
  <Override PartName="/xl/drawings/drawing35.xml" ContentType="application/vnd.openxmlformats-officedocument.drawing+xml"/>
  <Override PartName="/xl/worksheets/sheet36.xml" ContentType="application/vnd.openxmlformats-officedocument.spreadsheetml.worksheet+xml"/>
  <Override PartName="/xl/drawings/drawing36.xml" ContentType="application/vnd.openxmlformats-officedocument.drawing+xml"/>
  <Override PartName="/xl/worksheets/sheet37.xml" ContentType="application/vnd.openxmlformats-officedocument.spreadsheetml.worksheet+xml"/>
  <Override PartName="/xl/drawings/drawing37.xml" ContentType="application/vnd.openxmlformats-officedocument.drawing+xml"/>
  <Override PartName="/xl/worksheets/sheet38.xml" ContentType="application/vnd.openxmlformats-officedocument.spreadsheetml.worksheet+xml"/>
  <Override PartName="/xl/drawings/drawing38.xml" ContentType="application/vnd.openxmlformats-officedocument.drawing+xml"/>
  <Override PartName="/xl/worksheets/sheet39.xml" ContentType="application/vnd.openxmlformats-officedocument.spreadsheetml.worksheet+xml"/>
  <Override PartName="/xl/drawings/drawing39.xml" ContentType="application/vnd.openxmlformats-officedocument.drawing+xml"/>
  <Override PartName="/xl/worksheets/sheet40.xml" ContentType="application/vnd.openxmlformats-officedocument.spreadsheetml.worksheet+xml"/>
  <Override PartName="/xl/drawings/drawing40.xml" ContentType="application/vnd.openxmlformats-officedocument.drawing+xml"/>
  <Override PartName="/xl/worksheets/sheet41.xml" ContentType="application/vnd.openxmlformats-officedocument.spreadsheetml.worksheet+xml"/>
  <Override PartName="/xl/drawings/drawing41.xml" ContentType="application/vnd.openxmlformats-officedocument.drawing+xml"/>
  <Override PartName="/xl/worksheets/sheet42.xml" ContentType="application/vnd.openxmlformats-officedocument.spreadsheetml.worksheet+xml"/>
  <Override PartName="/xl/drawings/drawing42.xml" ContentType="application/vnd.openxmlformats-officedocument.drawing+xml"/>
  <Override PartName="/xl/worksheets/sheet43.xml" ContentType="application/vnd.openxmlformats-officedocument.spreadsheetml.worksheet+xml"/>
  <Override PartName="/xl/drawings/drawing43.xml" ContentType="application/vnd.openxmlformats-officedocument.drawing+xml"/>
  <Override PartName="/xl/worksheets/sheet44.xml" ContentType="application/vnd.openxmlformats-officedocument.spreadsheetml.worksheet+xml"/>
  <Override PartName="/xl/drawings/drawing44.xml" ContentType="application/vnd.openxmlformats-officedocument.drawing+xml"/>
  <Override PartName="/xl/worksheets/sheet45.xml" ContentType="application/vnd.openxmlformats-officedocument.spreadsheetml.worksheet+xml"/>
  <Override PartName="/xl/drawings/drawing45.xml" ContentType="application/vnd.openxmlformats-officedocument.drawing+xml"/>
  <Override PartName="/xl/worksheets/sheet46.xml" ContentType="application/vnd.openxmlformats-officedocument.spreadsheetml.worksheet+xml"/>
  <Override PartName="/xl/drawings/drawing46.xml" ContentType="application/vnd.openxmlformats-officedocument.drawing+xml"/>
  <Override PartName="/xl/worksheets/sheet47.xml" ContentType="application/vnd.openxmlformats-officedocument.spreadsheetml.worksheet+xml"/>
  <Override PartName="/xl/drawings/drawing47.xml" ContentType="application/vnd.openxmlformats-officedocument.drawing+xml"/>
  <Override PartName="/xl/worksheets/sheet48.xml" ContentType="application/vnd.openxmlformats-officedocument.spreadsheetml.worksheet+xml"/>
  <Override PartName="/xl/drawings/drawing48.xml" ContentType="application/vnd.openxmlformats-officedocument.drawing+xml"/>
  <Override PartName="/xl/worksheets/sheet49.xml" ContentType="application/vnd.openxmlformats-officedocument.spreadsheetml.worksheet+xml"/>
  <Override PartName="/xl/drawings/drawing49.xml" ContentType="application/vnd.openxmlformats-officedocument.drawing+xml"/>
  <Override PartName="/xl/worksheets/sheet50.xml" ContentType="application/vnd.openxmlformats-officedocument.spreadsheetml.worksheet+xml"/>
  <Override PartName="/xl/drawings/drawing50.xml" ContentType="application/vnd.openxmlformats-officedocument.drawing+xml"/>
  <Override PartName="/xl/worksheets/sheet51.xml" ContentType="application/vnd.openxmlformats-officedocument.spreadsheetml.worksheet+xml"/>
  <Override PartName="/xl/drawings/drawing5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Obsah" sheetId="1" state="visible" r:id="rId1"/>
    <sheet name="Tab2" sheetId="2" state="visible" r:id="rId2"/>
    <sheet name="Tab3" sheetId="3" state="visible" r:id="rId3"/>
    <sheet name="Tab4" sheetId="4" state="visible" r:id="rId4"/>
    <sheet name="Tab5" sheetId="5" state="visible" r:id="rId5"/>
    <sheet name="Tab6" sheetId="6" state="visible" r:id="rId6"/>
    <sheet name="Tab7" sheetId="7" state="visible" r:id="rId7"/>
    <sheet name="nezamestnanosť" sheetId="8" state="visible" r:id="rId8"/>
    <sheet name="TabB1" sheetId="9" state="visible" r:id="rId9"/>
    <sheet name="GrafB2" sheetId="10" state="visible" r:id="rId10"/>
    <sheet name="TabA1mar20" sheetId="11" state="visible" r:id="rId11"/>
    <sheet name="TabA1apr20" sheetId="12" state="visible" r:id="rId12"/>
    <sheet name="TabA1máj20" sheetId="13" state="visible" r:id="rId13"/>
    <sheet name="TabA1jún20" sheetId="14" state="visible" r:id="rId14"/>
    <sheet name="TabA1júl20" sheetId="15" state="visible" r:id="rId15"/>
    <sheet name="TabA1aug20" sheetId="16" state="visible" r:id="rId16"/>
    <sheet name="TabA1sep20" sheetId="17" state="visible" r:id="rId17"/>
    <sheet name="TabA1okt20" sheetId="18" state="visible" r:id="rId18"/>
    <sheet name="TabA1nov20" sheetId="19" state="visible" r:id="rId19"/>
    <sheet name="TabA1dec20" sheetId="20" state="visible" r:id="rId20"/>
    <sheet name="TabA1jan21" sheetId="21" state="visible" r:id="rId21"/>
    <sheet name="TabA1feb21" sheetId="22" state="visible" r:id="rId22"/>
    <sheet name="TabA1mar21" sheetId="23" state="visible" r:id="rId23"/>
    <sheet name="TabA1apr21" sheetId="24" state="visible" r:id="rId24"/>
    <sheet name="TabA1máj21" sheetId="25" state="visible" r:id="rId25"/>
    <sheet name="TabA1jún21" sheetId="26" state="visible" r:id="rId26"/>
    <sheet name="TabA1júl21" sheetId="27" state="visible" r:id="rId27"/>
    <sheet name="TabA1sep21" sheetId="28" state="visible" r:id="rId28"/>
    <sheet name="TabA1okt21" sheetId="29" state="visible" r:id="rId29"/>
    <sheet name="TabA1nov21" sheetId="30" state="visible" r:id="rId30"/>
    <sheet name="TabA2mar20" sheetId="31" state="visible" r:id="rId31"/>
    <sheet name="TabA2apr20" sheetId="32" state="visible" r:id="rId32"/>
    <sheet name="TabA2máj20" sheetId="33" state="visible" r:id="rId33"/>
    <sheet name="TabA2jún20" sheetId="34" state="visible" r:id="rId34"/>
    <sheet name="TabA2júl20" sheetId="35" state="visible" r:id="rId35"/>
    <sheet name="TabA2aug20" sheetId="36" state="visible" r:id="rId36"/>
    <sheet name="TabA2sep20" sheetId="37" state="visible" r:id="rId37"/>
    <sheet name="TabA2okt20" sheetId="38" state="visible" r:id="rId38"/>
    <sheet name="TabA2nov20" sheetId="39" state="visible" r:id="rId39"/>
    <sheet name="TabA2dec20" sheetId="40" state="visible" r:id="rId40"/>
    <sheet name="TabA2jan21" sheetId="41" state="visible" r:id="rId41"/>
    <sheet name="TabA2feb21" sheetId="42" state="visible" r:id="rId42"/>
    <sheet name="TabA2mar21" sheetId="43" state="visible" r:id="rId43"/>
    <sheet name="TabA2apr21" sheetId="44" state="visible" r:id="rId44"/>
    <sheet name="TabA2máj21" sheetId="45" state="visible" r:id="rId45"/>
    <sheet name="TabA2jún21" sheetId="46" state="visible" r:id="rId46"/>
    <sheet name="TabA2júl21" sheetId="47" state="visible" r:id="rId47"/>
    <sheet name="TabA2sep21" sheetId="48" state="visible" r:id="rId48"/>
    <sheet name="TabA2okt21" sheetId="49" state="visible" r:id="rId49"/>
    <sheet name="TabA2nov21" sheetId="50" state="visible" r:id="rId50"/>
    <sheet name="Vysvetlivky" sheetId="51" state="visible" r:id="rId51"/>
  </sheets>
</workbook>
</file>

<file path=xl/sharedStrings.xml><?xml version="1.0" encoding="utf-8"?>
<sst xmlns="http://schemas.openxmlformats.org/spreadsheetml/2006/main" count="341" uniqueCount="341">
  <si>
    <t xml:space="preserve">Obsah dátovej prílohy	</t>
  </si>
  <si>
    <t xml:space="preserve">Čerpanie finančných príspevkov za jednotlivé mesiace z projektov prvej pomoci</t>
  </si>
  <si>
    <t xml:space="preserve">Spracované na základe údajov evidovaných v Informačnom systéme služieb zamestnanosti (ISSZ) Ústredia práce, sociálnych vecí a rodiny k 30.12.2021 17:55:54.</t>
  </si>
  <si>
    <t xml:space="preserve">Pozn.: Dáta z Informačného systému služieb zamestnanosti predstavujú predbežné údaje, ktoré sa môžu spätne korigovať, napríklad preradením podporených subjektov v rámci opatrení.</t>
  </si>
  <si>
    <t xml:space="preserve">Opatrenie</t>
  </si>
  <si>
    <t xml:space="preserve">Počet podporených subjektov</t>
  </si>
  <si>
    <t xml:space="preserve">Počet podporených zamestnancov / SZČO</t>
  </si>
  <si>
    <t xml:space="preserve">Finančný príspevok</t>
  </si>
  <si>
    <t xml:space="preserve">Priemerná podpora na pracujúceho</t>
  </si>
  <si>
    <t xml:space="preserve">Žiadaná suma</t>
  </si>
  <si>
    <t xml:space="preserve">marec 2020</t>
  </si>
  <si>
    <t xml:space="preserve">1</t>
  </si>
  <si>
    <t xml:space="preserve">2</t>
  </si>
  <si>
    <t xml:space="preserve">3A</t>
  </si>
  <si>
    <t xml:space="preserve">3B</t>
  </si>
  <si>
    <t xml:space="preserve">4A</t>
  </si>
  <si>
    <t xml:space="preserve">4B</t>
  </si>
  <si>
    <t xml:space="preserve">apríl 2020</t>
  </si>
  <si>
    <t xml:space="preserve">máj 2020</t>
  </si>
  <si>
    <t xml:space="preserve">jún 2020</t>
  </si>
  <si>
    <t xml:space="preserve">júl 2020</t>
  </si>
  <si>
    <t xml:space="preserve">august 2020</t>
  </si>
  <si>
    <t xml:space="preserve">september 2020</t>
  </si>
  <si>
    <t xml:space="preserve">október 2020</t>
  </si>
  <si>
    <t xml:space="preserve">november 2020</t>
  </si>
  <si>
    <t xml:space="preserve">december 2020</t>
  </si>
  <si>
    <t xml:space="preserve">január 2021</t>
  </si>
  <si>
    <t xml:space="preserve">február 2021</t>
  </si>
  <si>
    <t xml:space="preserve">marec 2021</t>
  </si>
  <si>
    <t xml:space="preserve">apríl 2021</t>
  </si>
  <si>
    <t xml:space="preserve">máj 2021</t>
  </si>
  <si>
    <t xml:space="preserve">jún 2021</t>
  </si>
  <si>
    <t xml:space="preserve">júl 2021</t>
  </si>
  <si>
    <t xml:space="preserve">august 2021</t>
  </si>
  <si>
    <t xml:space="preserve">september 2021</t>
  </si>
  <si>
    <t xml:space="preserve">október 2021</t>
  </si>
  <si>
    <t xml:space="preserve">november 2021</t>
  </si>
  <si>
    <t xml:space="preserve">Vyplatené dávky „ošetrovné“</t>
  </si>
  <si>
    <t xml:space="preserve">Spracované na základe údajov evidovaných v Informačnom systéme Syrius Sociálnej poisťovne k 3.1.2022</t>
  </si>
  <si>
    <t xml:space="preserve">Mesiac</t>
  </si>
  <si>
    <t xml:space="preserve">2019</t>
  </si>
  <si>
    <t xml:space="preserve">2020</t>
  </si>
  <si>
    <t xml:space="preserve">2021</t>
  </si>
  <si>
    <t xml:space="preserve">Nárast / pokles</t>
  </si>
  <si>
    <t xml:space="preserve">Nárast / pokles (%)</t>
  </si>
  <si>
    <t xml:space="preserve">2020 vs. 2019</t>
  </si>
  <si>
    <t xml:space="preserve">2021 vs. 2019</t>
  </si>
  <si>
    <t xml:space="preserve">2021 vs. 2020</t>
  </si>
  <si>
    <t xml:space="preserve">Počet dávok</t>
  </si>
  <si>
    <t xml:space="preserve">január</t>
  </si>
  <si>
    <t xml:space="preserve">február</t>
  </si>
  <si>
    <t xml:space="preserve">marec</t>
  </si>
  <si>
    <t xml:space="preserve">apríl</t>
  </si>
  <si>
    <t xml:space="preserve">máj</t>
  </si>
  <si>
    <t xml:space="preserve">jún</t>
  </si>
  <si>
    <t xml:space="preserve">júl</t>
  </si>
  <si>
    <t xml:space="preserve">august</t>
  </si>
  <si>
    <t xml:space="preserve">september</t>
  </si>
  <si>
    <t xml:space="preserve">október</t>
  </si>
  <si>
    <t xml:space="preserve">november</t>
  </si>
  <si>
    <t xml:space="preserve">december</t>
  </si>
  <si>
    <t xml:space="preserve">Výdavky</t>
  </si>
  <si>
    <t xml:space="preserve">Pozn.: Vyplatené dávky predstavujú nárok za predchádzajúce mesiace.</t>
  </si>
  <si>
    <t xml:space="preserve">Počet novohlásených prípadov DPN s dôvodom vzniku „karanténne opatrenie“</t>
  </si>
  <si>
    <t xml:space="preserve">Spracované na základe údajov evidovaných v Sociálnej poisťovni k 9.1.2022</t>
  </si>
  <si>
    <t xml:space="preserve">Rok</t>
  </si>
  <si>
    <t xml:space="preserve">Jan</t>
  </si>
  <si>
    <t xml:space="preserve">Feb</t>
  </si>
  <si>
    <t xml:space="preserve">Mar</t>
  </si>
  <si>
    <t xml:space="preserve">Apr</t>
  </si>
  <si>
    <t xml:space="preserve">Máj</t>
  </si>
  <si>
    <t xml:space="preserve">Jún</t>
  </si>
  <si>
    <t xml:space="preserve">Júl</t>
  </si>
  <si>
    <t xml:space="preserve">Aug</t>
  </si>
  <si>
    <t xml:space="preserve">Sep</t>
  </si>
  <si>
    <t xml:space="preserve">Okt</t>
  </si>
  <si>
    <t xml:space="preserve">Nov</t>
  </si>
  <si>
    <t xml:space="preserve">Dec</t>
  </si>
  <si>
    <t xml:space="preserve">Vyplatené dávky „nemocenské“</t>
  </si>
  <si>
    <t xml:space="preserve">Odklad a odpustenie odvodov na sociálne poistenie</t>
  </si>
  <si>
    <t xml:space="preserve">Spracované na základe údajov evidovaných v Sociálnej poisťovni k 29.12.2021</t>
  </si>
  <si>
    <t xml:space="preserve">Typ žiadateľa</t>
  </si>
  <si>
    <t xml:space="preserve"/>
  </si>
  <si>
    <t xml:space="preserve">Spolu</t>
  </si>
  <si>
    <t xml:space="preserve">SZČO</t>
  </si>
  <si>
    <t xml:space="preserve">Zamestnávateľ</t>
  </si>
  <si>
    <t xml:space="preserve">Počet</t>
  </si>
  <si>
    <t xml:space="preserve">marec 2020 (odklad)</t>
  </si>
  <si>
    <t xml:space="preserve">apríl 2020 (odpustenie)</t>
  </si>
  <si>
    <t xml:space="preserve">máj 2020 (odklad)</t>
  </si>
  <si>
    <t xml:space="preserve">jún 2020 (odklad)</t>
  </si>
  <si>
    <t xml:space="preserve">júl 2020 (odklad)</t>
  </si>
  <si>
    <t xml:space="preserve">december 2020 (odklad)</t>
  </si>
  <si>
    <t xml:space="preserve">január 2021 (odklad)</t>
  </si>
  <si>
    <t xml:space="preserve">február 2021 (odklad)</t>
  </si>
  <si>
    <t xml:space="preserve">marec 2021 (odklad)</t>
  </si>
  <si>
    <t xml:space="preserve">apríl 2021 (odklad)</t>
  </si>
  <si>
    <t xml:space="preserve">máj 2021 (odklad)</t>
  </si>
  <si>
    <t xml:space="preserve">október 2021 (odklad)</t>
  </si>
  <si>
    <t xml:space="preserve">november 2021 (odklad)</t>
  </si>
  <si>
    <t xml:space="preserve">Suma</t>
  </si>
  <si>
    <t xml:space="preserve">Pozn.: Očakávame aktualizáciu dát do budúcnosti tak z dôvodu postupného spracovávania nových podkladov zakladajúcich nárok na odklad/odpustenie odvodov, ako aj z dôvodu korekcie doteraz spracovaných podkladov; Údaje obsahujú aj dáta za subjekty spadajúce do sektora verejnej správy v zmysle metodiky ESA2010 a predstavujú horný odhad poklesu príjmov Sociálnej poisťovne z odvodov SZČO a zamestnávateľov z dôvodu odkladu alebo odpustenia odvodov za daný mesiac.</t>
  </si>
  <si>
    <t xml:space="preserve">Vývoj počtu poistencov z registra Sociálnej poisťovne</t>
  </si>
  <si>
    <t xml:space="preserve">Spracované na základe údajov evidovaných v Sociálnej poisťovni k 10.1.2022</t>
  </si>
  <si>
    <t xml:space="preserve">Subjekt</t>
  </si>
  <si>
    <t xml:space="preserve">December 2020</t>
  </si>
  <si>
    <t xml:space="preserve">December 2021</t>
  </si>
  <si>
    <t xml:space="preserve">Zamestnávatelia</t>
  </si>
  <si>
    <t xml:space="preserve">Zamestnanci (ZEC)</t>
  </si>
  <si>
    <t xml:space="preserve">Dohody (DOH)</t>
  </si>
  <si>
    <t xml:space="preserve">SZČO povinne poistení</t>
  </si>
  <si>
    <t xml:space="preserve">Spolu (ZEC + DOH + SZČO)</t>
  </si>
  <si>
    <t xml:space="preserve">Vývoj nezamestnanosti</t>
  </si>
  <si>
    <t xml:space="preserve">Spracované na základe údajov Ústredia práce, sociálnych vecí a rodiny dostupných k 3.1.2022.</t>
  </si>
  <si>
    <t xml:space="preserve">Slovensko</t>
  </si>
  <si>
    <t xml:space="preserve">Bratislavský
kraj</t>
  </si>
  <si>
    <t xml:space="preserve">Trnavský
kraj</t>
  </si>
  <si>
    <t xml:space="preserve">Trenčiansky
kraj</t>
  </si>
  <si>
    <t xml:space="preserve">Nitriansky
kraj</t>
  </si>
  <si>
    <t xml:space="preserve">Žilinský
kraj</t>
  </si>
  <si>
    <t xml:space="preserve">Banskobystrický
kraj</t>
  </si>
  <si>
    <t xml:space="preserve">Prešovský
kraj</t>
  </si>
  <si>
    <t xml:space="preserve">Košický
kraj</t>
  </si>
  <si>
    <t xml:space="preserve">Miera nezamestnanosti z celkového počtu UoZ (%)</t>
  </si>
  <si>
    <t xml:space="preserve">január 2019</t>
  </si>
  <si>
    <t xml:space="preserve">február 2019</t>
  </si>
  <si>
    <t xml:space="preserve">marec 2019</t>
  </si>
  <si>
    <t xml:space="preserve">apríl 2019</t>
  </si>
  <si>
    <t xml:space="preserve">máj 2019</t>
  </si>
  <si>
    <t xml:space="preserve">jún 2019</t>
  </si>
  <si>
    <t xml:space="preserve">júl 2019</t>
  </si>
  <si>
    <t xml:space="preserve">august 2019</t>
  </si>
  <si>
    <t xml:space="preserve">september 2019</t>
  </si>
  <si>
    <t xml:space="preserve">október 2019</t>
  </si>
  <si>
    <t xml:space="preserve">november 2019</t>
  </si>
  <si>
    <t xml:space="preserve">december 2019</t>
  </si>
  <si>
    <t xml:space="preserve">január 2020</t>
  </si>
  <si>
    <t xml:space="preserve">február 2020</t>
  </si>
  <si>
    <t xml:space="preserve">Miera evidovanej nezamestnanosti (%)</t>
  </si>
  <si>
    <t xml:space="preserve">Prítok UoZ do evidencie</t>
  </si>
  <si>
    <t xml:space="preserve">Odtok UoZ z evidencie</t>
  </si>
  <si>
    <t xml:space="preserve">Čistý prítok UoZ do evidencie</t>
  </si>
  <si>
    <t xml:space="preserve">Trvanie vybavenia pomoci (od prijatia žiadosti alebo výkazu po spracovanie úradom práce)</t>
  </si>
  <si>
    <t xml:space="preserve">Pozn.: Priemerná dĺžka procesu za žiadosti a výkazy prijaté najneskôr 19. decembra 2021 a zároveň vybavené najneskôr 30. decembra 2021. Za moment prijatia sa považuje zaregistrovanie v internom systéme ÚPSVaR.</t>
  </si>
  <si>
    <t xml:space="preserve">Priemerné trvanie vybavenia</t>
  </si>
  <si>
    <t xml:space="preserve">Počet
žiadostí / výkazov</t>
  </si>
  <si>
    <t xml:space="preserve">Kalendárne dni</t>
  </si>
  <si>
    <t xml:space="preserve">Pracovné dni</t>
  </si>
  <si>
    <t xml:space="preserve">Vybavenie pomoci sa postupne zrýchľuje</t>
  </si>
  <si>
    <t xml:space="preserve">06.04. - 12.04.</t>
  </si>
  <si>
    <t xml:space="preserve">13.04. - 19.04.</t>
  </si>
  <si>
    <t xml:space="preserve">20.04. - 26.04.</t>
  </si>
  <si>
    <t xml:space="preserve">27.04. - 03.05.</t>
  </si>
  <si>
    <t xml:space="preserve">04.05. - 10.05.</t>
  </si>
  <si>
    <t xml:space="preserve">11.05. - 17.05.</t>
  </si>
  <si>
    <t xml:space="preserve">18.05. - 24.05.</t>
  </si>
  <si>
    <t xml:space="preserve">25.05. - 31.05.</t>
  </si>
  <si>
    <t xml:space="preserve">01.06. - 07.06.</t>
  </si>
  <si>
    <t xml:space="preserve">08.06. - 14.06.</t>
  </si>
  <si>
    <t xml:space="preserve">15.06. - 21.06.</t>
  </si>
  <si>
    <t xml:space="preserve">22.06. - 28.06.</t>
  </si>
  <si>
    <t xml:space="preserve">29.06. - 05.07.</t>
  </si>
  <si>
    <t xml:space="preserve">06.07. - 12.07.</t>
  </si>
  <si>
    <t xml:space="preserve">13.07. - 19.07.</t>
  </si>
  <si>
    <t xml:space="preserve">20.07. - 26.07.</t>
  </si>
  <si>
    <t xml:space="preserve">27.07. - 02.08.</t>
  </si>
  <si>
    <t xml:space="preserve">03.08. - 09.08.</t>
  </si>
  <si>
    <t xml:space="preserve">10.08. - 16.08.</t>
  </si>
  <si>
    <t xml:space="preserve">17.08. - 23.08.</t>
  </si>
  <si>
    <t xml:space="preserve">24.08. - 30.08.</t>
  </si>
  <si>
    <t xml:space="preserve">31.08. - 06.09.</t>
  </si>
  <si>
    <t xml:space="preserve">07.09. - 13.09.</t>
  </si>
  <si>
    <t xml:space="preserve">14.09. - 20.09.</t>
  </si>
  <si>
    <t xml:space="preserve">21.09. - 27.09.</t>
  </si>
  <si>
    <t xml:space="preserve">28.09. - 04.10.</t>
  </si>
  <si>
    <t xml:space="preserve">05.10. - 11.10.</t>
  </si>
  <si>
    <t xml:space="preserve">12.10. - 18.10.</t>
  </si>
  <si>
    <t xml:space="preserve">19.10. - 25.10.</t>
  </si>
  <si>
    <t xml:space="preserve">26.10. - 01.11.</t>
  </si>
  <si>
    <t xml:space="preserve">02.11. - 08.11.</t>
  </si>
  <si>
    <t xml:space="preserve">09.11. - 15.11.</t>
  </si>
  <si>
    <t xml:space="preserve">16.11. - 22.11.</t>
  </si>
  <si>
    <t xml:space="preserve">23.11. - 29.11.</t>
  </si>
  <si>
    <t xml:space="preserve">30.11. - 06.12.</t>
  </si>
  <si>
    <t xml:space="preserve">07.12. - 13.12.</t>
  </si>
  <si>
    <t xml:space="preserve">14.12. - 20.12.</t>
  </si>
  <si>
    <t xml:space="preserve">21.12. - 27.12.</t>
  </si>
  <si>
    <t xml:space="preserve">28.12. - 03.01.</t>
  </si>
  <si>
    <t xml:space="preserve">04.01. - 10.01.</t>
  </si>
  <si>
    <t xml:space="preserve">11.01. - 17.01.</t>
  </si>
  <si>
    <t xml:space="preserve">18.01. - 24.01.</t>
  </si>
  <si>
    <t xml:space="preserve">25.01. - 31.01.</t>
  </si>
  <si>
    <t xml:space="preserve">01.02. - 07.02.</t>
  </si>
  <si>
    <t xml:space="preserve">08.02. - 14.02.</t>
  </si>
  <si>
    <t xml:space="preserve">15.02. - 21.02.</t>
  </si>
  <si>
    <t xml:space="preserve">22.02. - 28.02.</t>
  </si>
  <si>
    <t xml:space="preserve">01.03. - 07.03.</t>
  </si>
  <si>
    <t xml:space="preserve">08.03. - 14.03.</t>
  </si>
  <si>
    <t xml:space="preserve">15.03. - 21.03.</t>
  </si>
  <si>
    <t xml:space="preserve">22.03. - 28.03.</t>
  </si>
  <si>
    <t xml:space="preserve">29.03. - 04.04.</t>
  </si>
  <si>
    <t xml:space="preserve">05.04. - 11.04.</t>
  </si>
  <si>
    <t xml:space="preserve">12.04. - 18.04.</t>
  </si>
  <si>
    <t xml:space="preserve">19.04. - 25.04.</t>
  </si>
  <si>
    <t xml:space="preserve">26.04. - 02.05.</t>
  </si>
  <si>
    <t xml:space="preserve">03.05. - 09.05.</t>
  </si>
  <si>
    <t xml:space="preserve">10.05. - 16.05.</t>
  </si>
  <si>
    <t xml:space="preserve">17.05. - 23.05.</t>
  </si>
  <si>
    <t xml:space="preserve">24.05. - 30.05.</t>
  </si>
  <si>
    <t xml:space="preserve">31.05. - 06.06.</t>
  </si>
  <si>
    <t xml:space="preserve">07.06. - 13.06.</t>
  </si>
  <si>
    <t xml:space="preserve">14.06. - 20.06.</t>
  </si>
  <si>
    <t xml:space="preserve">21.06. - 27.06.</t>
  </si>
  <si>
    <t xml:space="preserve">28.06. - 04.07.</t>
  </si>
  <si>
    <t xml:space="preserve">05.07. - 11.07.</t>
  </si>
  <si>
    <t xml:space="preserve">12.07. - 18.07.</t>
  </si>
  <si>
    <t xml:space="preserve">19.07. - 25.07.</t>
  </si>
  <si>
    <t xml:space="preserve">26.07. - 01.08.</t>
  </si>
  <si>
    <t xml:space="preserve">02.08. - 08.08.</t>
  </si>
  <si>
    <t xml:space="preserve">09.08. - 15.08.</t>
  </si>
  <si>
    <t xml:space="preserve">16.08. - 22.08.</t>
  </si>
  <si>
    <t xml:space="preserve">23.08. - 29.08.</t>
  </si>
  <si>
    <t xml:space="preserve">30.08. - 05.09.</t>
  </si>
  <si>
    <t xml:space="preserve">06.09. - 12.09.</t>
  </si>
  <si>
    <t xml:space="preserve">13.09. - 19.09.</t>
  </si>
  <si>
    <t xml:space="preserve">20.09. - 26.09.</t>
  </si>
  <si>
    <t xml:space="preserve">27.09. - 03.10.</t>
  </si>
  <si>
    <t xml:space="preserve">04.10. - 10.10.</t>
  </si>
  <si>
    <t xml:space="preserve">11.10. - 17.10.</t>
  </si>
  <si>
    <t xml:space="preserve">18.10. - 24.10.</t>
  </si>
  <si>
    <t xml:space="preserve">25.10. - 31.10.</t>
  </si>
  <si>
    <t xml:space="preserve">01.11. - 07.11.</t>
  </si>
  <si>
    <t xml:space="preserve">08.11. - 14.11.</t>
  </si>
  <si>
    <t xml:space="preserve">15.11. - 21.11.</t>
  </si>
  <si>
    <t xml:space="preserve">22.11. - 28.11.</t>
  </si>
  <si>
    <t xml:space="preserve">29.11. - 05.12.</t>
  </si>
  <si>
    <t xml:space="preserve">06.12. - 12.12.</t>
  </si>
  <si>
    <t xml:space="preserve">13.12. - 19.12.</t>
  </si>
  <si>
    <t xml:space="preserve">Tabuľka A1 Prehľad čerpania podpory cez Prvú pomoc v členení podľa kategórie veľkosti</t>
  </si>
  <si>
    <t xml:space="preserve">Podporené subjekty v rámci projektov prvej pomoci s nárokom za marec 2020</t>
  </si>
  <si>
    <t xml:space="preserve">Členenie podľa kategórie veľkosti</t>
  </si>
  <si>
    <t xml:space="preserve">Celkom</t>
  </si>
  <si>
    <t xml:space="preserve">Kategória veľkosti podniku</t>
  </si>
  <si>
    <t xml:space="preserve">mikro</t>
  </si>
  <si>
    <t xml:space="preserve">malý</t>
  </si>
  <si>
    <t xml:space="preserve">stredný</t>
  </si>
  <si>
    <t xml:space="preserve">veľký</t>
  </si>
  <si>
    <t xml:space="preserve">neurčený</t>
  </si>
  <si>
    <t xml:space="preserve">Počet podporených žiadateľov</t>
  </si>
  <si>
    <t xml:space="preserve">spolu</t>
  </si>
  <si>
    <t xml:space="preserve">Počet podporených zamestnancov, resp. SZČO (mesačný kumulatív)</t>
  </si>
  <si>
    <t xml:space="preserve">Uhrádzaná suma [EUR]</t>
  </si>
  <si>
    <t xml:space="preserve">Podporené subjekty v rámci projektov prvej pomoci s nárokom za apríl 2020</t>
  </si>
  <si>
    <t xml:space="preserve">Podporené subjekty v rámci projektov prvej pomoci s nárokom za máj 2020</t>
  </si>
  <si>
    <t xml:space="preserve">Podporené subjekty v rámci projektov prvej pomoci s nárokom za jún 2020</t>
  </si>
  <si>
    <t xml:space="preserve">Podporené subjekty v rámci projektov prvej pomoci s nárokom za júl 2020</t>
  </si>
  <si>
    <t xml:space="preserve">Podporené subjekty v rámci projektov prvej pomoci s nárokom za august 2020</t>
  </si>
  <si>
    <t xml:space="preserve">Podporené subjekty v rámci projektov prvej pomoci s nárokom za september 2020</t>
  </si>
  <si>
    <t xml:space="preserve">Podporené subjekty v rámci projektov prvej pomoci s nárokom za október 2020</t>
  </si>
  <si>
    <t xml:space="preserve">Podporené subjekty v rámci projektov prvej pomoci s nárokom za november 2020</t>
  </si>
  <si>
    <t xml:space="preserve">Podporené subjekty v rámci projektov prvej pomoci s nárokom za december 2020</t>
  </si>
  <si>
    <t xml:space="preserve">Podporené subjekty v rámci projektov prvej pomoci s nárokom za január 2021</t>
  </si>
  <si>
    <t xml:space="preserve">Podporené subjekty v rámci projektov prvej pomoci s nárokom za február 2021</t>
  </si>
  <si>
    <t xml:space="preserve">Podporené subjekty v rámci projektov prvej pomoci s nárokom za marec 2021</t>
  </si>
  <si>
    <t xml:space="preserve">Podporené subjekty v rámci projektov prvej pomoci s nárokom za apríl 2021</t>
  </si>
  <si>
    <t xml:space="preserve">Podporené subjekty v rámci projektov prvej pomoci s nárokom za máj 2021</t>
  </si>
  <si>
    <t xml:space="preserve">Podporené subjekty v rámci projektov prvej pomoci s nárokom za jún 2021</t>
  </si>
  <si>
    <t xml:space="preserve">Podporené subjekty v rámci projektov prvej pomoci s nárokom za júl 2021</t>
  </si>
  <si>
    <t xml:space="preserve">Podporené subjekty v rámci projektov prvej pomoci s nárokom za september 2021</t>
  </si>
  <si>
    <t xml:space="preserve">Podporené subjekty v rámci projektov prvej pomoci s nárokom za október 2021</t>
  </si>
  <si>
    <t xml:space="preserve">Podporené subjekty v rámci projektov prvej pomoci s nárokom za november 2021</t>
  </si>
  <si>
    <t xml:space="preserve">Tabuľka A2 Prehľad čerpania podpory cez Prvú pomoc v členení podľa odvetvia</t>
  </si>
  <si>
    <t xml:space="preserve">Členenie podľa odvetvia</t>
  </si>
  <si>
    <t xml:space="preserve">Odvetvie (Sekcia SK-NACE)</t>
  </si>
  <si>
    <t xml:space="preserve">A</t>
  </si>
  <si>
    <t xml:space="preserve">B</t>
  </si>
  <si>
    <t xml:space="preserve">C</t>
  </si>
  <si>
    <t xml:space="preserve">D</t>
  </si>
  <si>
    <t xml:space="preserve">E</t>
  </si>
  <si>
    <t xml:space="preserve">F</t>
  </si>
  <si>
    <t xml:space="preserve">G</t>
  </si>
  <si>
    <t xml:space="preserve">H</t>
  </si>
  <si>
    <t xml:space="preserve">I</t>
  </si>
  <si>
    <t xml:space="preserve">J</t>
  </si>
  <si>
    <t xml:space="preserve">K</t>
  </si>
  <si>
    <t xml:space="preserve">L</t>
  </si>
  <si>
    <t xml:space="preserve">M</t>
  </si>
  <si>
    <t xml:space="preserve">N</t>
  </si>
  <si>
    <t xml:space="preserve">O</t>
  </si>
  <si>
    <t xml:space="preserve">P</t>
  </si>
  <si>
    <t xml:space="preserve">Q</t>
  </si>
  <si>
    <t xml:space="preserve">R</t>
  </si>
  <si>
    <t xml:space="preserve">S</t>
  </si>
  <si>
    <t xml:space="preserve">T</t>
  </si>
  <si>
    <t xml:space="preserve">U</t>
  </si>
  <si>
    <t xml:space="preserve">neurčené</t>
  </si>
  <si>
    <t xml:space="preserve">Kategórie veľkosti podniku</t>
  </si>
  <si>
    <t xml:space="preserve">Kategória podniku *</t>
  </si>
  <si>
    <t xml:space="preserve">Počet pracovníkov **</t>
  </si>
  <si>
    <t xml:space="preserve">Ročný obrat ***</t>
  </si>
  <si>
    <t xml:space="preserve">Ročná bilančná suma ****</t>
  </si>
  <si>
    <t xml:space="preserve">Mikro</t>
  </si>
  <si>
    <t xml:space="preserve">0 až 9</t>
  </si>
  <si>
    <t xml:space="preserve">≤ 2 mil. €</t>
  </si>
  <si>
    <t xml:space="preserve">Malý</t>
  </si>
  <si>
    <t xml:space="preserve">10 až 49</t>
  </si>
  <si>
    <t xml:space="preserve">≤ 10 mil. €</t>
  </si>
  <si>
    <t xml:space="preserve">Stredný</t>
  </si>
  <si>
    <t xml:space="preserve">50 až 249</t>
  </si>
  <si>
    <t xml:space="preserve">≤ 50 mil. €</t>
  </si>
  <si>
    <t xml:space="preserve">≤ 43 mil. €</t>
  </si>
  <si>
    <t xml:space="preserve">Veľký</t>
  </si>
  <si>
    <t xml:space="preserve">250 a viac</t>
  </si>
  <si>
    <t xml:space="preserve">* Podnik patrí do danej kategórie veľkosti, ak má príslušný počet pracovníkov a zároveň spĺňa aspoň jedno z obmedzení na obrat alebo bilančnú sumu.</t>
  </si>
  <si>
    <t xml:space="preserve">** Zahŕňa zamestnancov, vlastníkov - manažérov, partnerov, ktorí sa podieľajú na  pravidelnej činnosti v podniku a majú z neho finančné výhody.</t>
  </si>
  <si>
    <t xml:space="preserve">*** Určuje sa na základe výpočtu príjmov po vyplatení všetkých rabatov. Obrat nezahŕňa DPH alebo iné nepriame dane.</t>
  </si>
  <si>
    <t xml:space="preserve">**** Hodnota základných aktív podniku.</t>
  </si>
  <si>
    <t xml:space="preserve">Štatistická klasifikácia ekonomických činností SK NACE</t>
  </si>
  <si>
    <t xml:space="preserve">Sekcia SK NACE</t>
  </si>
  <si>
    <t xml:space="preserve">Odvetvie</t>
  </si>
  <si>
    <t xml:space="preserve">Poľnohospodárstvo, lesníctvo a rybolov</t>
  </si>
  <si>
    <t xml:space="preserve">Ťažba a dobývanie</t>
  </si>
  <si>
    <t xml:space="preserve">Priemyselná výroba</t>
  </si>
  <si>
    <t xml:space="preserve">Dodávka elektriny, plynu, pary a studeného vzduchu</t>
  </si>
  <si>
    <t xml:space="preserve">Dodávka vody; čistenie a odvod odpadových vôd, odpady a služby odstraňovania odpadov</t>
  </si>
  <si>
    <t xml:space="preserve">Stavebníctvo</t>
  </si>
  <si>
    <t xml:space="preserve">Veľkoobchod a maloobchod; oprava motorových vozidiel a motocyklov</t>
  </si>
  <si>
    <t xml:space="preserve">Doprava a skladovanie</t>
  </si>
  <si>
    <t xml:space="preserve">Ubytovacie a stravovacie služby</t>
  </si>
  <si>
    <t xml:space="preserve">Informácie a komunikácia</t>
  </si>
  <si>
    <t xml:space="preserve">Finančné a poisťovacie činnosti</t>
  </si>
  <si>
    <t xml:space="preserve">Činnosti v oblasti nehnuteľností</t>
  </si>
  <si>
    <t xml:space="preserve">Odborné, vedecké a technické činnosti</t>
  </si>
  <si>
    <t xml:space="preserve">Administratívne a podporné služby</t>
  </si>
  <si>
    <t xml:space="preserve">Verejná správa a obrana; povinné sociálne zabezpečenie</t>
  </si>
  <si>
    <t xml:space="preserve">Vzdelávanie</t>
  </si>
  <si>
    <t xml:space="preserve">Zdravotníctvo a sociálna pomoc</t>
  </si>
  <si>
    <t xml:space="preserve">Umenie, zábava a rekreácia</t>
  </si>
  <si>
    <t xml:space="preserve">Ostatné činnosti</t>
  </si>
  <si>
    <t xml:space="preserve">Činnosti domácností ako zamestnávateľov</t>
  </si>
  <si>
    <t xml:space="preserve">Činnosti extrateritoriálnych organizácií a združení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</si>
</sst>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5">
    <numFmt numFmtId="166" formatCode="# ##0"/>
    <numFmt numFmtId="167" formatCode="# ### ##0.00 €"/>
    <numFmt numFmtId="168" formatCode="# ##0"/>
    <numFmt numFmtId="169" formatCode="# ##0.0 %"/>
    <numFmt numFmtId="170" formatCode="# ### ##0.00 €"/>
    <numFmt numFmtId="171" formatCode="# ##0.0 %"/>
    <numFmt numFmtId="172" formatCode="# ##0"/>
    <numFmt numFmtId="173" formatCode="# ##0"/>
    <numFmt numFmtId="174" formatCode="# ##0.0 %"/>
    <numFmt numFmtId="175" formatCode="# ### ##0.00 €"/>
    <numFmt numFmtId="176" formatCode="# ##0.0 %"/>
    <numFmt numFmtId="177" formatCode="# ##0"/>
    <numFmt numFmtId="178" formatCode="# ### ##0.00 €"/>
    <numFmt numFmtId="179" formatCode="mmmm yy"/>
    <numFmt numFmtId="180" formatCode="# ### ##0"/>
    <numFmt numFmtId="181" formatCode="0.0 %"/>
    <numFmt numFmtId="182" formatCode="0.00"/>
    <numFmt numFmtId="183" formatCode="0.00"/>
    <numFmt numFmtId="184" formatCode="# ##0"/>
    <numFmt numFmtId="185" formatCode="# ##0"/>
    <numFmt numFmtId="186" formatCode="# ##0"/>
    <numFmt numFmtId="187" formatCode="0.00"/>
    <numFmt numFmtId="188" formatCode="# ### ##0"/>
    <numFmt numFmtId="189" formatCode="0.00"/>
    <numFmt numFmtId="190" formatCode="# ### ##0"/>
    <numFmt numFmtId="191" formatCode="# ##0"/>
    <numFmt numFmtId="192" formatCode="# ### ##0.00"/>
    <numFmt numFmtId="193" formatCode="# ##0"/>
    <numFmt numFmtId="194" formatCode="# ### ##0.00"/>
    <numFmt numFmtId="195" formatCode="# ##0"/>
    <numFmt numFmtId="196" formatCode="# ### ##0.00"/>
    <numFmt numFmtId="197" formatCode="# ##0"/>
    <numFmt numFmtId="198" formatCode="# ### ##0.00"/>
    <numFmt numFmtId="199" formatCode="# ##0"/>
    <numFmt numFmtId="200" formatCode="# ### ##0.00"/>
    <numFmt numFmtId="201" formatCode="# ##0"/>
    <numFmt numFmtId="202" formatCode="# ### ##0.00"/>
    <numFmt numFmtId="203" formatCode="# ##0"/>
    <numFmt numFmtId="204" formatCode="# ### ##0.00"/>
    <numFmt numFmtId="205" formatCode="# ##0"/>
    <numFmt numFmtId="206" formatCode="# ### ##0.00"/>
    <numFmt numFmtId="207" formatCode="# ##0"/>
    <numFmt numFmtId="208" formatCode="# ### ##0.00"/>
    <numFmt numFmtId="209" formatCode="# ##0"/>
    <numFmt numFmtId="210" formatCode="# ### ##0.00"/>
    <numFmt numFmtId="211" formatCode="# ##0"/>
    <numFmt numFmtId="212" formatCode="# ### ##0.00"/>
    <numFmt numFmtId="213" formatCode="# ##0"/>
    <numFmt numFmtId="214" formatCode="# ### ##0.00"/>
    <numFmt numFmtId="215" formatCode="# ##0"/>
    <numFmt numFmtId="216" formatCode="# ### ##0.00"/>
    <numFmt numFmtId="217" formatCode="# ##0"/>
    <numFmt numFmtId="218" formatCode="# ### ##0.00"/>
    <numFmt numFmtId="219" formatCode="# ##0"/>
    <numFmt numFmtId="220" formatCode="# ### ##0.00"/>
    <numFmt numFmtId="221" formatCode="# ##0"/>
    <numFmt numFmtId="222" formatCode="# ### ##0.00"/>
    <numFmt numFmtId="223" formatCode="# ##0"/>
    <numFmt numFmtId="224" formatCode="# ### ##0.00"/>
    <numFmt numFmtId="225" formatCode="# ##0"/>
    <numFmt numFmtId="226" formatCode="# ### ##0.00"/>
    <numFmt numFmtId="227" formatCode="# ##0"/>
    <numFmt numFmtId="228" formatCode="# ### ##0.00"/>
    <numFmt numFmtId="229" formatCode="# ##0"/>
    <numFmt numFmtId="230" formatCode="# ### ##0.00"/>
    <numFmt numFmtId="231" formatCode="# ##0"/>
    <numFmt numFmtId="232" formatCode="# ### ##0.00"/>
    <numFmt numFmtId="233" formatCode="# ##0"/>
    <numFmt numFmtId="234" formatCode="# ### ##0.00"/>
    <numFmt numFmtId="235" formatCode="# ##0"/>
    <numFmt numFmtId="236" formatCode="# ### ##0.00"/>
    <numFmt numFmtId="237" formatCode="# ##0"/>
    <numFmt numFmtId="238" formatCode="# ### ##0.00"/>
    <numFmt numFmtId="239" formatCode="# ##0"/>
    <numFmt numFmtId="240" formatCode="# ### ##0.00"/>
    <numFmt numFmtId="241" formatCode="# ##0"/>
    <numFmt numFmtId="242" formatCode="# ### ##0.00"/>
    <numFmt numFmtId="243" formatCode="# ##0"/>
    <numFmt numFmtId="244" formatCode="# ### ##0.00"/>
    <numFmt numFmtId="245" formatCode="# ##0"/>
    <numFmt numFmtId="246" formatCode="# ### ##0.00"/>
    <numFmt numFmtId="247" formatCode="# ##0"/>
    <numFmt numFmtId="248" formatCode="# ### ##0.00"/>
    <numFmt numFmtId="249" formatCode="# ##0"/>
    <numFmt numFmtId="250" formatCode="# ### ##0.00"/>
    <numFmt numFmtId="251" formatCode="# ##0"/>
    <numFmt numFmtId="252" formatCode="# ### ##0.00"/>
    <numFmt numFmtId="253" formatCode="# ##0"/>
    <numFmt numFmtId="254" formatCode="# ### ##0.00"/>
    <numFmt numFmtId="255" formatCode="# ##0"/>
    <numFmt numFmtId="256" formatCode="# ### ##0.00"/>
    <numFmt numFmtId="257" formatCode="# ##0"/>
    <numFmt numFmtId="258" formatCode="# ### ##0.00"/>
    <numFmt numFmtId="259" formatCode="# ##0"/>
    <numFmt numFmtId="260" formatCode="# ### ##0.00"/>
    <numFmt numFmtId="261" formatCode="# ##0"/>
    <numFmt numFmtId="262" formatCode="# ### ##0.00"/>
    <numFmt numFmtId="263" formatCode="# ##0"/>
    <numFmt numFmtId="264" formatCode="# ### ##0.00"/>
    <numFmt numFmtId="265" formatCode="# ##0"/>
    <numFmt numFmtId="266" formatCode="# ### ##0.00"/>
    <numFmt numFmtId="267" formatCode="# ##0"/>
    <numFmt numFmtId="268" formatCode="# ### ##0.00"/>
    <numFmt numFmtId="269" formatCode="# ##0"/>
    <numFmt numFmtId="270" formatCode="# ### ##0.00"/>
  </numFmts>
  <fonts count="10">
    <font>
      <sz val="9"/>
      <color rgb="FF000000"/>
      <name val="Arial Narrow"/>
    </font>
    <font>
      <sz val="12"/>
      <color rgb="FFB7194A"/>
      <name val="Arial Narrow"/>
      <b/>
    </font>
    <font>
      <sz val="9"/>
      <color rgb="FFFFFFFF"/>
      <name val="Arial Narrow"/>
      <b/>
    </font>
    <font>
      <sz val="9"/>
      <color rgb="FFB7194A"/>
      <name val="Arial Narrow"/>
      <b/>
    </font>
    <font>
      <sz val="9"/>
      <color rgb="FFB7194A"/>
      <name val="Arial Narrow"/>
      <u val="single"/>
    </font>
    <font>
      <sz val="9"/>
      <color rgb="FFB7194A"/>
      <name val="Arial Narrow"/>
    </font>
    <font>
      <sz val="10"/>
      <color rgb="FF000000"/>
      <name val="Arial Narrow"/>
      <u val="single"/>
    </font>
    <font>
      <sz val="10"/>
      <color rgb="FF000000"/>
      <name val="Arial Narrow"/>
    </font>
    <font>
      <sz val="9"/>
      <color rgb="FF000000"/>
      <name val="Arial Narrow"/>
      <b/>
    </font>
    <font>
      <sz val="10"/>
      <color rgb="FFB7194A"/>
      <name val="Arial Narrow"/>
    </font>
  </fonts>
  <fills count="3">
    <fill>
      <patternFill patternType="none"/>
    </fill>
    <fill>
      <patternFill patternType="gray125"/>
    </fill>
    <fill>
      <patternFill patternType="solid">
        <fgColor rgb="FFB7194A"/>
      </patternFill>
    </fill>
  </fills>
  <borders count="8">
    <border>
      <left/>
      <right/>
      <top/>
      <bottom/>
      <diagonal/>
    </border>
    <border>
      <bottom style="thick">
        <color rgb="FFFADEE7"/>
      </bottom>
    </border>
    <border>
      <bottom style="thin">
        <color rgb="FFB7194A"/>
      </bottom>
    </border>
    <border>
      <bottom style="thin">
        <color rgb="FFFFFFFF"/>
      </bottom>
    </border>
    <border>
      <left style="thin">
        <color rgb="FFFFFFFF"/>
      </left>
    </border>
    <border>
      <left style="thin">
        <color rgb="FFFFFFFF"/>
      </left>
      <bottom style="thin">
        <color rgb="FFFFFFFF"/>
      </bottom>
    </border>
    <border>
      <left style="thin">
        <color rgb="FFE6E6E6"/>
      </left>
    </border>
    <border>
      <left style="thin">
        <color rgb="FFE6E6E6"/>
      </left>
      <bottom style="thin">
        <color rgb="FFB7194A"/>
      </bottom>
    </border>
  </borders>
  <cellStyleXfs count="1">
    <xf numFmtId="0" fontId="0" fillId="0" borderId="0"/>
  </cellStyleXfs>
  <cellXfs count="272">
    <xf numFmtId="0" fontId="0" fillId="0" borderId="0" xfId="0"/>
    <xf numFmtId="0" fontId="1" fillId="0" borderId="1" xfId="0" applyFont="1" applyBorder="1"/>
    <xf numFmtId="0" fontId="0" fillId="0" borderId="0" xfId="0" applyFont="1" applyAlignment="1">
      <alignment wrapText="1"/>
    </xf>
    <xf numFmtId="0" fontId="2" fillId="2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166" fontId="0" fillId="0" borderId="0" xfId="0" applyFont="1" applyNumberFormat="1" applyAlignment="1">
      <alignment horizontal="right" vertical="center"/>
    </xf>
    <xf numFmtId="167" fontId="0" fillId="0" borderId="0" xfId="0" applyFont="1" applyNumberFormat="1" applyAlignment="1">
      <alignment horizontal="right" vertical="center"/>
    </xf>
    <xf numFmtId="166" fontId="3" fillId="0" borderId="0" xfId="0" applyFont="1" applyNumberFormat="1" applyAlignment="1">
      <alignment horizontal="right" vertical="center"/>
    </xf>
    <xf numFmtId="167" fontId="3" fillId="0" borderId="0" xfId="0" applyFont="1" applyNumberForma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0" fillId="0" borderId="2" xfId="0" applyFont="1" applyBorder="1" applyAlignment="1">
      <alignment horizontal="center" vertical="center"/>
    </xf>
    <xf numFmtId="166" fontId="0" fillId="0" borderId="2" xfId="0" applyFont="1" applyNumberFormat="1" applyBorder="1" applyAlignment="1">
      <alignment horizontal="right" vertical="center"/>
    </xf>
    <xf numFmtId="167" fontId="0" fillId="0" borderId="2" xfId="0" applyFont="1" applyNumberFormat="1" applyBorder="1" applyAlignment="1">
      <alignment horizontal="right" vertical="center"/>
    </xf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2" fillId="2" borderId="0" xfId="0" applyFont="1" applyFill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168" fontId="0" fillId="0" borderId="0" xfId="0" applyFont="1" applyNumberFormat="1" applyAlignment="1">
      <alignment vertical="center"/>
    </xf>
    <xf numFmtId="169" fontId="0" fillId="0" borderId="0" xfId="0" applyFont="1" applyNumberFormat="1" applyAlignment="1">
      <alignment vertical="center"/>
    </xf>
    <xf numFmtId="170" fontId="0" fillId="0" borderId="0" xfId="0" applyFont="1" applyNumberFormat="1" applyAlignment="1">
      <alignment vertical="center"/>
    </xf>
    <xf numFmtId="171" fontId="0" fillId="0" borderId="0" xfId="0" applyFont="1" applyNumberFormat="1" applyAlignment="1">
      <alignment vertical="center"/>
    </xf>
    <xf numFmtId="0" fontId="3" fillId="0" borderId="0" xfId="0" applyFont="1" applyAlignment="1">
      <alignment vertical="center"/>
    </xf>
    <xf numFmtId="168" fontId="3" fillId="0" borderId="0" xfId="0" applyFont="1" applyNumberFormat="1" applyAlignment="1">
      <alignment vertical="center"/>
    </xf>
    <xf numFmtId="169" fontId="3" fillId="0" borderId="0" xfId="0" applyFont="1" applyNumberFormat="1" applyAlignment="1">
      <alignment vertical="center"/>
    </xf>
    <xf numFmtId="0" fontId="3" fillId="0" borderId="0" xfId="0" applyFont="1"/>
    <xf numFmtId="0" fontId="0" fillId="0" borderId="2" xfId="0" applyFont="1" applyBorder="1" applyAlignment="1">
      <alignment vertical="center"/>
    </xf>
    <xf numFmtId="168" fontId="0" fillId="0" borderId="2" xfId="0" applyFont="1" applyNumberFormat="1" applyBorder="1" applyAlignment="1">
      <alignment vertical="center"/>
    </xf>
    <xf numFmtId="169" fontId="0" fillId="0" borderId="2" xfId="0" applyFont="1" applyNumberFormat="1" applyBorder="1" applyAlignment="1">
      <alignment vertical="center"/>
    </xf>
    <xf numFmtId="170" fontId="0" fillId="0" borderId="2" xfId="0" applyFont="1" applyNumberFormat="1" applyBorder="1" applyAlignment="1">
      <alignment vertical="center"/>
    </xf>
    <xf numFmtId="171" fontId="0" fillId="0" borderId="2" xfId="0" applyFont="1" applyNumberFormat="1" applyBorder="1" applyAlignment="1">
      <alignment vertical="center"/>
    </xf>
    <xf numFmtId="168" fontId="0" fillId="0" borderId="6" xfId="0" applyFont="1" applyNumberFormat="1" applyBorder="1" applyAlignment="1">
      <alignment vertical="center"/>
    </xf>
    <xf numFmtId="169" fontId="0" fillId="0" borderId="6" xfId="0" applyFont="1" applyNumberFormat="1" applyBorder="1" applyAlignment="1">
      <alignment vertical="center"/>
    </xf>
    <xf numFmtId="170" fontId="0" fillId="0" borderId="6" xfId="0" applyFont="1" applyNumberFormat="1" applyBorder="1" applyAlignment="1">
      <alignment vertical="center"/>
    </xf>
    <xf numFmtId="171" fontId="0" fillId="0" borderId="6" xfId="0" applyFont="1" applyNumberFormat="1" applyBorder="1" applyAlignment="1">
      <alignment vertical="center"/>
    </xf>
    <xf numFmtId="168" fontId="3" fillId="0" borderId="6" xfId="0" applyFont="1" applyNumberFormat="1" applyBorder="1" applyAlignment="1">
      <alignment vertical="center"/>
    </xf>
    <xf numFmtId="169" fontId="3" fillId="0" borderId="6" xfId="0" applyFont="1" applyNumberFormat="1" applyBorder="1" applyAlignment="1">
      <alignment vertical="center"/>
    </xf>
    <xf numFmtId="0" fontId="3" fillId="0" borderId="6" xfId="0" applyFont="1" applyBorder="1"/>
    <xf numFmtId="168" fontId="0" fillId="0" borderId="7" xfId="0" applyFont="1" applyNumberFormat="1" applyBorder="1" applyAlignment="1">
      <alignment vertical="center"/>
    </xf>
    <xf numFmtId="169" fontId="0" fillId="0" borderId="7" xfId="0" applyFont="1" applyNumberFormat="1" applyBorder="1" applyAlignment="1">
      <alignment vertical="center"/>
    </xf>
    <xf numFmtId="170" fontId="0" fillId="0" borderId="7" xfId="0" applyFont="1" applyNumberFormat="1" applyBorder="1" applyAlignment="1">
      <alignment vertical="center"/>
    </xf>
    <xf numFmtId="171" fontId="0" fillId="0" borderId="7" xfId="0" applyFont="1" applyNumberFormat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172" fontId="0" fillId="0" borderId="0" xfId="0" applyFont="1" applyNumberFormat="1" applyAlignment="1">
      <alignment vertical="center"/>
    </xf>
    <xf numFmtId="0" fontId="8" fillId="0" borderId="2" xfId="0" applyFont="1" applyBorder="1" applyAlignment="1">
      <alignment horizontal="center" vertical="center"/>
    </xf>
    <xf numFmtId="172" fontId="0" fillId="0" borderId="2" xfId="0" applyFont="1" applyNumberFormat="1" applyBorder="1" applyAlignment="1">
      <alignment vertical="center"/>
    </xf>
    <xf numFmtId="173" fontId="0" fillId="0" borderId="0" xfId="0" applyFont="1" applyNumberFormat="1" applyAlignment="1">
      <alignment vertical="center"/>
    </xf>
    <xf numFmtId="174" fontId="0" fillId="0" borderId="0" xfId="0" applyFont="1" applyNumberFormat="1" applyAlignment="1">
      <alignment vertical="center"/>
    </xf>
    <xf numFmtId="175" fontId="0" fillId="0" borderId="0" xfId="0" applyFont="1" applyNumberFormat="1" applyAlignment="1">
      <alignment vertical="center"/>
    </xf>
    <xf numFmtId="176" fontId="0" fillId="0" borderId="0" xfId="0" applyFont="1" applyNumberFormat="1" applyAlignment="1">
      <alignment vertical="center"/>
    </xf>
    <xf numFmtId="173" fontId="3" fillId="0" borderId="0" xfId="0" applyFont="1" applyNumberFormat="1" applyAlignment="1">
      <alignment vertical="center"/>
    </xf>
    <xf numFmtId="174" fontId="3" fillId="0" borderId="0" xfId="0" applyFont="1" applyNumberFormat="1" applyAlignment="1">
      <alignment vertical="center"/>
    </xf>
    <xf numFmtId="173" fontId="0" fillId="0" borderId="2" xfId="0" applyFont="1" applyNumberFormat="1" applyBorder="1" applyAlignment="1">
      <alignment vertical="center"/>
    </xf>
    <xf numFmtId="174" fontId="0" fillId="0" borderId="2" xfId="0" applyFont="1" applyNumberFormat="1" applyBorder="1" applyAlignment="1">
      <alignment vertical="center"/>
    </xf>
    <xf numFmtId="175" fontId="0" fillId="0" borderId="2" xfId="0" applyFont="1" applyNumberFormat="1" applyBorder="1" applyAlignment="1">
      <alignment vertical="center"/>
    </xf>
    <xf numFmtId="176" fontId="0" fillId="0" borderId="2" xfId="0" applyFont="1" applyNumberFormat="1" applyBorder="1" applyAlignment="1">
      <alignment vertical="center"/>
    </xf>
    <xf numFmtId="173" fontId="0" fillId="0" borderId="6" xfId="0" applyFont="1" applyNumberFormat="1" applyBorder="1" applyAlignment="1">
      <alignment vertical="center"/>
    </xf>
    <xf numFmtId="174" fontId="0" fillId="0" borderId="6" xfId="0" applyFont="1" applyNumberFormat="1" applyBorder="1" applyAlignment="1">
      <alignment vertical="center"/>
    </xf>
    <xf numFmtId="175" fontId="0" fillId="0" borderId="6" xfId="0" applyFont="1" applyNumberFormat="1" applyBorder="1" applyAlignment="1">
      <alignment vertical="center"/>
    </xf>
    <xf numFmtId="176" fontId="0" fillId="0" borderId="6" xfId="0" applyFont="1" applyNumberFormat="1" applyBorder="1" applyAlignment="1">
      <alignment vertical="center"/>
    </xf>
    <xf numFmtId="173" fontId="3" fillId="0" borderId="6" xfId="0" applyFont="1" applyNumberFormat="1" applyBorder="1" applyAlignment="1">
      <alignment vertical="center"/>
    </xf>
    <xf numFmtId="174" fontId="3" fillId="0" borderId="6" xfId="0" applyFont="1" applyNumberFormat="1" applyBorder="1" applyAlignment="1">
      <alignment vertical="center"/>
    </xf>
    <xf numFmtId="173" fontId="0" fillId="0" borderId="7" xfId="0" applyFont="1" applyNumberFormat="1" applyBorder="1" applyAlignment="1">
      <alignment vertical="center"/>
    </xf>
    <xf numFmtId="174" fontId="0" fillId="0" borderId="7" xfId="0" applyFont="1" applyNumberFormat="1" applyBorder="1" applyAlignment="1">
      <alignment vertical="center"/>
    </xf>
    <xf numFmtId="175" fontId="0" fillId="0" borderId="7" xfId="0" applyFont="1" applyNumberFormat="1" applyBorder="1" applyAlignment="1">
      <alignment vertical="center"/>
    </xf>
    <xf numFmtId="176" fontId="0" fillId="0" borderId="7" xfId="0" applyFont="1" applyNumberFormat="1" applyBorder="1" applyAlignment="1">
      <alignment vertical="center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right" vertical="center"/>
    </xf>
    <xf numFmtId="0" fontId="2" fillId="2" borderId="3" xfId="0" applyFont="1" applyFill="1" applyBorder="1" applyAlignment="1">
      <alignment horizontal="center" vertical="center"/>
    </xf>
    <xf numFmtId="177" fontId="0" fillId="0" borderId="0" xfId="0" applyFont="1" applyNumberFormat="1" applyAlignment="1">
      <alignment vertical="center"/>
    </xf>
    <xf numFmtId="178" fontId="0" fillId="0" borderId="0" xfId="0" applyFont="1" applyNumberFormat="1" applyAlignment="1">
      <alignment vertical="center"/>
    </xf>
    <xf numFmtId="177" fontId="3" fillId="0" borderId="0" xfId="0" applyFont="1" applyNumberFormat="1" applyAlignment="1">
      <alignment vertical="center"/>
    </xf>
    <xf numFmtId="177" fontId="0" fillId="0" borderId="2" xfId="0" applyFont="1" applyNumberFormat="1" applyBorder="1" applyAlignment="1">
      <alignment vertical="center"/>
    </xf>
    <xf numFmtId="178" fontId="0" fillId="0" borderId="2" xfId="0" applyFont="1" applyNumberFormat="1" applyBorder="1" applyAlignment="1">
      <alignment vertical="center"/>
    </xf>
    <xf numFmtId="0" fontId="0" fillId="0" borderId="0" xfId="0" applyFont="1" applyAlignment="1">
      <alignment vertical="center" wrapText="1"/>
    </xf>
    <xf numFmtId="178" fontId="0" fillId="0" borderId="0" xfId="0" applyFont="1" applyNumberFormat="1" applyAlignment="1">
      <alignment vertical="center" wrapText="1"/>
    </xf>
    <xf numFmtId="179" fontId="2" fillId="2" borderId="0" xfId="0" applyFont="1" applyNumberFormat="1" applyFill="1" applyAlignment="1">
      <alignment horizontal="right" vertical="center"/>
    </xf>
    <xf numFmtId="180" fontId="0" fillId="0" borderId="0" xfId="0" applyFont="1" applyNumberFormat="1" applyAlignment="1">
      <alignment vertical="center"/>
    </xf>
    <xf numFmtId="181" fontId="0" fillId="0" borderId="0" xfId="0" applyFont="1" applyNumberFormat="1" applyAlignment="1">
      <alignment vertical="center"/>
    </xf>
    <xf numFmtId="0" fontId="8" fillId="0" borderId="2" xfId="0" applyFont="1" applyBorder="1" applyAlignment="1">
      <alignment vertical="center"/>
    </xf>
    <xf numFmtId="180" fontId="8" fillId="0" borderId="2" xfId="0" applyFont="1" applyNumberFormat="1" applyBorder="1" applyAlignment="1">
      <alignment vertical="center"/>
    </xf>
    <xf numFmtId="181" fontId="8" fillId="0" borderId="2" xfId="0" applyFont="1" applyNumberFormat="1" applyBorder="1" applyAlignment="1">
      <alignment vertical="center"/>
    </xf>
    <xf numFmtId="182" fontId="0" fillId="0" borderId="0" xfId="0" applyFont="1" applyNumberFormat="1" applyAlignment="1">
      <alignment vertical="center"/>
    </xf>
    <xf numFmtId="182" fontId="0" fillId="0" borderId="2" xfId="0" applyFont="1" applyNumberFormat="1" applyBorder="1" applyAlignment="1">
      <alignment vertical="center"/>
    </xf>
    <xf numFmtId="183" fontId="0" fillId="0" borderId="0" xfId="0" applyFont="1" applyNumberFormat="1" applyAlignment="1">
      <alignment vertical="center"/>
    </xf>
    <xf numFmtId="183" fontId="0" fillId="0" borderId="2" xfId="0" applyFont="1" applyNumberFormat="1" applyBorder="1" applyAlignment="1">
      <alignment vertical="center"/>
    </xf>
    <xf numFmtId="184" fontId="0" fillId="0" borderId="0" xfId="0" applyFont="1" applyNumberFormat="1" applyAlignment="1">
      <alignment vertical="center"/>
    </xf>
    <xf numFmtId="184" fontId="0" fillId="0" borderId="2" xfId="0" applyFont="1" applyNumberFormat="1" applyBorder="1" applyAlignment="1">
      <alignment vertical="center"/>
    </xf>
    <xf numFmtId="185" fontId="0" fillId="0" borderId="0" xfId="0" applyFont="1" applyNumberFormat="1" applyAlignment="1">
      <alignment vertical="center"/>
    </xf>
    <xf numFmtId="185" fontId="0" fillId="0" borderId="2" xfId="0" applyFont="1" applyNumberFormat="1" applyBorder="1" applyAlignment="1">
      <alignment vertical="center"/>
    </xf>
    <xf numFmtId="186" fontId="0" fillId="0" borderId="0" xfId="0" applyFont="1" applyNumberFormat="1" applyAlignment="1">
      <alignment vertical="center"/>
    </xf>
    <xf numFmtId="186" fontId="0" fillId="0" borderId="2" xfId="0" applyFont="1" applyNumberFormat="1" applyBorder="1" applyAlignment="1">
      <alignment vertical="center"/>
    </xf>
    <xf numFmtId="187" fontId="0" fillId="0" borderId="0" xfId="0" applyFont="1" applyNumberFormat="1" applyAlignment="1">
      <alignment horizontal="center" vertical="center"/>
    </xf>
    <xf numFmtId="188" fontId="0" fillId="0" borderId="0" xfId="0" applyFont="1" applyNumberFormat="1" applyAlignment="1">
      <alignment horizontal="right" vertical="center" indent="4"/>
    </xf>
    <xf numFmtId="187" fontId="8" fillId="0" borderId="2" xfId="0" applyFont="1" applyNumberFormat="1" applyBorder="1" applyAlignment="1">
      <alignment horizontal="center" vertical="center"/>
    </xf>
    <xf numFmtId="188" fontId="8" fillId="0" borderId="2" xfId="0" applyFont="1" applyNumberFormat="1" applyBorder="1" applyAlignment="1">
      <alignment horizontal="right" vertical="center" indent="4"/>
    </xf>
    <xf numFmtId="189" fontId="0" fillId="0" borderId="0" xfId="0" applyFont="1" applyNumberFormat="1" applyAlignment="1">
      <alignment horizontal="center" vertical="center"/>
    </xf>
    <xf numFmtId="190" fontId="0" fillId="0" borderId="0" xfId="0" applyFont="1" applyNumberFormat="1" applyAlignment="1">
      <alignment horizontal="right" vertical="center" indent="4"/>
    </xf>
    <xf numFmtId="189" fontId="8" fillId="0" borderId="2" xfId="0" applyFont="1" applyNumberFormat="1" applyBorder="1" applyAlignment="1">
      <alignment horizontal="center" vertical="center"/>
    </xf>
    <xf numFmtId="190" fontId="8" fillId="0" borderId="2" xfId="0" applyFont="1" applyNumberFormat="1" applyBorder="1" applyAlignment="1">
      <alignment horizontal="right" vertical="center" indent="4"/>
    </xf>
    <xf numFmtId="0" fontId="9" fillId="0" borderId="0" xfId="0" applyFont="1"/>
    <xf numFmtId="0" fontId="8" fillId="0" borderId="0" xfId="0" applyFont="1"/>
    <xf numFmtId="0" fontId="0" fillId="0" borderId="0" xfId="0" applyFont="1" applyAlignment="1">
      <alignment horizontal="right" vertical="center"/>
    </xf>
    <xf numFmtId="191" fontId="0" fillId="0" borderId="0" xfId="0" applyFont="1" applyNumberFormat="1" applyAlignment="1">
      <alignment horizontal="right" vertical="center"/>
    </xf>
    <xf numFmtId="192" fontId="0" fillId="0" borderId="0" xfId="0" applyFont="1" applyNumberFormat="1" applyAlignment="1">
      <alignment horizontal="right" vertical="center"/>
    </xf>
    <xf numFmtId="0" fontId="3" fillId="0" borderId="0" xfId="0" applyFont="1" applyAlignment="1">
      <alignment horizontal="center" vertical="center"/>
    </xf>
    <xf numFmtId="191" fontId="8" fillId="0" borderId="2" xfId="0" applyFont="1" applyNumberFormat="1" applyBorder="1" applyAlignment="1">
      <alignment horizontal="right" vertical="center"/>
    </xf>
    <xf numFmtId="192" fontId="8" fillId="0" borderId="2" xfId="0" applyFont="1" applyNumberFormat="1" applyBorder="1" applyAlignment="1">
      <alignment horizontal="right" vertical="center"/>
    </xf>
    <xf numFmtId="193" fontId="0" fillId="0" borderId="0" xfId="0" applyFont="1" applyNumberFormat="1" applyAlignment="1">
      <alignment horizontal="right" vertical="center"/>
    </xf>
    <xf numFmtId="194" fontId="0" fillId="0" borderId="0" xfId="0" applyFont="1" applyNumberFormat="1" applyAlignment="1">
      <alignment horizontal="right" vertical="center"/>
    </xf>
    <xf numFmtId="193" fontId="8" fillId="0" borderId="2" xfId="0" applyFont="1" applyNumberFormat="1" applyBorder="1" applyAlignment="1">
      <alignment horizontal="right" vertical="center"/>
    </xf>
    <xf numFmtId="194" fontId="8" fillId="0" borderId="2" xfId="0" applyFont="1" applyNumberFormat="1" applyBorder="1" applyAlignment="1">
      <alignment horizontal="right" vertical="center"/>
    </xf>
    <xf numFmtId="195" fontId="0" fillId="0" borderId="0" xfId="0" applyFont="1" applyNumberFormat="1" applyAlignment="1">
      <alignment horizontal="right" vertical="center"/>
    </xf>
    <xf numFmtId="196" fontId="0" fillId="0" borderId="0" xfId="0" applyFont="1" applyNumberFormat="1" applyAlignment="1">
      <alignment horizontal="right" vertical="center"/>
    </xf>
    <xf numFmtId="195" fontId="8" fillId="0" borderId="2" xfId="0" applyFont="1" applyNumberFormat="1" applyBorder="1" applyAlignment="1">
      <alignment horizontal="right" vertical="center"/>
    </xf>
    <xf numFmtId="196" fontId="8" fillId="0" borderId="2" xfId="0" applyFont="1" applyNumberFormat="1" applyBorder="1" applyAlignment="1">
      <alignment horizontal="right" vertical="center"/>
    </xf>
    <xf numFmtId="197" fontId="0" fillId="0" borderId="0" xfId="0" applyFont="1" applyNumberFormat="1" applyAlignment="1">
      <alignment horizontal="right" vertical="center"/>
    </xf>
    <xf numFmtId="198" fontId="0" fillId="0" borderId="0" xfId="0" applyFont="1" applyNumberFormat="1" applyAlignment="1">
      <alignment horizontal="right" vertical="center"/>
    </xf>
    <xf numFmtId="197" fontId="8" fillId="0" borderId="2" xfId="0" applyFont="1" applyNumberFormat="1" applyBorder="1" applyAlignment="1">
      <alignment horizontal="right" vertical="center"/>
    </xf>
    <xf numFmtId="198" fontId="8" fillId="0" borderId="2" xfId="0" applyFont="1" applyNumberFormat="1" applyBorder="1" applyAlignment="1">
      <alignment horizontal="right" vertical="center"/>
    </xf>
    <xf numFmtId="199" fontId="0" fillId="0" borderId="0" xfId="0" applyFont="1" applyNumberFormat="1" applyAlignment="1">
      <alignment horizontal="right" vertical="center"/>
    </xf>
    <xf numFmtId="200" fontId="0" fillId="0" borderId="0" xfId="0" applyFont="1" applyNumberFormat="1" applyAlignment="1">
      <alignment horizontal="right" vertical="center"/>
    </xf>
    <xf numFmtId="199" fontId="8" fillId="0" borderId="2" xfId="0" applyFont="1" applyNumberFormat="1" applyBorder="1" applyAlignment="1">
      <alignment horizontal="right" vertical="center"/>
    </xf>
    <xf numFmtId="200" fontId="8" fillId="0" borderId="2" xfId="0" applyFont="1" applyNumberFormat="1" applyBorder="1" applyAlignment="1">
      <alignment horizontal="right" vertical="center"/>
    </xf>
    <xf numFmtId="201" fontId="0" fillId="0" borderId="0" xfId="0" applyFont="1" applyNumberFormat="1" applyAlignment="1">
      <alignment horizontal="right" vertical="center"/>
    </xf>
    <xf numFmtId="202" fontId="0" fillId="0" borderId="0" xfId="0" applyFont="1" applyNumberFormat="1" applyAlignment="1">
      <alignment horizontal="right" vertical="center"/>
    </xf>
    <xf numFmtId="201" fontId="8" fillId="0" borderId="2" xfId="0" applyFont="1" applyNumberFormat="1" applyBorder="1" applyAlignment="1">
      <alignment horizontal="right" vertical="center"/>
    </xf>
    <xf numFmtId="202" fontId="8" fillId="0" borderId="2" xfId="0" applyFont="1" applyNumberFormat="1" applyBorder="1" applyAlignment="1">
      <alignment horizontal="right" vertical="center"/>
    </xf>
    <xf numFmtId="203" fontId="0" fillId="0" borderId="0" xfId="0" applyFont="1" applyNumberFormat="1" applyAlignment="1">
      <alignment horizontal="right" vertical="center"/>
    </xf>
    <xf numFmtId="204" fontId="0" fillId="0" borderId="0" xfId="0" applyFont="1" applyNumberFormat="1" applyAlignment="1">
      <alignment horizontal="right" vertical="center"/>
    </xf>
    <xf numFmtId="203" fontId="8" fillId="0" borderId="2" xfId="0" applyFont="1" applyNumberFormat="1" applyBorder="1" applyAlignment="1">
      <alignment horizontal="right" vertical="center"/>
    </xf>
    <xf numFmtId="204" fontId="8" fillId="0" borderId="2" xfId="0" applyFont="1" applyNumberFormat="1" applyBorder="1" applyAlignment="1">
      <alignment horizontal="right" vertical="center"/>
    </xf>
    <xf numFmtId="205" fontId="0" fillId="0" borderId="0" xfId="0" applyFont="1" applyNumberFormat="1" applyAlignment="1">
      <alignment horizontal="right" vertical="center"/>
    </xf>
    <xf numFmtId="206" fontId="0" fillId="0" borderId="0" xfId="0" applyFont="1" applyNumberFormat="1" applyAlignment="1">
      <alignment horizontal="right" vertical="center"/>
    </xf>
    <xf numFmtId="205" fontId="8" fillId="0" borderId="2" xfId="0" applyFont="1" applyNumberFormat="1" applyBorder="1" applyAlignment="1">
      <alignment horizontal="right" vertical="center"/>
    </xf>
    <xf numFmtId="206" fontId="8" fillId="0" borderId="2" xfId="0" applyFont="1" applyNumberFormat="1" applyBorder="1" applyAlignment="1">
      <alignment horizontal="right" vertical="center"/>
    </xf>
    <xf numFmtId="207" fontId="0" fillId="0" borderId="0" xfId="0" applyFont="1" applyNumberFormat="1" applyAlignment="1">
      <alignment horizontal="right" vertical="center"/>
    </xf>
    <xf numFmtId="208" fontId="0" fillId="0" borderId="0" xfId="0" applyFont="1" applyNumberFormat="1" applyAlignment="1">
      <alignment horizontal="right" vertical="center"/>
    </xf>
    <xf numFmtId="207" fontId="8" fillId="0" borderId="2" xfId="0" applyFont="1" applyNumberFormat="1" applyBorder="1" applyAlignment="1">
      <alignment horizontal="right" vertical="center"/>
    </xf>
    <xf numFmtId="208" fontId="8" fillId="0" borderId="2" xfId="0" applyFont="1" applyNumberFormat="1" applyBorder="1" applyAlignment="1">
      <alignment horizontal="right" vertical="center"/>
    </xf>
    <xf numFmtId="209" fontId="0" fillId="0" borderId="0" xfId="0" applyFont="1" applyNumberFormat="1" applyAlignment="1">
      <alignment horizontal="right" vertical="center"/>
    </xf>
    <xf numFmtId="210" fontId="0" fillId="0" borderId="0" xfId="0" applyFont="1" applyNumberFormat="1" applyAlignment="1">
      <alignment horizontal="right" vertical="center"/>
    </xf>
    <xf numFmtId="209" fontId="8" fillId="0" borderId="2" xfId="0" applyFont="1" applyNumberFormat="1" applyBorder="1" applyAlignment="1">
      <alignment horizontal="right" vertical="center"/>
    </xf>
    <xf numFmtId="210" fontId="8" fillId="0" borderId="2" xfId="0" applyFont="1" applyNumberFormat="1" applyBorder="1" applyAlignment="1">
      <alignment horizontal="right" vertical="center"/>
    </xf>
    <xf numFmtId="211" fontId="0" fillId="0" borderId="0" xfId="0" applyFont="1" applyNumberFormat="1" applyAlignment="1">
      <alignment horizontal="right" vertical="center"/>
    </xf>
    <xf numFmtId="212" fontId="0" fillId="0" borderId="0" xfId="0" applyFont="1" applyNumberFormat="1" applyAlignment="1">
      <alignment horizontal="right" vertical="center"/>
    </xf>
    <xf numFmtId="211" fontId="8" fillId="0" borderId="2" xfId="0" applyFont="1" applyNumberFormat="1" applyBorder="1" applyAlignment="1">
      <alignment horizontal="right" vertical="center"/>
    </xf>
    <xf numFmtId="212" fontId="8" fillId="0" borderId="2" xfId="0" applyFont="1" applyNumberFormat="1" applyBorder="1" applyAlignment="1">
      <alignment horizontal="right" vertical="center"/>
    </xf>
    <xf numFmtId="213" fontId="0" fillId="0" borderId="0" xfId="0" applyFont="1" applyNumberFormat="1" applyAlignment="1">
      <alignment horizontal="right" vertical="center"/>
    </xf>
    <xf numFmtId="214" fontId="0" fillId="0" borderId="0" xfId="0" applyFont="1" applyNumberFormat="1" applyAlignment="1">
      <alignment horizontal="right" vertical="center"/>
    </xf>
    <xf numFmtId="213" fontId="8" fillId="0" borderId="2" xfId="0" applyFont="1" applyNumberFormat="1" applyBorder="1" applyAlignment="1">
      <alignment horizontal="right" vertical="center"/>
    </xf>
    <xf numFmtId="214" fontId="8" fillId="0" borderId="2" xfId="0" applyFont="1" applyNumberFormat="1" applyBorder="1" applyAlignment="1">
      <alignment horizontal="right" vertical="center"/>
    </xf>
    <xf numFmtId="215" fontId="0" fillId="0" borderId="0" xfId="0" applyFont="1" applyNumberFormat="1" applyAlignment="1">
      <alignment horizontal="right" vertical="center"/>
    </xf>
    <xf numFmtId="216" fontId="0" fillId="0" borderId="0" xfId="0" applyFont="1" applyNumberFormat="1" applyAlignment="1">
      <alignment horizontal="right" vertical="center"/>
    </xf>
    <xf numFmtId="215" fontId="8" fillId="0" borderId="2" xfId="0" applyFont="1" applyNumberFormat="1" applyBorder="1" applyAlignment="1">
      <alignment horizontal="right" vertical="center"/>
    </xf>
    <xf numFmtId="216" fontId="8" fillId="0" borderId="2" xfId="0" applyFont="1" applyNumberFormat="1" applyBorder="1" applyAlignment="1">
      <alignment horizontal="right" vertical="center"/>
    </xf>
    <xf numFmtId="217" fontId="0" fillId="0" borderId="0" xfId="0" applyFont="1" applyNumberFormat="1" applyAlignment="1">
      <alignment horizontal="right" vertical="center"/>
    </xf>
    <xf numFmtId="218" fontId="0" fillId="0" borderId="0" xfId="0" applyFont="1" applyNumberFormat="1" applyAlignment="1">
      <alignment horizontal="right" vertical="center"/>
    </xf>
    <xf numFmtId="217" fontId="8" fillId="0" borderId="2" xfId="0" applyFont="1" applyNumberFormat="1" applyBorder="1" applyAlignment="1">
      <alignment horizontal="right" vertical="center"/>
    </xf>
    <xf numFmtId="218" fontId="8" fillId="0" borderId="2" xfId="0" applyFont="1" applyNumberFormat="1" applyBorder="1" applyAlignment="1">
      <alignment horizontal="right" vertical="center"/>
    </xf>
    <xf numFmtId="219" fontId="0" fillId="0" borderId="0" xfId="0" applyFont="1" applyNumberFormat="1" applyAlignment="1">
      <alignment horizontal="right" vertical="center"/>
    </xf>
    <xf numFmtId="220" fontId="0" fillId="0" borderId="0" xfId="0" applyFont="1" applyNumberFormat="1" applyAlignment="1">
      <alignment horizontal="right" vertical="center"/>
    </xf>
    <xf numFmtId="219" fontId="8" fillId="0" borderId="2" xfId="0" applyFont="1" applyNumberFormat="1" applyBorder="1" applyAlignment="1">
      <alignment horizontal="right" vertical="center"/>
    </xf>
    <xf numFmtId="220" fontId="8" fillId="0" borderId="2" xfId="0" applyFont="1" applyNumberFormat="1" applyBorder="1" applyAlignment="1">
      <alignment horizontal="right" vertical="center"/>
    </xf>
    <xf numFmtId="221" fontId="0" fillId="0" borderId="0" xfId="0" applyFont="1" applyNumberFormat="1" applyAlignment="1">
      <alignment horizontal="right" vertical="center"/>
    </xf>
    <xf numFmtId="222" fontId="0" fillId="0" borderId="0" xfId="0" applyFont="1" applyNumberFormat="1" applyAlignment="1">
      <alignment horizontal="right" vertical="center"/>
    </xf>
    <xf numFmtId="221" fontId="8" fillId="0" borderId="2" xfId="0" applyFont="1" applyNumberFormat="1" applyBorder="1" applyAlignment="1">
      <alignment horizontal="right" vertical="center"/>
    </xf>
    <xf numFmtId="222" fontId="8" fillId="0" borderId="2" xfId="0" applyFont="1" applyNumberFormat="1" applyBorder="1" applyAlignment="1">
      <alignment horizontal="right" vertical="center"/>
    </xf>
    <xf numFmtId="223" fontId="0" fillId="0" borderId="0" xfId="0" applyFont="1" applyNumberFormat="1" applyAlignment="1">
      <alignment horizontal="right" vertical="center"/>
    </xf>
    <xf numFmtId="224" fontId="0" fillId="0" borderId="0" xfId="0" applyFont="1" applyNumberFormat="1" applyAlignment="1">
      <alignment horizontal="right" vertical="center"/>
    </xf>
    <xf numFmtId="223" fontId="8" fillId="0" borderId="2" xfId="0" applyFont="1" applyNumberFormat="1" applyBorder="1" applyAlignment="1">
      <alignment horizontal="right" vertical="center"/>
    </xf>
    <xf numFmtId="224" fontId="8" fillId="0" borderId="2" xfId="0" applyFont="1" applyNumberFormat="1" applyBorder="1" applyAlignment="1">
      <alignment horizontal="right" vertical="center"/>
    </xf>
    <xf numFmtId="225" fontId="0" fillId="0" borderId="0" xfId="0" applyFont="1" applyNumberFormat="1" applyAlignment="1">
      <alignment horizontal="right" vertical="center"/>
    </xf>
    <xf numFmtId="226" fontId="0" fillId="0" borderId="0" xfId="0" applyFont="1" applyNumberFormat="1" applyAlignment="1">
      <alignment horizontal="right" vertical="center"/>
    </xf>
    <xf numFmtId="225" fontId="8" fillId="0" borderId="2" xfId="0" applyFont="1" applyNumberFormat="1" applyBorder="1" applyAlignment="1">
      <alignment horizontal="right" vertical="center"/>
    </xf>
    <xf numFmtId="226" fontId="8" fillId="0" borderId="2" xfId="0" applyFont="1" applyNumberFormat="1" applyBorder="1" applyAlignment="1">
      <alignment horizontal="right" vertical="center"/>
    </xf>
    <xf numFmtId="227" fontId="0" fillId="0" borderId="0" xfId="0" applyFont="1" applyNumberFormat="1" applyAlignment="1">
      <alignment horizontal="right" vertical="center"/>
    </xf>
    <xf numFmtId="228" fontId="0" fillId="0" borderId="0" xfId="0" applyFont="1" applyNumberFormat="1" applyAlignment="1">
      <alignment horizontal="right" vertical="center"/>
    </xf>
    <xf numFmtId="227" fontId="8" fillId="0" borderId="2" xfId="0" applyFont="1" applyNumberFormat="1" applyBorder="1" applyAlignment="1">
      <alignment horizontal="right" vertical="center"/>
    </xf>
    <xf numFmtId="228" fontId="8" fillId="0" borderId="2" xfId="0" applyFont="1" applyNumberFormat="1" applyBorder="1" applyAlignment="1">
      <alignment horizontal="right" vertical="center"/>
    </xf>
    <xf numFmtId="229" fontId="0" fillId="0" borderId="0" xfId="0" applyFont="1" applyNumberFormat="1" applyAlignment="1">
      <alignment horizontal="right" vertical="center"/>
    </xf>
    <xf numFmtId="230" fontId="0" fillId="0" borderId="0" xfId="0" applyFont="1" applyNumberFormat="1" applyAlignment="1">
      <alignment horizontal="right" vertical="center"/>
    </xf>
    <xf numFmtId="229" fontId="8" fillId="0" borderId="2" xfId="0" applyFont="1" applyNumberFormat="1" applyBorder="1" applyAlignment="1">
      <alignment horizontal="right" vertical="center"/>
    </xf>
    <xf numFmtId="230" fontId="8" fillId="0" borderId="2" xfId="0" applyFont="1" applyNumberFormat="1" applyBorder="1" applyAlignment="1">
      <alignment horizontal="right" vertical="center"/>
    </xf>
    <xf numFmtId="231" fontId="0" fillId="0" borderId="0" xfId="0" applyFont="1" applyNumberFormat="1" applyAlignment="1">
      <alignment horizontal="right" vertical="center"/>
    </xf>
    <xf numFmtId="232" fontId="0" fillId="0" borderId="0" xfId="0" applyFont="1" applyNumberFormat="1" applyAlignment="1">
      <alignment horizontal="right" vertical="center"/>
    </xf>
    <xf numFmtId="231" fontId="8" fillId="0" borderId="2" xfId="0" applyFont="1" applyNumberFormat="1" applyBorder="1" applyAlignment="1">
      <alignment horizontal="right" vertical="center"/>
    </xf>
    <xf numFmtId="232" fontId="8" fillId="0" borderId="2" xfId="0" applyFont="1" applyNumberFormat="1" applyBorder="1" applyAlignment="1">
      <alignment horizontal="right" vertical="center"/>
    </xf>
    <xf numFmtId="233" fontId="0" fillId="0" borderId="0" xfId="0" applyFont="1" applyNumberFormat="1" applyAlignment="1">
      <alignment horizontal="right" vertical="center"/>
    </xf>
    <xf numFmtId="234" fontId="0" fillId="0" borderId="0" xfId="0" applyFont="1" applyNumberFormat="1" applyAlignment="1">
      <alignment horizontal="right" vertical="center"/>
    </xf>
    <xf numFmtId="233" fontId="8" fillId="0" borderId="2" xfId="0" applyFont="1" applyNumberFormat="1" applyBorder="1" applyAlignment="1">
      <alignment horizontal="right" vertical="center"/>
    </xf>
    <xf numFmtId="234" fontId="8" fillId="0" borderId="2" xfId="0" applyFont="1" applyNumberFormat="1" applyBorder="1" applyAlignment="1">
      <alignment horizontal="right" vertical="center"/>
    </xf>
    <xf numFmtId="235" fontId="0" fillId="0" borderId="0" xfId="0" applyFont="1" applyNumberFormat="1" applyAlignment="1">
      <alignment horizontal="right" vertical="center"/>
    </xf>
    <xf numFmtId="236" fontId="0" fillId="0" borderId="0" xfId="0" applyFont="1" applyNumberFormat="1" applyAlignment="1">
      <alignment horizontal="right" vertical="center"/>
    </xf>
    <xf numFmtId="235" fontId="8" fillId="0" borderId="2" xfId="0" applyFont="1" applyNumberFormat="1" applyBorder="1" applyAlignment="1">
      <alignment horizontal="right" vertical="center"/>
    </xf>
    <xf numFmtId="236" fontId="8" fillId="0" borderId="2" xfId="0" applyFont="1" applyNumberFormat="1" applyBorder="1" applyAlignment="1">
      <alignment horizontal="right" vertical="center"/>
    </xf>
    <xf numFmtId="237" fontId="0" fillId="0" borderId="0" xfId="0" applyFont="1" applyNumberFormat="1" applyAlignment="1">
      <alignment horizontal="right" vertical="center"/>
    </xf>
    <xf numFmtId="238" fontId="0" fillId="0" borderId="0" xfId="0" applyFont="1" applyNumberFormat="1" applyAlignment="1">
      <alignment horizontal="right" vertical="center"/>
    </xf>
    <xf numFmtId="237" fontId="8" fillId="0" borderId="2" xfId="0" applyFont="1" applyNumberFormat="1" applyBorder="1" applyAlignment="1">
      <alignment horizontal="right" vertical="center"/>
    </xf>
    <xf numFmtId="238" fontId="8" fillId="0" borderId="2" xfId="0" applyFont="1" applyNumberFormat="1" applyBorder="1" applyAlignment="1">
      <alignment horizontal="right" vertical="center"/>
    </xf>
    <xf numFmtId="239" fontId="0" fillId="0" borderId="0" xfId="0" applyFont="1" applyNumberFormat="1" applyAlignment="1">
      <alignment horizontal="right" vertical="center"/>
    </xf>
    <xf numFmtId="240" fontId="0" fillId="0" borderId="0" xfId="0" applyFont="1" applyNumberFormat="1" applyAlignment="1">
      <alignment horizontal="right" vertical="center"/>
    </xf>
    <xf numFmtId="239" fontId="8" fillId="0" borderId="2" xfId="0" applyFont="1" applyNumberFormat="1" applyBorder="1" applyAlignment="1">
      <alignment horizontal="right" vertical="center"/>
    </xf>
    <xf numFmtId="240" fontId="8" fillId="0" borderId="2" xfId="0" applyFont="1" applyNumberFormat="1" applyBorder="1" applyAlignment="1">
      <alignment horizontal="right" vertical="center"/>
    </xf>
    <xf numFmtId="241" fontId="0" fillId="0" borderId="0" xfId="0" applyFont="1" applyNumberFormat="1" applyAlignment="1">
      <alignment horizontal="right" vertical="center"/>
    </xf>
    <xf numFmtId="242" fontId="0" fillId="0" borderId="0" xfId="0" applyFont="1" applyNumberFormat="1" applyAlignment="1">
      <alignment horizontal="right" vertical="center"/>
    </xf>
    <xf numFmtId="241" fontId="8" fillId="0" borderId="2" xfId="0" applyFont="1" applyNumberFormat="1" applyBorder="1" applyAlignment="1">
      <alignment horizontal="right" vertical="center"/>
    </xf>
    <xf numFmtId="242" fontId="8" fillId="0" borderId="2" xfId="0" applyFont="1" applyNumberFormat="1" applyBorder="1" applyAlignment="1">
      <alignment horizontal="right" vertical="center"/>
    </xf>
    <xf numFmtId="243" fontId="0" fillId="0" borderId="0" xfId="0" applyFont="1" applyNumberFormat="1" applyAlignment="1">
      <alignment horizontal="right" vertical="center"/>
    </xf>
    <xf numFmtId="244" fontId="0" fillId="0" borderId="0" xfId="0" applyFont="1" applyNumberFormat="1" applyAlignment="1">
      <alignment horizontal="right" vertical="center"/>
    </xf>
    <xf numFmtId="243" fontId="8" fillId="0" borderId="2" xfId="0" applyFont="1" applyNumberFormat="1" applyBorder="1" applyAlignment="1">
      <alignment horizontal="right" vertical="center"/>
    </xf>
    <xf numFmtId="244" fontId="8" fillId="0" borderId="2" xfId="0" applyFont="1" applyNumberFormat="1" applyBorder="1" applyAlignment="1">
      <alignment horizontal="right" vertical="center"/>
    </xf>
    <xf numFmtId="245" fontId="0" fillId="0" borderId="0" xfId="0" applyFont="1" applyNumberFormat="1" applyAlignment="1">
      <alignment horizontal="right" vertical="center"/>
    </xf>
    <xf numFmtId="246" fontId="0" fillId="0" borderId="0" xfId="0" applyFont="1" applyNumberFormat="1" applyAlignment="1">
      <alignment horizontal="right" vertical="center"/>
    </xf>
    <xf numFmtId="245" fontId="8" fillId="0" borderId="2" xfId="0" applyFont="1" applyNumberFormat="1" applyBorder="1" applyAlignment="1">
      <alignment horizontal="right" vertical="center"/>
    </xf>
    <xf numFmtId="246" fontId="8" fillId="0" borderId="2" xfId="0" applyFont="1" applyNumberFormat="1" applyBorder="1" applyAlignment="1">
      <alignment horizontal="right" vertical="center"/>
    </xf>
    <xf numFmtId="247" fontId="0" fillId="0" borderId="0" xfId="0" applyFont="1" applyNumberFormat="1" applyAlignment="1">
      <alignment horizontal="right" vertical="center"/>
    </xf>
    <xf numFmtId="248" fontId="0" fillId="0" borderId="0" xfId="0" applyFont="1" applyNumberFormat="1" applyAlignment="1">
      <alignment horizontal="right" vertical="center"/>
    </xf>
    <xf numFmtId="247" fontId="8" fillId="0" borderId="2" xfId="0" applyFont="1" applyNumberFormat="1" applyBorder="1" applyAlignment="1">
      <alignment horizontal="right" vertical="center"/>
    </xf>
    <xf numFmtId="248" fontId="8" fillId="0" borderId="2" xfId="0" applyFont="1" applyNumberFormat="1" applyBorder="1" applyAlignment="1">
      <alignment horizontal="right" vertical="center"/>
    </xf>
    <xf numFmtId="249" fontId="0" fillId="0" borderId="0" xfId="0" applyFont="1" applyNumberFormat="1" applyAlignment="1">
      <alignment horizontal="right" vertical="center"/>
    </xf>
    <xf numFmtId="250" fontId="0" fillId="0" borderId="0" xfId="0" applyFont="1" applyNumberFormat="1" applyAlignment="1">
      <alignment horizontal="right" vertical="center"/>
    </xf>
    <xf numFmtId="249" fontId="8" fillId="0" borderId="2" xfId="0" applyFont="1" applyNumberFormat="1" applyBorder="1" applyAlignment="1">
      <alignment horizontal="right" vertical="center"/>
    </xf>
    <xf numFmtId="250" fontId="8" fillId="0" borderId="2" xfId="0" applyFont="1" applyNumberFormat="1" applyBorder="1" applyAlignment="1">
      <alignment horizontal="right" vertical="center"/>
    </xf>
    <xf numFmtId="251" fontId="0" fillId="0" borderId="0" xfId="0" applyFont="1" applyNumberFormat="1" applyAlignment="1">
      <alignment horizontal="right" vertical="center"/>
    </xf>
    <xf numFmtId="252" fontId="0" fillId="0" borderId="0" xfId="0" applyFont="1" applyNumberFormat="1" applyAlignment="1">
      <alignment horizontal="right" vertical="center"/>
    </xf>
    <xf numFmtId="251" fontId="8" fillId="0" borderId="2" xfId="0" applyFont="1" applyNumberFormat="1" applyBorder="1" applyAlignment="1">
      <alignment horizontal="right" vertical="center"/>
    </xf>
    <xf numFmtId="252" fontId="8" fillId="0" borderId="2" xfId="0" applyFont="1" applyNumberFormat="1" applyBorder="1" applyAlignment="1">
      <alignment horizontal="right" vertical="center"/>
    </xf>
    <xf numFmtId="253" fontId="0" fillId="0" borderId="0" xfId="0" applyFont="1" applyNumberFormat="1" applyAlignment="1">
      <alignment horizontal="right" vertical="center"/>
    </xf>
    <xf numFmtId="254" fontId="0" fillId="0" borderId="0" xfId="0" applyFont="1" applyNumberFormat="1" applyAlignment="1">
      <alignment horizontal="right" vertical="center"/>
    </xf>
    <xf numFmtId="253" fontId="8" fillId="0" borderId="2" xfId="0" applyFont="1" applyNumberFormat="1" applyBorder="1" applyAlignment="1">
      <alignment horizontal="right" vertical="center"/>
    </xf>
    <xf numFmtId="254" fontId="8" fillId="0" borderId="2" xfId="0" applyFont="1" applyNumberFormat="1" applyBorder="1" applyAlignment="1">
      <alignment horizontal="right" vertical="center"/>
    </xf>
    <xf numFmtId="255" fontId="0" fillId="0" borderId="0" xfId="0" applyFont="1" applyNumberFormat="1" applyAlignment="1">
      <alignment horizontal="right" vertical="center"/>
    </xf>
    <xf numFmtId="256" fontId="0" fillId="0" borderId="0" xfId="0" applyFont="1" applyNumberFormat="1" applyAlignment="1">
      <alignment horizontal="right" vertical="center"/>
    </xf>
    <xf numFmtId="255" fontId="8" fillId="0" borderId="2" xfId="0" applyFont="1" applyNumberFormat="1" applyBorder="1" applyAlignment="1">
      <alignment horizontal="right" vertical="center"/>
    </xf>
    <xf numFmtId="256" fontId="8" fillId="0" borderId="2" xfId="0" applyFont="1" applyNumberFormat="1" applyBorder="1" applyAlignment="1">
      <alignment horizontal="right" vertical="center"/>
    </xf>
    <xf numFmtId="257" fontId="0" fillId="0" borderId="0" xfId="0" applyFont="1" applyNumberFormat="1" applyAlignment="1">
      <alignment horizontal="right" vertical="center"/>
    </xf>
    <xf numFmtId="258" fontId="0" fillId="0" borderId="0" xfId="0" applyFont="1" applyNumberFormat="1" applyAlignment="1">
      <alignment horizontal="right" vertical="center"/>
    </xf>
    <xf numFmtId="257" fontId="8" fillId="0" borderId="2" xfId="0" applyFont="1" applyNumberFormat="1" applyBorder="1" applyAlignment="1">
      <alignment horizontal="right" vertical="center"/>
    </xf>
    <xf numFmtId="258" fontId="8" fillId="0" borderId="2" xfId="0" applyFont="1" applyNumberFormat="1" applyBorder="1" applyAlignment="1">
      <alignment horizontal="right" vertical="center"/>
    </xf>
    <xf numFmtId="259" fontId="0" fillId="0" borderId="0" xfId="0" applyFont="1" applyNumberFormat="1" applyAlignment="1">
      <alignment horizontal="right" vertical="center"/>
    </xf>
    <xf numFmtId="260" fontId="0" fillId="0" borderId="0" xfId="0" applyFont="1" applyNumberFormat="1" applyAlignment="1">
      <alignment horizontal="right" vertical="center"/>
    </xf>
    <xf numFmtId="259" fontId="8" fillId="0" borderId="2" xfId="0" applyFont="1" applyNumberFormat="1" applyBorder="1" applyAlignment="1">
      <alignment horizontal="right" vertical="center"/>
    </xf>
    <xf numFmtId="260" fontId="8" fillId="0" borderId="2" xfId="0" applyFont="1" applyNumberFormat="1" applyBorder="1" applyAlignment="1">
      <alignment horizontal="right" vertical="center"/>
    </xf>
    <xf numFmtId="261" fontId="0" fillId="0" borderId="0" xfId="0" applyFont="1" applyNumberFormat="1" applyAlignment="1">
      <alignment horizontal="right" vertical="center"/>
    </xf>
    <xf numFmtId="262" fontId="0" fillId="0" borderId="0" xfId="0" applyFont="1" applyNumberFormat="1" applyAlignment="1">
      <alignment horizontal="right" vertical="center"/>
    </xf>
    <xf numFmtId="261" fontId="8" fillId="0" borderId="2" xfId="0" applyFont="1" applyNumberFormat="1" applyBorder="1" applyAlignment="1">
      <alignment horizontal="right" vertical="center"/>
    </xf>
    <xf numFmtId="262" fontId="8" fillId="0" borderId="2" xfId="0" applyFont="1" applyNumberFormat="1" applyBorder="1" applyAlignment="1">
      <alignment horizontal="right" vertical="center"/>
    </xf>
    <xf numFmtId="263" fontId="0" fillId="0" borderId="0" xfId="0" applyFont="1" applyNumberFormat="1" applyAlignment="1">
      <alignment horizontal="right" vertical="center"/>
    </xf>
    <xf numFmtId="264" fontId="0" fillId="0" borderId="0" xfId="0" applyFont="1" applyNumberFormat="1" applyAlignment="1">
      <alignment horizontal="right" vertical="center"/>
    </xf>
    <xf numFmtId="263" fontId="8" fillId="0" borderId="2" xfId="0" applyFont="1" applyNumberFormat="1" applyBorder="1" applyAlignment="1">
      <alignment horizontal="right" vertical="center"/>
    </xf>
    <xf numFmtId="264" fontId="8" fillId="0" borderId="2" xfId="0" applyFont="1" applyNumberFormat="1" applyBorder="1" applyAlignment="1">
      <alignment horizontal="right" vertical="center"/>
    </xf>
    <xf numFmtId="265" fontId="0" fillId="0" borderId="0" xfId="0" applyFont="1" applyNumberFormat="1" applyAlignment="1">
      <alignment horizontal="right" vertical="center"/>
    </xf>
    <xf numFmtId="266" fontId="0" fillId="0" borderId="0" xfId="0" applyFont="1" applyNumberFormat="1" applyAlignment="1">
      <alignment horizontal="right" vertical="center"/>
    </xf>
    <xf numFmtId="265" fontId="8" fillId="0" borderId="2" xfId="0" applyFont="1" applyNumberFormat="1" applyBorder="1" applyAlignment="1">
      <alignment horizontal="right" vertical="center"/>
    </xf>
    <xf numFmtId="266" fontId="8" fillId="0" borderId="2" xfId="0" applyFont="1" applyNumberFormat="1" applyBorder="1" applyAlignment="1">
      <alignment horizontal="right" vertical="center"/>
    </xf>
    <xf numFmtId="267" fontId="0" fillId="0" borderId="0" xfId="0" applyFont="1" applyNumberFormat="1" applyAlignment="1">
      <alignment horizontal="right" vertical="center"/>
    </xf>
    <xf numFmtId="268" fontId="0" fillId="0" borderId="0" xfId="0" applyFont="1" applyNumberFormat="1" applyAlignment="1">
      <alignment horizontal="right" vertical="center"/>
    </xf>
    <xf numFmtId="267" fontId="8" fillId="0" borderId="2" xfId="0" applyFont="1" applyNumberFormat="1" applyBorder="1" applyAlignment="1">
      <alignment horizontal="right" vertical="center"/>
    </xf>
    <xf numFmtId="268" fontId="8" fillId="0" borderId="2" xfId="0" applyFont="1" applyNumberFormat="1" applyBorder="1" applyAlignment="1">
      <alignment horizontal="right" vertical="center"/>
    </xf>
    <xf numFmtId="269" fontId="0" fillId="0" borderId="0" xfId="0" applyFont="1" applyNumberFormat="1" applyAlignment="1">
      <alignment horizontal="right" vertical="center"/>
    </xf>
    <xf numFmtId="270" fontId="0" fillId="0" borderId="0" xfId="0" applyFont="1" applyNumberFormat="1" applyAlignment="1">
      <alignment horizontal="right" vertical="center"/>
    </xf>
    <xf numFmtId="269" fontId="8" fillId="0" borderId="2" xfId="0" applyFont="1" applyNumberFormat="1" applyBorder="1" applyAlignment="1">
      <alignment horizontal="right" vertical="center"/>
    </xf>
    <xf numFmtId="270" fontId="8" fillId="0" borderId="2" xfId="0" applyFont="1" applyNumberFormat="1" applyBorder="1" applyAlignment="1">
      <alignment horizontal="right" vertical="center"/>
    </xf>
    <xf numFmtId="0" fontId="0" fillId="0" borderId="0" xfId="0" applyFont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0" borderId="2" xfId="0" applyFont="1" applyBorder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worksheet" Target="worksheets/sheet28.xml"/><Relationship Id="rId29" Type="http://schemas.openxmlformats.org/officeDocument/2006/relationships/worksheet" Target="worksheets/sheet29.xml"/><Relationship Id="rId30" Type="http://schemas.openxmlformats.org/officeDocument/2006/relationships/worksheet" Target="worksheets/sheet30.xml"/><Relationship Id="rId31" Type="http://schemas.openxmlformats.org/officeDocument/2006/relationships/worksheet" Target="worksheets/sheet31.xml"/><Relationship Id="rId32" Type="http://schemas.openxmlformats.org/officeDocument/2006/relationships/worksheet" Target="worksheets/sheet32.xml"/><Relationship Id="rId33" Type="http://schemas.openxmlformats.org/officeDocument/2006/relationships/worksheet" Target="worksheets/sheet33.xml"/><Relationship Id="rId34" Type="http://schemas.openxmlformats.org/officeDocument/2006/relationships/worksheet" Target="worksheets/sheet34.xml"/><Relationship Id="rId35" Type="http://schemas.openxmlformats.org/officeDocument/2006/relationships/worksheet" Target="worksheets/sheet35.xml"/><Relationship Id="rId36" Type="http://schemas.openxmlformats.org/officeDocument/2006/relationships/worksheet" Target="worksheets/sheet36.xml"/><Relationship Id="rId37" Type="http://schemas.openxmlformats.org/officeDocument/2006/relationships/worksheet" Target="worksheets/sheet37.xml"/><Relationship Id="rId38" Type="http://schemas.openxmlformats.org/officeDocument/2006/relationships/worksheet" Target="worksheets/sheet38.xml"/><Relationship Id="rId39" Type="http://schemas.openxmlformats.org/officeDocument/2006/relationships/worksheet" Target="worksheets/sheet39.xml"/><Relationship Id="rId40" Type="http://schemas.openxmlformats.org/officeDocument/2006/relationships/worksheet" Target="worksheets/sheet40.xml"/><Relationship Id="rId41" Type="http://schemas.openxmlformats.org/officeDocument/2006/relationships/worksheet" Target="worksheets/sheet41.xml"/><Relationship Id="rId42" Type="http://schemas.openxmlformats.org/officeDocument/2006/relationships/worksheet" Target="worksheets/sheet42.xml"/><Relationship Id="rId43" Type="http://schemas.openxmlformats.org/officeDocument/2006/relationships/worksheet" Target="worksheets/sheet43.xml"/><Relationship Id="rId44" Type="http://schemas.openxmlformats.org/officeDocument/2006/relationships/worksheet" Target="worksheets/sheet44.xml"/><Relationship Id="rId45" Type="http://schemas.openxmlformats.org/officeDocument/2006/relationships/worksheet" Target="worksheets/sheet45.xml"/><Relationship Id="rId46" Type="http://schemas.openxmlformats.org/officeDocument/2006/relationships/worksheet" Target="worksheets/sheet46.xml"/><Relationship Id="rId47" Type="http://schemas.openxmlformats.org/officeDocument/2006/relationships/worksheet" Target="worksheets/sheet47.xml"/><Relationship Id="rId48" Type="http://schemas.openxmlformats.org/officeDocument/2006/relationships/worksheet" Target="worksheets/sheet48.xml"/><Relationship Id="rId49" Type="http://schemas.openxmlformats.org/officeDocument/2006/relationships/worksheet" Target="worksheets/sheet49.xml"/><Relationship Id="rId50" Type="http://schemas.openxmlformats.org/officeDocument/2006/relationships/worksheet" Target="worksheets/sheet50.xml"/><Relationship Id="rId51" Type="http://schemas.openxmlformats.org/officeDocument/2006/relationships/worksheet" Target="worksheets/sheet51.xml"/><Relationship Id="rId52" Type="http://schemas.openxmlformats.org/officeDocument/2006/relationships/theme" Target="theme/theme1.xml"/><Relationship Id="rId53" Type="http://schemas.openxmlformats.org/officeDocument/2006/relationships/styles" Target="styles.xml"/><Relationship Id="rId5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vml" Type="http://schemas.openxmlformats.org/officeDocument/2006/relationships/vmlDrawing" Target="../drawings/vmlDrawing27.v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Relationship Id="rId2" Type="http://schemas.openxmlformats.org/officeDocument/2006/relationships/printerSettings" Target="../printerSettings/printerSettings28.bin"/><Relationship Id="rIdvml" Type="http://schemas.openxmlformats.org/officeDocument/2006/relationships/vmlDrawing" Target="../drawings/vmlDrawing28.v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Relationship Id="rId2" Type="http://schemas.openxmlformats.org/officeDocument/2006/relationships/printerSettings" Target="../printerSettings/printerSettings29.bin"/><Relationship Id="rIdvml" Type="http://schemas.openxmlformats.org/officeDocument/2006/relationships/vmlDrawing" Target="../drawings/vmlDrawing29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Relationship Id="rId2" Type="http://schemas.openxmlformats.org/officeDocument/2006/relationships/printerSettings" Target="../printerSettings/printerSettings30.bin"/><Relationship Id="rIdvml" Type="http://schemas.openxmlformats.org/officeDocument/2006/relationships/vmlDrawing" Target="../drawings/vmlDrawing30.v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Relationship Id="rId2" Type="http://schemas.openxmlformats.org/officeDocument/2006/relationships/printerSettings" Target="../printerSettings/printerSettings31.bin"/><Relationship Id="rIdvml" Type="http://schemas.openxmlformats.org/officeDocument/2006/relationships/vmlDrawing" Target="../drawings/vmlDrawing31.v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Relationship Id="rId2" Type="http://schemas.openxmlformats.org/officeDocument/2006/relationships/printerSettings" Target="../printerSettings/printerSettings32.bin"/><Relationship Id="rIdvml" Type="http://schemas.openxmlformats.org/officeDocument/2006/relationships/vmlDrawing" Target="../drawings/vmlDrawing32.v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Relationship Id="rId2" Type="http://schemas.openxmlformats.org/officeDocument/2006/relationships/printerSettings" Target="../printerSettings/printerSettings33.bin"/><Relationship Id="rIdvml" Type="http://schemas.openxmlformats.org/officeDocument/2006/relationships/vmlDrawing" Target="../drawings/vmlDrawing33.vml"/></Relationships>
</file>

<file path=xl/worksheets/_rels/sheet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4.xml"/><Relationship Id="rId2" Type="http://schemas.openxmlformats.org/officeDocument/2006/relationships/printerSettings" Target="../printerSettings/printerSettings34.bin"/><Relationship Id="rIdvml" Type="http://schemas.openxmlformats.org/officeDocument/2006/relationships/vmlDrawing" Target="../drawings/vmlDrawing34.vml"/></Relationships>
</file>

<file path=xl/worksheets/_rels/sheet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5.xml"/><Relationship Id="rId2" Type="http://schemas.openxmlformats.org/officeDocument/2006/relationships/printerSettings" Target="../printerSettings/printerSettings35.bin"/><Relationship Id="rIdvml" Type="http://schemas.openxmlformats.org/officeDocument/2006/relationships/vmlDrawing" Target="../drawings/vmlDrawing35.vml"/></Relationships>
</file>

<file path=xl/worksheets/_rels/sheet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6.xml"/><Relationship Id="rId2" Type="http://schemas.openxmlformats.org/officeDocument/2006/relationships/printerSettings" Target="../printerSettings/printerSettings36.bin"/><Relationship Id="rIdvml" Type="http://schemas.openxmlformats.org/officeDocument/2006/relationships/vmlDrawing" Target="../drawings/vmlDrawing36.vml"/></Relationships>
</file>

<file path=xl/worksheets/_rels/sheet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7.xml"/><Relationship Id="rId2" Type="http://schemas.openxmlformats.org/officeDocument/2006/relationships/printerSettings" Target="../printerSettings/printerSettings37.bin"/><Relationship Id="rIdvml" Type="http://schemas.openxmlformats.org/officeDocument/2006/relationships/vmlDrawing" Target="../drawings/vmlDrawing37.vml"/></Relationships>
</file>

<file path=xl/worksheets/_rels/sheet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8.xml"/><Relationship Id="rId2" Type="http://schemas.openxmlformats.org/officeDocument/2006/relationships/printerSettings" Target="../printerSettings/printerSettings38.bin"/><Relationship Id="rIdvml" Type="http://schemas.openxmlformats.org/officeDocument/2006/relationships/vmlDrawing" Target="../drawings/vmlDrawing38.vml"/></Relationships>
</file>

<file path=xl/worksheets/_rels/sheet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9.xml"/><Relationship Id="rId2" Type="http://schemas.openxmlformats.org/officeDocument/2006/relationships/printerSettings" Target="../printerSettings/printerSettings39.bin"/><Relationship Id="rIdvml" Type="http://schemas.openxmlformats.org/officeDocument/2006/relationships/vmlDrawing" Target="../drawings/vmlDrawing39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4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0.xml"/><Relationship Id="rId2" Type="http://schemas.openxmlformats.org/officeDocument/2006/relationships/printerSettings" Target="../printerSettings/printerSettings40.bin"/><Relationship Id="rIdvml" Type="http://schemas.openxmlformats.org/officeDocument/2006/relationships/vmlDrawing" Target="../drawings/vmlDrawing40.vml"/></Relationships>
</file>

<file path=xl/worksheets/_rels/sheet4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1.xml"/><Relationship Id="rId2" Type="http://schemas.openxmlformats.org/officeDocument/2006/relationships/printerSettings" Target="../printerSettings/printerSettings41.bin"/><Relationship Id="rIdvml" Type="http://schemas.openxmlformats.org/officeDocument/2006/relationships/vmlDrawing" Target="../drawings/vmlDrawing41.vml"/></Relationships>
</file>

<file path=xl/worksheets/_rels/sheet4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2.xml"/><Relationship Id="rId2" Type="http://schemas.openxmlformats.org/officeDocument/2006/relationships/printerSettings" Target="../printerSettings/printerSettings42.bin"/><Relationship Id="rIdvml" Type="http://schemas.openxmlformats.org/officeDocument/2006/relationships/vmlDrawing" Target="../drawings/vmlDrawing42.vml"/></Relationships>
</file>

<file path=xl/worksheets/_rels/sheet4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3.xml"/><Relationship Id="rId2" Type="http://schemas.openxmlformats.org/officeDocument/2006/relationships/printerSettings" Target="../printerSettings/printerSettings43.bin"/><Relationship Id="rIdvml" Type="http://schemas.openxmlformats.org/officeDocument/2006/relationships/vmlDrawing" Target="../drawings/vmlDrawing43.vml"/></Relationships>
</file>

<file path=xl/worksheets/_rels/sheet4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4.xml"/><Relationship Id="rId2" Type="http://schemas.openxmlformats.org/officeDocument/2006/relationships/printerSettings" Target="../printerSettings/printerSettings44.bin"/><Relationship Id="rIdvml" Type="http://schemas.openxmlformats.org/officeDocument/2006/relationships/vmlDrawing" Target="../drawings/vmlDrawing44.vml"/></Relationships>
</file>

<file path=xl/worksheets/_rels/sheet4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5.xml"/><Relationship Id="rId2" Type="http://schemas.openxmlformats.org/officeDocument/2006/relationships/printerSettings" Target="../printerSettings/printerSettings45.bin"/><Relationship Id="rIdvml" Type="http://schemas.openxmlformats.org/officeDocument/2006/relationships/vmlDrawing" Target="../drawings/vmlDrawing45.vml"/></Relationships>
</file>

<file path=xl/worksheets/_rels/sheet4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6.xml"/><Relationship Id="rId2" Type="http://schemas.openxmlformats.org/officeDocument/2006/relationships/printerSettings" Target="../printerSettings/printerSettings46.bin"/><Relationship Id="rIdvml" Type="http://schemas.openxmlformats.org/officeDocument/2006/relationships/vmlDrawing" Target="../drawings/vmlDrawing46.vml"/></Relationships>
</file>

<file path=xl/worksheets/_rels/sheet4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7.xml"/><Relationship Id="rId2" Type="http://schemas.openxmlformats.org/officeDocument/2006/relationships/printerSettings" Target="../printerSettings/printerSettings47.bin"/><Relationship Id="rIdvml" Type="http://schemas.openxmlformats.org/officeDocument/2006/relationships/vmlDrawing" Target="../drawings/vmlDrawing47.vml"/></Relationships>
</file>

<file path=xl/worksheets/_rels/sheet4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8.xml"/><Relationship Id="rId2" Type="http://schemas.openxmlformats.org/officeDocument/2006/relationships/printerSettings" Target="../printerSettings/printerSettings48.bin"/><Relationship Id="rIdvml" Type="http://schemas.openxmlformats.org/officeDocument/2006/relationships/vmlDrawing" Target="../drawings/vmlDrawing48.vml"/></Relationships>
</file>

<file path=xl/worksheets/_rels/sheet4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9.xml"/><Relationship Id="rId2" Type="http://schemas.openxmlformats.org/officeDocument/2006/relationships/printerSettings" Target="../printerSettings/printerSettings49.bin"/><Relationship Id="rIdvml" Type="http://schemas.openxmlformats.org/officeDocument/2006/relationships/vmlDrawing" Target="../drawings/vmlDrawing49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5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0.xml"/><Relationship Id="rId2" Type="http://schemas.openxmlformats.org/officeDocument/2006/relationships/printerSettings" Target="../printerSettings/printerSettings50.bin"/><Relationship Id="rIdvml" Type="http://schemas.openxmlformats.org/officeDocument/2006/relationships/vmlDrawing" Target="../drawings/vmlDrawing50.vml"/></Relationships>
</file>

<file path=xl/worksheets/_rels/sheet5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1.xml"/><Relationship Id="rId2" Type="http://schemas.openxmlformats.org/officeDocument/2006/relationships/printerSettings" Target="../printerSettings/printerSettings51.bin"/><Relationship Id="rIdvml" Type="http://schemas.openxmlformats.org/officeDocument/2006/relationships/vmlDrawing" Target="../drawings/vmlDrawing51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true"/>
  </sheetViews>
  <sheetFormatPr defaultRowHeight="15.0" baseColWidth="10"/>
  <cols>
    <col min="1" max="1" width="2.71" hidden="0" customWidth="1"/>
    <col min="2" max="2" width="2.71" hidden="0" customWidth="1"/>
    <col min="3" max="3" width="96.71" hidden="0" customWidth="1"/>
  </cols>
  <sheetData>
    <row r="1">
      <c r="B1" s="1" t="s">
        <v>0</v>
      </c>
      <c r="C1" s="1"/>
    </row>
    <row r="3">
      <c r="B3" s="15" t="str">
        <f>=HYPERLINK("#'Tab2'!A1", "Tabuľka 2 Čerpanie finančných príspevkov za jednotlivé mesiace z projektov prvej pomoci")</f>
      </c>
      <c r="C3" s="16"/>
    </row>
    <row r="4">
      <c r="B4" s="15" t="str">
        <f>=HYPERLINK("#'Tab3'!A1", "Tabuľka 3 Vyplatené dávky „ošetrovné“")</f>
      </c>
      <c r="C4" s="16"/>
    </row>
    <row r="5">
      <c r="B5" s="15" t="str">
        <f>=HYPERLINK("#'Tab4'!A1", "Tabuľka 4 Počet novohlásených prípadov DPN s dôvodom vzniku „karanténne opatrenie“")</f>
      </c>
      <c r="C5" s="16"/>
    </row>
    <row r="6">
      <c r="B6" s="15" t="str">
        <f>=HYPERLINK("#'Tab5'!A1", "Tabuľka 5 Vyplatené dávky „nemocenské“")</f>
      </c>
      <c r="C6" s="16"/>
    </row>
    <row r="7">
      <c r="B7" s="15" t="str">
        <f>=HYPERLINK("#'Tab6'!A1", "Tabuľka 6 Odklad a odpustenie odvodov na sociálne poistenie")</f>
      </c>
      <c r="C7" s="16"/>
    </row>
    <row r="8">
      <c r="B8" s="15" t="str">
        <f>=HYPERLINK("#'Tab7'!A1", "Tabuľka 7 Vývoj počtu poistencov z registra Sociálnej poisťovne")</f>
      </c>
      <c r="C8" s="16"/>
    </row>
    <row r="9">
      <c r="B9" s="15" t="str">
        <f>=HYPERLINK("#'nezamestnanosť'!A1", "Vývoj nezamestnanosti")</f>
      </c>
      <c r="C9" s="16"/>
    </row>
    <row r="11">
      <c r="B11" s="15" t="str">
        <f>=HYPERLINK("#'TabB1'!A1", "Tabuľka B1 Trvanie vybavenia pomoci (od prijatia žiadosti alebo výkazu po spracovanie úradom práce)")</f>
      </c>
      <c r="C11" s="16"/>
    </row>
    <row r="12">
      <c r="B12" s="15" t="str">
        <f>=HYPERLINK("#'GrafB2'!A1", "Graf B2 Vybavenie pomoci sa postupne zrýchľuje")</f>
      </c>
      <c r="C12" s="16"/>
    </row>
    <row r="14">
      <c r="A14" s="105"/>
      <c r="B14" s="105" t="s">
        <v>238</v>
      </c>
      <c r="C14" s="105"/>
    </row>
    <row r="15">
      <c r="C15" s="15" t="str">
        <f>=HYPERLINK("#'TabA1mar20'!A1", "marec 2020")</f>
      </c>
    </row>
    <row r="16">
      <c r="C16" s="15" t="str">
        <f>=HYPERLINK("#'TabA1apr20'!A1", "apríl 2020")</f>
      </c>
    </row>
    <row r="17">
      <c r="C17" s="15" t="str">
        <f>=HYPERLINK("#'TabA1máj20'!A1", "máj 2020")</f>
      </c>
    </row>
    <row r="18">
      <c r="C18" s="15" t="str">
        <f>=HYPERLINK("#'TabA1jún20'!A1", "jún 2020")</f>
      </c>
    </row>
    <row r="19">
      <c r="C19" s="15" t="str">
        <f>=HYPERLINK("#'TabA1júl20'!A1", "júl 2020")</f>
      </c>
    </row>
    <row r="20">
      <c r="C20" s="15" t="str">
        <f>=HYPERLINK("#'TabA1aug20'!A1", "august 2020")</f>
      </c>
    </row>
    <row r="21">
      <c r="C21" s="15" t="str">
        <f>=HYPERLINK("#'TabA1sep20'!A1", "september 2020")</f>
      </c>
    </row>
    <row r="22">
      <c r="C22" s="15" t="str">
        <f>=HYPERLINK("#'TabA1okt20'!A1", "október 2020")</f>
      </c>
    </row>
    <row r="23">
      <c r="C23" s="15" t="str">
        <f>=HYPERLINK("#'TabA1nov20'!A1", "november 2020")</f>
      </c>
    </row>
    <row r="24">
      <c r="C24" s="15" t="str">
        <f>=HYPERLINK("#'TabA1dec20'!A1", "december 2020")</f>
      </c>
    </row>
    <row r="25">
      <c r="C25" s="15" t="str">
        <f>=HYPERLINK("#'TabA1jan21'!A1", "január 2021")</f>
      </c>
    </row>
    <row r="26">
      <c r="C26" s="15" t="str">
        <f>=HYPERLINK("#'TabA1feb21'!A1", "február 2021")</f>
      </c>
    </row>
    <row r="27">
      <c r="C27" s="15" t="str">
        <f>=HYPERLINK("#'TabA1mar21'!A1", "marec 2021")</f>
      </c>
    </row>
    <row r="28">
      <c r="C28" s="15" t="str">
        <f>=HYPERLINK("#'TabA1apr21'!A1", "apríl 2021")</f>
      </c>
    </row>
    <row r="29">
      <c r="C29" s="15" t="str">
        <f>=HYPERLINK("#'TabA1máj21'!A1", "máj 2021")</f>
      </c>
    </row>
    <row r="30">
      <c r="C30" s="15" t="str">
        <f>=HYPERLINK("#'TabA1jún21'!A1", "jún 2021")</f>
      </c>
    </row>
    <row r="31">
      <c r="C31" s="15" t="str">
        <f>=HYPERLINK("#'TabA1júl21'!A1", "júl 2021")</f>
      </c>
    </row>
    <row r="32">
      <c r="C32" s="15" t="str">
        <f>=HYPERLINK("#'TabA1sep21'!A1", "september 2021")</f>
      </c>
    </row>
    <row r="33">
      <c r="C33" s="15" t="str">
        <f>=HYPERLINK("#'TabA1okt21'!A1", "október 2021")</f>
      </c>
    </row>
    <row r="34">
      <c r="C34" s="15" t="str">
        <f>=HYPERLINK("#'TabA1nov21'!A1", "november 2021")</f>
      </c>
    </row>
    <row r="36">
      <c r="A36" s="105"/>
      <c r="B36" s="105" t="s">
        <v>271</v>
      </c>
      <c r="C36" s="105"/>
    </row>
    <row r="37">
      <c r="C37" s="15" t="str">
        <f>=HYPERLINK("#'TabA2mar20'!A1", "marec 2020")</f>
      </c>
    </row>
    <row r="38">
      <c r="C38" s="15" t="str">
        <f>=HYPERLINK("#'TabA2apr20'!A1", "apríl 2020")</f>
      </c>
    </row>
    <row r="39">
      <c r="C39" s="15" t="str">
        <f>=HYPERLINK("#'TabA2máj20'!A1", "máj 2020")</f>
      </c>
    </row>
    <row r="40">
      <c r="C40" s="15" t="str">
        <f>=HYPERLINK("#'TabA2jún20'!A1", "jún 2020")</f>
      </c>
    </row>
    <row r="41">
      <c r="C41" s="15" t="str">
        <f>=HYPERLINK("#'TabA2júl20'!A1", "júl 2020")</f>
      </c>
    </row>
    <row r="42">
      <c r="C42" s="15" t="str">
        <f>=HYPERLINK("#'TabA2aug20'!A1", "august 2020")</f>
      </c>
    </row>
    <row r="43">
      <c r="C43" s="15" t="str">
        <f>=HYPERLINK("#'TabA2sep20'!A1", "september 2020")</f>
      </c>
    </row>
    <row r="44">
      <c r="C44" s="15" t="str">
        <f>=HYPERLINK("#'TabA2okt20'!A1", "október 2020")</f>
      </c>
    </row>
    <row r="45">
      <c r="C45" s="15" t="str">
        <f>=HYPERLINK("#'TabA2nov20'!A1", "november 2020")</f>
      </c>
    </row>
    <row r="46">
      <c r="C46" s="15" t="str">
        <f>=HYPERLINK("#'TabA2dec20'!A1", "december 2020")</f>
      </c>
    </row>
    <row r="47">
      <c r="C47" s="15" t="str">
        <f>=HYPERLINK("#'TabA2jan21'!A1", "január 2021")</f>
      </c>
    </row>
    <row r="48">
      <c r="C48" s="15" t="str">
        <f>=HYPERLINK("#'TabA2feb21'!A1", "február 2021")</f>
      </c>
    </row>
    <row r="49">
      <c r="C49" s="15" t="str">
        <f>=HYPERLINK("#'TabA2mar21'!A1", "marec 2021")</f>
      </c>
    </row>
    <row r="50">
      <c r="C50" s="15" t="str">
        <f>=HYPERLINK("#'TabA2apr21'!A1", "apríl 2021")</f>
      </c>
    </row>
    <row r="51">
      <c r="C51" s="15" t="str">
        <f>=HYPERLINK("#'TabA2máj21'!A1", "máj 2021")</f>
      </c>
    </row>
    <row r="52">
      <c r="C52" s="15" t="str">
        <f>=HYPERLINK("#'TabA2jún21'!A1", "jún 2021")</f>
      </c>
    </row>
    <row r="53">
      <c r="C53" s="15" t="str">
        <f>=HYPERLINK("#'TabA2júl21'!A1", "júl 2021")</f>
      </c>
    </row>
    <row r="54">
      <c r="C54" s="15" t="str">
        <f>=HYPERLINK("#'TabA2sep21'!A1", "september 2021")</f>
      </c>
    </row>
    <row r="55">
      <c r="C55" s="15" t="str">
        <f>=HYPERLINK("#'TabA2okt21'!A1", "október 2021")</f>
      </c>
    </row>
    <row r="56">
      <c r="C56" s="15" t="str">
        <f>=HYPERLINK("#'TabA2nov21'!A1", "november 2021")</f>
      </c>
    </row>
    <row r="58">
      <c r="B58" s="15" t="str">
        <f>=HYPERLINK("#'Vysvetlivky'!A1", "Vysvetlivky k tabuľkám")</f>
      </c>
      <c r="C58" s="16"/>
    </row>
  </sheetData>
  <mergeCells count="53">
    <mergeCell ref="B1:C1"/>
    <mergeCell ref="B3:C3"/>
    <mergeCell ref="B4:C4"/>
    <mergeCell ref="B5:C5"/>
    <mergeCell ref="B6:C6"/>
    <mergeCell ref="B7:C7"/>
    <mergeCell ref="B8:C8"/>
    <mergeCell ref="B9:C9"/>
    <mergeCell ref="B11:C11"/>
    <mergeCell ref="B12:C12"/>
    <mergeCell ref="B14:C14"/>
    <mergeCell ref="C15:C15"/>
    <mergeCell ref="C16:C16"/>
    <mergeCell ref="C17:C17"/>
    <mergeCell ref="C18:C18"/>
    <mergeCell ref="C19:C19"/>
    <mergeCell ref="C20:C20"/>
    <mergeCell ref="C21:C21"/>
    <mergeCell ref="C22:C22"/>
    <mergeCell ref="C23:C23"/>
    <mergeCell ref="C24:C24"/>
    <mergeCell ref="C25:C25"/>
    <mergeCell ref="C26:C26"/>
    <mergeCell ref="C27:C27"/>
    <mergeCell ref="C28:C28"/>
    <mergeCell ref="C29:C29"/>
    <mergeCell ref="C30:C30"/>
    <mergeCell ref="C31:C31"/>
    <mergeCell ref="C32:C32"/>
    <mergeCell ref="C33:C33"/>
    <mergeCell ref="C34:C34"/>
    <mergeCell ref="B36:C36"/>
    <mergeCell ref="C37:C37"/>
    <mergeCell ref="C38:C38"/>
    <mergeCell ref="C39:C39"/>
    <mergeCell ref="C40:C40"/>
    <mergeCell ref="C41:C41"/>
    <mergeCell ref="C42:C42"/>
    <mergeCell ref="C43:C43"/>
    <mergeCell ref="C44:C44"/>
    <mergeCell ref="C45:C45"/>
    <mergeCell ref="C46:C46"/>
    <mergeCell ref="C47:C47"/>
    <mergeCell ref="C48:C48"/>
    <mergeCell ref="C49:C49"/>
    <mergeCell ref="C50:C50"/>
    <mergeCell ref="C51:C51"/>
    <mergeCell ref="C52:C52"/>
    <mergeCell ref="C53:C53"/>
    <mergeCell ref="C54:C54"/>
    <mergeCell ref="C55:C55"/>
    <mergeCell ref="C56:C56"/>
    <mergeCell ref="B58:C58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24.71" hidden="0" customWidth="1"/>
    <col min="2" max="2" width="24.71" hidden="0" customWidth="1"/>
    <col min="3" max="3" width="24.71" hidden="0" customWidth="1"/>
    <col min="4" max="4" width="24.71" hidden="0" customWidth="1"/>
  </cols>
  <sheetData>
    <row r="2">
      <c r="A2" s="1" t="s">
        <v>148</v>
      </c>
      <c r="B2" s="1"/>
      <c r="C2" s="1"/>
      <c r="D2" s="1"/>
    </row>
    <row r="4" ht="25" customHeight="1">
      <c r="A4" s="2" t="s">
        <v>2</v>
      </c>
      <c r="B4" s="2"/>
      <c r="C4" s="2"/>
      <c r="D4" s="2"/>
    </row>
    <row r="6">
      <c r="A6" s="3" t="s">
        <v>4</v>
      </c>
      <c r="B6" s="18" t="s">
        <v>144</v>
      </c>
      <c r="C6" s="18" t="s">
        <v>82</v>
      </c>
      <c r="D6" s="3" t="s">
        <v>145</v>
      </c>
    </row>
    <row r="7">
      <c r="A7" s="3"/>
      <c r="B7" s="3" t="s">
        <v>146</v>
      </c>
      <c r="C7" s="3" t="s">
        <v>147</v>
      </c>
      <c r="D7" s="3"/>
    </row>
    <row r="8">
      <c r="A8" s="4" t="s">
        <v>149</v>
      </c>
      <c r="B8" s="101" t="n">
        <v>19.084671956648</v>
      </c>
      <c r="C8" s="101" t="n">
        <v>11.3388813624927</v>
      </c>
      <c r="D8" s="102" t="n">
        <v>10334</v>
      </c>
    </row>
    <row r="9">
      <c r="A9" s="4" t="s">
        <v>150</v>
      </c>
      <c r="B9" s="101" t="n">
        <v>15.2858759318424</v>
      </c>
      <c r="C9" s="101" t="n">
        <v>10.3510383386581</v>
      </c>
      <c r="D9" s="102" t="n">
        <v>15024</v>
      </c>
    </row>
    <row r="10">
      <c r="A10" s="4" t="s">
        <v>151</v>
      </c>
      <c r="B10" s="101" t="n">
        <v>16.1755626081939</v>
      </c>
      <c r="C10" s="101" t="n">
        <v>10.2918349682631</v>
      </c>
      <c r="D10" s="102" t="n">
        <v>13864</v>
      </c>
    </row>
    <row r="11">
      <c r="A11" s="4" t="s">
        <v>152</v>
      </c>
      <c r="B11" s="101" t="n">
        <v>16.3463234810085</v>
      </c>
      <c r="C11" s="101" t="n">
        <v>10.0471989994075</v>
      </c>
      <c r="D11" s="102" t="n">
        <v>15191</v>
      </c>
    </row>
    <row r="12">
      <c r="A12" s="4" t="s">
        <v>153</v>
      </c>
      <c r="B12" s="101" t="n">
        <v>13.9880377524144</v>
      </c>
      <c r="C12" s="101" t="n">
        <v>9.19435908691835</v>
      </c>
      <c r="D12" s="102" t="n">
        <v>9112</v>
      </c>
    </row>
    <row r="13">
      <c r="A13" s="4" t="s">
        <v>154</v>
      </c>
      <c r="B13" s="101" t="n">
        <v>11.4093771524156</v>
      </c>
      <c r="C13" s="101" t="n">
        <v>7.98986519728427</v>
      </c>
      <c r="D13" s="102" t="n">
        <v>20326</v>
      </c>
    </row>
    <row r="14">
      <c r="A14" s="4" t="s">
        <v>155</v>
      </c>
      <c r="B14" s="101" t="n">
        <v>6.48679938744257</v>
      </c>
      <c r="C14" s="101" t="n">
        <v>4.68667687595712</v>
      </c>
      <c r="D14" s="102" t="n">
        <v>32650</v>
      </c>
    </row>
    <row r="15">
      <c r="A15" s="4" t="s">
        <v>156</v>
      </c>
      <c r="B15" s="101" t="n">
        <v>8.00933421443912</v>
      </c>
      <c r="C15" s="101" t="n">
        <v>5.68189327606146</v>
      </c>
      <c r="D15" s="102" t="n">
        <v>36318</v>
      </c>
    </row>
    <row r="16">
      <c r="A16" s="4" t="s">
        <v>157</v>
      </c>
      <c r="B16" s="101" t="n">
        <v>4.3850662433604</v>
      </c>
      <c r="C16" s="101" t="n">
        <v>3.16808107943098</v>
      </c>
      <c r="D16" s="102" t="n">
        <v>16379</v>
      </c>
    </row>
    <row r="17">
      <c r="A17" s="4" t="s">
        <v>158</v>
      </c>
      <c r="B17" s="101" t="n">
        <v>4.45881428657763</v>
      </c>
      <c r="C17" s="101" t="n">
        <v>3.25116335287363</v>
      </c>
      <c r="D17" s="102" t="n">
        <v>16547</v>
      </c>
    </row>
    <row r="18">
      <c r="A18" s="4" t="s">
        <v>159</v>
      </c>
      <c r="B18" s="101" t="n">
        <v>5.10739979445015</v>
      </c>
      <c r="C18" s="101" t="n">
        <v>3.63302929085303</v>
      </c>
      <c r="D18" s="102" t="n">
        <v>15568</v>
      </c>
    </row>
    <row r="19">
      <c r="A19" s="4" t="s">
        <v>160</v>
      </c>
      <c r="B19" s="101" t="n">
        <v>6.28045612009238</v>
      </c>
      <c r="C19" s="101" t="n">
        <v>4.34201789838337</v>
      </c>
      <c r="D19" s="102" t="n">
        <v>13856</v>
      </c>
    </row>
    <row r="20">
      <c r="A20" s="4" t="s">
        <v>161</v>
      </c>
      <c r="B20" s="101" t="n">
        <v>5.54927884615385</v>
      </c>
      <c r="C20" s="101" t="n">
        <v>3.89337225274725</v>
      </c>
      <c r="D20" s="102" t="n">
        <v>17472</v>
      </c>
    </row>
    <row r="21">
      <c r="A21" s="4" t="s">
        <v>162</v>
      </c>
      <c r="B21" s="101" t="n">
        <v>3.34943849569078</v>
      </c>
      <c r="C21" s="101" t="n">
        <v>2.47366588317228</v>
      </c>
      <c r="D21" s="102" t="n">
        <v>11487</v>
      </c>
    </row>
    <row r="22">
      <c r="A22" s="4" t="s">
        <v>163</v>
      </c>
      <c r="B22" s="101" t="n">
        <v>4.66852886405959</v>
      </c>
      <c r="C22" s="101" t="n">
        <v>3.35244535920808</v>
      </c>
      <c r="D22" s="102" t="n">
        <v>10203</v>
      </c>
    </row>
    <row r="23">
      <c r="A23" s="4" t="s">
        <v>164</v>
      </c>
      <c r="B23" s="101" t="n">
        <v>4.94361633182113</v>
      </c>
      <c r="C23" s="101" t="n">
        <v>3.60077770576798</v>
      </c>
      <c r="D23" s="102" t="n">
        <v>7715</v>
      </c>
    </row>
    <row r="24">
      <c r="A24" s="4" t="s">
        <v>165</v>
      </c>
      <c r="B24" s="101" t="n">
        <v>6.34199420769549</v>
      </c>
      <c r="C24" s="101" t="n">
        <v>4.41332230037236</v>
      </c>
      <c r="D24" s="102" t="n">
        <v>12085</v>
      </c>
    </row>
    <row r="25">
      <c r="A25" s="4" t="s">
        <v>166</v>
      </c>
      <c r="B25" s="101" t="n">
        <v>2.43267129145681</v>
      </c>
      <c r="C25" s="101" t="n">
        <v>1.87513066615984</v>
      </c>
      <c r="D25" s="102" t="n">
        <v>10523</v>
      </c>
    </row>
    <row r="26">
      <c r="A26" s="4" t="s">
        <v>167</v>
      </c>
      <c r="B26" s="101" t="n">
        <v>3.29527559055118</v>
      </c>
      <c r="C26" s="101" t="n">
        <v>2.4361933206625</v>
      </c>
      <c r="D26" s="102" t="n">
        <v>7366</v>
      </c>
    </row>
    <row r="27">
      <c r="A27" s="4" t="s">
        <v>168</v>
      </c>
      <c r="B27" s="101" t="n">
        <v>3.63655399341908</v>
      </c>
      <c r="C27" s="101" t="n">
        <v>2.60335028417589</v>
      </c>
      <c r="D27" s="102" t="n">
        <v>6686</v>
      </c>
    </row>
    <row r="28">
      <c r="A28" s="4" t="s">
        <v>169</v>
      </c>
      <c r="B28" s="101" t="n">
        <v>4.69204322200393</v>
      </c>
      <c r="C28" s="101" t="n">
        <v>3.14992632612967</v>
      </c>
      <c r="D28" s="102" t="n">
        <v>8144</v>
      </c>
    </row>
    <row r="29">
      <c r="A29" s="4" t="s">
        <v>170</v>
      </c>
      <c r="B29" s="101" t="n">
        <v>3.7037182766083</v>
      </c>
      <c r="C29" s="101" t="n">
        <v>2.62728703521542</v>
      </c>
      <c r="D29" s="102" t="n">
        <v>10166</v>
      </c>
    </row>
    <row r="30">
      <c r="A30" s="4" t="s">
        <v>171</v>
      </c>
      <c r="B30" s="101" t="n">
        <v>2.4628564122235</v>
      </c>
      <c r="C30" s="101" t="n">
        <v>1.87814857435111</v>
      </c>
      <c r="D30" s="102" t="n">
        <v>7821</v>
      </c>
    </row>
    <row r="31">
      <c r="A31" s="4" t="s">
        <v>172</v>
      </c>
      <c r="B31" s="101" t="n">
        <v>2.78959985248018</v>
      </c>
      <c r="C31" s="101" t="n">
        <v>2.00129079845104</v>
      </c>
      <c r="D31" s="102" t="n">
        <v>5423</v>
      </c>
    </row>
    <row r="32">
      <c r="A32" s="4" t="s">
        <v>173</v>
      </c>
      <c r="B32" s="101" t="n">
        <v>2.8781500148236</v>
      </c>
      <c r="C32" s="101" t="n">
        <v>2.14319596798103</v>
      </c>
      <c r="D32" s="102" t="n">
        <v>6746</v>
      </c>
    </row>
    <row r="33">
      <c r="A33" s="4" t="s">
        <v>174</v>
      </c>
      <c r="B33" s="101" t="n">
        <v>3.32495291130948</v>
      </c>
      <c r="C33" s="101" t="n">
        <v>2.5116698059127</v>
      </c>
      <c r="D33" s="102" t="n">
        <v>12211</v>
      </c>
    </row>
    <row r="34">
      <c r="A34" s="4" t="s">
        <v>175</v>
      </c>
      <c r="B34" s="101" t="n">
        <v>2.38279932546374</v>
      </c>
      <c r="C34" s="101" t="n">
        <v>1.85947161326588</v>
      </c>
      <c r="D34" s="102" t="n">
        <v>8895</v>
      </c>
    </row>
    <row r="35">
      <c r="A35" s="4" t="s">
        <v>176</v>
      </c>
      <c r="B35" s="101" t="n">
        <v>3.93502750851454</v>
      </c>
      <c r="C35" s="101" t="n">
        <v>2.89363374377784</v>
      </c>
      <c r="D35" s="102" t="n">
        <v>7634</v>
      </c>
    </row>
    <row r="36">
      <c r="A36" s="4" t="s">
        <v>177</v>
      </c>
      <c r="B36" s="101" t="n">
        <v>4.55966656917227</v>
      </c>
      <c r="C36" s="101" t="n">
        <v>3.34644632933606</v>
      </c>
      <c r="D36" s="102" t="n">
        <v>6838</v>
      </c>
    </row>
    <row r="37">
      <c r="A37" s="4" t="s">
        <v>178</v>
      </c>
      <c r="B37" s="101" t="n">
        <v>7.109402374927</v>
      </c>
      <c r="C37" s="101" t="n">
        <v>5.01226396729609</v>
      </c>
      <c r="D37" s="102" t="n">
        <v>10274</v>
      </c>
    </row>
    <row r="38">
      <c r="A38" s="4" t="s">
        <v>179</v>
      </c>
      <c r="B38" s="101" t="n">
        <v>4.41543438077634</v>
      </c>
      <c r="C38" s="101" t="n">
        <v>3.2768022181146</v>
      </c>
      <c r="D38" s="102" t="n">
        <v>2164</v>
      </c>
    </row>
    <row r="39">
      <c r="A39" s="4" t="s">
        <v>180</v>
      </c>
      <c r="B39" s="101" t="n">
        <v>15.8145492782717</v>
      </c>
      <c r="C39" s="101" t="n">
        <v>10.6532836248925</v>
      </c>
      <c r="D39" s="102" t="n">
        <v>10461</v>
      </c>
    </row>
    <row r="40">
      <c r="A40" s="4" t="s">
        <v>181</v>
      </c>
      <c r="B40" s="101" t="n">
        <v>15.2223278554937</v>
      </c>
      <c r="C40" s="101" t="n">
        <v>10.3801439630585</v>
      </c>
      <c r="D40" s="102" t="n">
        <v>7363</v>
      </c>
    </row>
    <row r="41">
      <c r="A41" s="4" t="s">
        <v>182</v>
      </c>
      <c r="B41" s="101" t="n">
        <v>12.5787328640237</v>
      </c>
      <c r="C41" s="101" t="n">
        <v>8.52297147091515</v>
      </c>
      <c r="D41" s="102" t="n">
        <v>10796</v>
      </c>
    </row>
    <row r="42">
      <c r="A42" s="4" t="s">
        <v>183</v>
      </c>
      <c r="B42" s="101" t="n">
        <v>8.97287694540359</v>
      </c>
      <c r="C42" s="101" t="n">
        <v>6.11775008757444</v>
      </c>
      <c r="D42" s="102" t="n">
        <v>19983</v>
      </c>
    </row>
    <row r="43">
      <c r="A43" s="4" t="s">
        <v>184</v>
      </c>
      <c r="B43" s="101" t="n">
        <v>8.25744499241275</v>
      </c>
      <c r="C43" s="101" t="n">
        <v>5.48359256449165</v>
      </c>
      <c r="D43" s="102" t="n">
        <v>21088</v>
      </c>
    </row>
    <row r="44">
      <c r="A44" s="4" t="s">
        <v>185</v>
      </c>
      <c r="B44" s="101" t="n">
        <v>8.53790595980936</v>
      </c>
      <c r="C44" s="101" t="n">
        <v>5.42553923254557</v>
      </c>
      <c r="D44" s="102" t="n">
        <v>20353</v>
      </c>
    </row>
    <row r="45">
      <c r="A45" s="4" t="s">
        <v>186</v>
      </c>
      <c r="B45" s="101" t="n">
        <v>9.12790070156503</v>
      </c>
      <c r="C45" s="101" t="n">
        <v>5.59266055045872</v>
      </c>
      <c r="D45" s="102" t="n">
        <v>9265</v>
      </c>
    </row>
    <row r="46">
      <c r="A46" s="4" t="s">
        <v>187</v>
      </c>
      <c r="B46" s="101" t="n">
        <v>8.27076554204487</v>
      </c>
      <c r="C46" s="101" t="n">
        <v>5.59702003767768</v>
      </c>
      <c r="D46" s="102" t="n">
        <v>11678</v>
      </c>
    </row>
    <row r="47">
      <c r="A47" s="4" t="s">
        <v>188</v>
      </c>
      <c r="B47" s="101" t="n">
        <v>6.74380022466085</v>
      </c>
      <c r="C47" s="101" t="n">
        <v>4.82022811716927</v>
      </c>
      <c r="D47" s="102" t="n">
        <v>23146</v>
      </c>
    </row>
    <row r="48">
      <c r="A48" s="4" t="s">
        <v>189</v>
      </c>
      <c r="B48" s="101" t="n">
        <v>6.56392190821066</v>
      </c>
      <c r="C48" s="101" t="n">
        <v>4.89384397386444</v>
      </c>
      <c r="D48" s="102" t="n">
        <v>25406</v>
      </c>
    </row>
    <row r="49">
      <c r="A49" s="4" t="s">
        <v>190</v>
      </c>
      <c r="B49" s="101" t="n">
        <v>8.02301059630168</v>
      </c>
      <c r="C49" s="101" t="n">
        <v>5.97023685850821</v>
      </c>
      <c r="D49" s="102" t="n">
        <v>19252</v>
      </c>
    </row>
    <row r="50">
      <c r="A50" s="4" t="s">
        <v>191</v>
      </c>
      <c r="B50" s="101" t="n">
        <v>10.7337451790163</v>
      </c>
      <c r="C50" s="101" t="n">
        <v>7.82989180518106</v>
      </c>
      <c r="D50" s="102" t="n">
        <v>29299</v>
      </c>
    </row>
    <row r="51">
      <c r="A51" s="4" t="s">
        <v>192</v>
      </c>
      <c r="B51" s="101" t="n">
        <v>9.81785932721712</v>
      </c>
      <c r="C51" s="101" t="n">
        <v>7.26336391437309</v>
      </c>
      <c r="D51" s="102" t="n">
        <v>8175</v>
      </c>
    </row>
    <row r="52">
      <c r="A52" s="4" t="s">
        <v>193</v>
      </c>
      <c r="B52" s="101" t="n">
        <v>5.16297230333599</v>
      </c>
      <c r="C52" s="101" t="n">
        <v>3.78760729139014</v>
      </c>
      <c r="D52" s="102" t="n">
        <v>45204</v>
      </c>
    </row>
    <row r="53">
      <c r="A53" s="4" t="s">
        <v>194</v>
      </c>
      <c r="B53" s="101" t="n">
        <v>6.89682742506663</v>
      </c>
      <c r="C53" s="101" t="n">
        <v>5.04698623635501</v>
      </c>
      <c r="D53" s="102" t="n">
        <v>27391</v>
      </c>
    </row>
    <row r="54">
      <c r="A54" s="4" t="s">
        <v>195</v>
      </c>
      <c r="B54" s="101" t="n">
        <v>9.77224315910208</v>
      </c>
      <c r="C54" s="101" t="n">
        <v>6.92452892020318</v>
      </c>
      <c r="D54" s="102" t="n">
        <v>30515</v>
      </c>
    </row>
    <row r="55">
      <c r="A55" s="4" t="s">
        <v>196</v>
      </c>
      <c r="B55" s="101" t="n">
        <v>5.73603283031609</v>
      </c>
      <c r="C55" s="101" t="n">
        <v>4.16415158047843</v>
      </c>
      <c r="D55" s="102" t="n">
        <v>38501</v>
      </c>
    </row>
    <row r="56">
      <c r="A56" s="4" t="s">
        <v>197</v>
      </c>
      <c r="B56" s="101" t="n">
        <v>6.4695516395271</v>
      </c>
      <c r="C56" s="101" t="n">
        <v>4.63606959625251</v>
      </c>
      <c r="D56" s="102" t="n">
        <v>26898</v>
      </c>
    </row>
    <row r="57">
      <c r="A57" s="4" t="s">
        <v>198</v>
      </c>
      <c r="B57" s="101" t="n">
        <v>7.40971501096112</v>
      </c>
      <c r="C57" s="101" t="n">
        <v>5.17301257643937</v>
      </c>
      <c r="D57" s="102" t="n">
        <v>17334</v>
      </c>
    </row>
    <row r="58">
      <c r="A58" s="4" t="s">
        <v>199</v>
      </c>
      <c r="B58" s="101" t="n">
        <v>6.27827561152821</v>
      </c>
      <c r="C58" s="101" t="n">
        <v>4.22826350205861</v>
      </c>
      <c r="D58" s="102" t="n">
        <v>24774</v>
      </c>
    </row>
    <row r="59">
      <c r="A59" s="4" t="s">
        <v>200</v>
      </c>
      <c r="B59" s="101" t="n">
        <v>6.56248504120081</v>
      </c>
      <c r="C59" s="101" t="n">
        <v>4.40674257188772</v>
      </c>
      <c r="D59" s="102" t="n">
        <v>29247</v>
      </c>
    </row>
    <row r="60">
      <c r="A60" s="4" t="s">
        <v>201</v>
      </c>
      <c r="B60" s="101" t="n">
        <v>3.45864466705952</v>
      </c>
      <c r="C60" s="101" t="n">
        <v>2.59073659398939</v>
      </c>
      <c r="D60" s="102" t="n">
        <v>42425</v>
      </c>
    </row>
    <row r="61">
      <c r="A61" s="4" t="s">
        <v>202</v>
      </c>
      <c r="B61" s="101" t="n">
        <v>4.04232276925121</v>
      </c>
      <c r="C61" s="101" t="n">
        <v>3.07072619759484</v>
      </c>
      <c r="D61" s="102" t="n">
        <v>30102</v>
      </c>
    </row>
    <row r="62">
      <c r="A62" s="4" t="s">
        <v>203</v>
      </c>
      <c r="B62" s="101" t="n">
        <v>4.61032572109161</v>
      </c>
      <c r="C62" s="101" t="n">
        <v>3.46522707265289</v>
      </c>
      <c r="D62" s="102" t="n">
        <v>19311</v>
      </c>
    </row>
    <row r="63">
      <c r="A63" s="4" t="s">
        <v>204</v>
      </c>
      <c r="B63" s="101" t="n">
        <v>5.40462972661569</v>
      </c>
      <c r="C63" s="101" t="n">
        <v>3.92133654551168</v>
      </c>
      <c r="D63" s="102" t="n">
        <v>28641</v>
      </c>
    </row>
    <row r="64">
      <c r="A64" s="4" t="s">
        <v>205</v>
      </c>
      <c r="B64" s="101" t="n">
        <v>2.43507170148365</v>
      </c>
      <c r="C64" s="101" t="n">
        <v>1.91385897881209</v>
      </c>
      <c r="D64" s="102" t="n">
        <v>40306</v>
      </c>
    </row>
    <row r="65">
      <c r="A65" s="4" t="s">
        <v>206</v>
      </c>
      <c r="B65" s="101" t="n">
        <v>2.79203486744772</v>
      </c>
      <c r="C65" s="101" t="n">
        <v>2.12815386460874</v>
      </c>
      <c r="D65" s="102" t="n">
        <v>25009</v>
      </c>
    </row>
    <row r="66">
      <c r="A66" s="4" t="s">
        <v>207</v>
      </c>
      <c r="B66" s="101" t="n">
        <v>2.9859621539671</v>
      </c>
      <c r="C66" s="101" t="n">
        <v>2.3066988601269</v>
      </c>
      <c r="D66" s="102" t="n">
        <v>17809</v>
      </c>
    </row>
    <row r="67">
      <c r="A67" s="4" t="s">
        <v>208</v>
      </c>
      <c r="B67" s="101" t="n">
        <v>3.59902287893232</v>
      </c>
      <c r="C67" s="101" t="n">
        <v>2.69643708293613</v>
      </c>
      <c r="D67" s="102" t="n">
        <v>16784</v>
      </c>
    </row>
    <row r="68">
      <c r="A68" s="4" t="s">
        <v>209</v>
      </c>
      <c r="B68" s="101" t="n">
        <v>2.38703601108033</v>
      </c>
      <c r="C68" s="101" t="n">
        <v>1.86019390581717</v>
      </c>
      <c r="D68" s="102" t="n">
        <v>36100</v>
      </c>
    </row>
    <row r="69">
      <c r="A69" s="4" t="s">
        <v>210</v>
      </c>
      <c r="B69" s="101" t="n">
        <v>2.18315638086375</v>
      </c>
      <c r="C69" s="101" t="n">
        <v>1.72217757286071</v>
      </c>
      <c r="D69" s="102" t="n">
        <v>23641</v>
      </c>
    </row>
    <row r="70">
      <c r="A70" s="4" t="s">
        <v>211</v>
      </c>
      <c r="B70" s="101" t="n">
        <v>2.39106221135561</v>
      </c>
      <c r="C70" s="101" t="n">
        <v>1.86403151317577</v>
      </c>
      <c r="D70" s="102" t="n">
        <v>14724</v>
      </c>
    </row>
    <row r="71">
      <c r="A71" s="4" t="s">
        <v>212</v>
      </c>
      <c r="B71" s="101" t="n">
        <v>2.86316620607975</v>
      </c>
      <c r="C71" s="101" t="n">
        <v>2.13280694828267</v>
      </c>
      <c r="D71" s="102" t="n">
        <v>12665</v>
      </c>
    </row>
    <row r="72">
      <c r="A72" s="4" t="s">
        <v>213</v>
      </c>
      <c r="B72" s="101" t="n">
        <v>2.85790782176324</v>
      </c>
      <c r="C72" s="101" t="n">
        <v>1.98695735322241</v>
      </c>
      <c r="D72" s="102" t="n">
        <v>26145</v>
      </c>
    </row>
    <row r="73">
      <c r="A73" s="4" t="s">
        <v>214</v>
      </c>
      <c r="B73" s="101" t="n">
        <v>2.00012687671812</v>
      </c>
      <c r="C73" s="101" t="n">
        <v>1.5522097695073</v>
      </c>
      <c r="D73" s="102" t="n">
        <v>23645</v>
      </c>
    </row>
    <row r="74">
      <c r="A74" s="4" t="s">
        <v>215</v>
      </c>
      <c r="B74" s="101" t="n">
        <v>2.14783483199243</v>
      </c>
      <c r="C74" s="101" t="n">
        <v>1.68853525792712</v>
      </c>
      <c r="D74" s="102" t="n">
        <v>16904</v>
      </c>
    </row>
    <row r="75">
      <c r="A75" s="4" t="s">
        <v>216</v>
      </c>
      <c r="B75" s="101" t="n">
        <v>2.26089935760171</v>
      </c>
      <c r="C75" s="101" t="n">
        <v>1.7603426124197</v>
      </c>
      <c r="D75" s="102" t="n">
        <v>11675</v>
      </c>
    </row>
    <row r="76">
      <c r="A76" s="4" t="s">
        <v>217</v>
      </c>
      <c r="B76" s="101" t="n">
        <v>3.09706809151939</v>
      </c>
      <c r="C76" s="101" t="n">
        <v>2.26250171256336</v>
      </c>
      <c r="D76" s="102" t="n">
        <v>14598</v>
      </c>
    </row>
    <row r="77">
      <c r="A77" s="4" t="s">
        <v>218</v>
      </c>
      <c r="B77" s="101" t="n">
        <v>3.48793418647166</v>
      </c>
      <c r="C77" s="101" t="n">
        <v>2.60054844606947</v>
      </c>
      <c r="D77" s="102" t="n">
        <v>16410</v>
      </c>
    </row>
    <row r="78">
      <c r="A78" s="4" t="s">
        <v>219</v>
      </c>
      <c r="B78" s="101" t="n">
        <v>6.11328527291452</v>
      </c>
      <c r="C78" s="101" t="n">
        <v>4.37270854788877</v>
      </c>
      <c r="D78" s="102" t="n">
        <v>9710</v>
      </c>
    </row>
    <row r="79">
      <c r="A79" s="4" t="s">
        <v>220</v>
      </c>
      <c r="B79" s="101" t="n">
        <v>7.50425652667423</v>
      </c>
      <c r="C79" s="101" t="n">
        <v>5.30051078320091</v>
      </c>
      <c r="D79" s="102" t="n">
        <v>7048</v>
      </c>
    </row>
    <row r="80">
      <c r="A80" s="4" t="s">
        <v>221</v>
      </c>
      <c r="B80" s="101" t="n">
        <v>7.03110773899848</v>
      </c>
      <c r="C80" s="101" t="n">
        <v>4.8845220030349</v>
      </c>
      <c r="D80" s="102" t="n">
        <v>6590</v>
      </c>
    </row>
    <row r="81">
      <c r="A81" s="4" t="s">
        <v>222</v>
      </c>
      <c r="B81" s="101" t="n">
        <v>6.59344858962693</v>
      </c>
      <c r="C81" s="101" t="n">
        <v>4.70263876251137</v>
      </c>
      <c r="D81" s="102" t="n">
        <v>5495</v>
      </c>
    </row>
    <row r="82">
      <c r="A82" s="4" t="s">
        <v>223</v>
      </c>
      <c r="B82" s="101" t="n">
        <v>9.61111111111111</v>
      </c>
      <c r="C82" s="101" t="n">
        <v>6.7233918128655</v>
      </c>
      <c r="D82" s="102" t="n">
        <v>1710</v>
      </c>
    </row>
    <row r="83">
      <c r="A83" s="4" t="s">
        <v>224</v>
      </c>
      <c r="B83" s="101" t="n">
        <v>10.9339513325608</v>
      </c>
      <c r="C83" s="101" t="n">
        <v>7.56431054461182</v>
      </c>
      <c r="D83" s="102" t="n">
        <v>863</v>
      </c>
    </row>
    <row r="84">
      <c r="A84" s="4" t="s">
        <v>225</v>
      </c>
      <c r="B84" s="101" t="n">
        <v>11.0702247191011</v>
      </c>
      <c r="C84" s="101" t="n">
        <v>7.80992509363296</v>
      </c>
      <c r="D84" s="102" t="n">
        <v>1068</v>
      </c>
    </row>
    <row r="85">
      <c r="A85" s="4" t="s">
        <v>226</v>
      </c>
      <c r="B85" s="101" t="n">
        <v>7.10772303595206</v>
      </c>
      <c r="C85" s="101" t="n">
        <v>4.91411451398136</v>
      </c>
      <c r="D85" s="102" t="n">
        <v>7510</v>
      </c>
    </row>
    <row r="86">
      <c r="A86" s="4" t="s">
        <v>227</v>
      </c>
      <c r="B86" s="101" t="n">
        <v>6.27776407727086</v>
      </c>
      <c r="C86" s="101" t="n">
        <v>4.93555281545417</v>
      </c>
      <c r="D86" s="102" t="n">
        <v>12165</v>
      </c>
    </row>
    <row r="87">
      <c r="A87" s="4" t="s">
        <v>228</v>
      </c>
      <c r="B87" s="101" t="n">
        <v>8.21498470948012</v>
      </c>
      <c r="C87" s="101" t="n">
        <v>6.14969418960245</v>
      </c>
      <c r="D87" s="102" t="n">
        <v>6540</v>
      </c>
    </row>
    <row r="88">
      <c r="A88" s="4" t="s">
        <v>229</v>
      </c>
      <c r="B88" s="101" t="n">
        <v>7.39744975145883</v>
      </c>
      <c r="C88" s="101" t="n">
        <v>5.50356602550249</v>
      </c>
      <c r="D88" s="102" t="n">
        <v>4627</v>
      </c>
    </row>
    <row r="89">
      <c r="A89" s="4" t="s">
        <v>230</v>
      </c>
      <c r="B89" s="101" t="n">
        <v>7.28539426523297</v>
      </c>
      <c r="C89" s="101" t="n">
        <v>5.15098566308244</v>
      </c>
      <c r="D89" s="102" t="n">
        <v>4464</v>
      </c>
    </row>
    <row r="90">
      <c r="A90" s="4" t="s">
        <v>231</v>
      </c>
      <c r="B90" s="101" t="n">
        <v>3.10798195930355</v>
      </c>
      <c r="C90" s="101" t="n">
        <v>2.36579609817495</v>
      </c>
      <c r="D90" s="102" t="n">
        <v>19068</v>
      </c>
    </row>
    <row r="91">
      <c r="A91" s="4" t="s">
        <v>232</v>
      </c>
      <c r="B91" s="101" t="n">
        <v>3.92595307917889</v>
      </c>
      <c r="C91" s="101" t="n">
        <v>2.96380131964809</v>
      </c>
      <c r="D91" s="102" t="n">
        <v>10912</v>
      </c>
    </row>
    <row r="92">
      <c r="A92" s="4" t="s">
        <v>233</v>
      </c>
      <c r="B92" s="101" t="n">
        <v>4.29369584702719</v>
      </c>
      <c r="C92" s="101" t="n">
        <v>3.12817448461309</v>
      </c>
      <c r="D92" s="102" t="n">
        <v>6694</v>
      </c>
    </row>
    <row r="93">
      <c r="A93" s="4" t="s">
        <v>234</v>
      </c>
      <c r="B93" s="101" t="n">
        <v>4.43265306122449</v>
      </c>
      <c r="C93" s="101" t="n">
        <v>3.42804814233386</v>
      </c>
      <c r="D93" s="102" t="n">
        <v>9555</v>
      </c>
    </row>
    <row r="94">
      <c r="A94" s="4" t="s">
        <v>235</v>
      </c>
      <c r="B94" s="101" t="n">
        <v>3.15335608646189</v>
      </c>
      <c r="C94" s="101" t="n">
        <v>2.45183921122488</v>
      </c>
      <c r="D94" s="102" t="n">
        <v>26370</v>
      </c>
    </row>
    <row r="95">
      <c r="A95" s="4" t="s">
        <v>236</v>
      </c>
      <c r="B95" s="101" t="n">
        <v>2.86123386954216</v>
      </c>
      <c r="C95" s="101" t="n">
        <v>2.29167403217253</v>
      </c>
      <c r="D95" s="102" t="n">
        <v>16971</v>
      </c>
    </row>
    <row r="96">
      <c r="A96" s="4" t="s">
        <v>237</v>
      </c>
      <c r="B96" s="101" t="n">
        <v>2.47660204963576</v>
      </c>
      <c r="C96" s="101" t="n">
        <v>2.19348067662674</v>
      </c>
      <c r="D96" s="102" t="n">
        <v>8099</v>
      </c>
    </row>
    <row r="97">
      <c r="A97" s="49" t="s">
        <v>83</v>
      </c>
      <c r="B97" s="103" t="n">
        <v>5.94580626397957</v>
      </c>
      <c r="C97" s="103" t="n">
        <v>4.2124103620362</v>
      </c>
      <c r="D97" s="104" t="n">
        <v>1423504</v>
      </c>
    </row>
    <row r="98" ht="25" customHeight="1">
      <c r="A98" s="2" t="s">
        <v>143</v>
      </c>
      <c r="B98" s="2"/>
      <c r="C98" s="2"/>
      <c r="D98" s="2"/>
    </row>
    <row r="100">
      <c r="A100" s="13" t="str">
        <f>=HYPERLINK("#'Obsah'!A1", "Späť na obsah dátovej prílohy")</f>
      </c>
      <c r="B100" s="14"/>
    </row>
  </sheetData>
  <mergeCells count="7">
    <mergeCell ref="A2:D2"/>
    <mergeCell ref="A4:D4"/>
    <mergeCell ref="A98:D98"/>
    <mergeCell ref="A6:A7"/>
    <mergeCell ref="B6:C6"/>
    <mergeCell ref="D6:D7"/>
    <mergeCell ref="A100:B100"/>
  </mergeCells>
  <pageMargins left="0.7" right="0.7" top="0.75" bottom="0.75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239</v>
      </c>
      <c r="B2" s="1"/>
      <c r="C2" s="1"/>
      <c r="D2" s="1"/>
      <c r="E2" s="1"/>
      <c r="F2" s="1"/>
      <c r="G2" s="1"/>
    </row>
    <row r="3">
      <c r="A3" s="106" t="s">
        <v>240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241</v>
      </c>
      <c r="C7" s="18" t="s">
        <v>242</v>
      </c>
      <c r="D7" s="18"/>
      <c r="E7" s="18"/>
      <c r="F7" s="18"/>
      <c r="G7" s="18"/>
    </row>
    <row r="8">
      <c r="A8" s="3"/>
      <c r="B8" s="3"/>
      <c r="C8" s="3" t="s">
        <v>243</v>
      </c>
      <c r="D8" s="3" t="s">
        <v>244</v>
      </c>
      <c r="E8" s="3" t="s">
        <v>245</v>
      </c>
      <c r="F8" s="3" t="s">
        <v>246</v>
      </c>
      <c r="G8" s="3" t="s">
        <v>247</v>
      </c>
    </row>
    <row r="9">
      <c r="A9" s="110" t="s">
        <v>248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08" t="n">
        <v>13693</v>
      </c>
      <c r="C10" s="108" t="n">
        <v>10519</v>
      </c>
      <c r="D10" s="108" t="n">
        <v>2383</v>
      </c>
      <c r="E10" s="108" t="n">
        <v>248</v>
      </c>
      <c r="F10" s="108" t="n">
        <v>44</v>
      </c>
      <c r="G10" s="108" t="n">
        <v>499</v>
      </c>
    </row>
    <row r="11">
      <c r="A11" s="4" t="s">
        <v>12</v>
      </c>
      <c r="B11" s="108" t="n">
        <v>39593</v>
      </c>
      <c r="C11" s="108" t="n">
        <v>37782</v>
      </c>
      <c r="D11" s="108" t="n">
        <v>302</v>
      </c>
      <c r="E11" s="108" t="n">
        <v>9</v>
      </c>
      <c r="F11" s="108" t="n">
        <v>0</v>
      </c>
      <c r="G11" s="108" t="n">
        <v>1500</v>
      </c>
    </row>
    <row r="12">
      <c r="A12" s="4" t="s">
        <v>13</v>
      </c>
      <c r="B12" s="108" t="n">
        <v>2648</v>
      </c>
      <c r="C12" s="108" t="n">
        <v>1881</v>
      </c>
      <c r="D12" s="108" t="n">
        <v>491</v>
      </c>
      <c r="E12" s="108" t="n">
        <v>123</v>
      </c>
      <c r="F12" s="108" t="n">
        <v>90</v>
      </c>
      <c r="G12" s="108" t="n">
        <v>63</v>
      </c>
    </row>
    <row r="13">
      <c r="A13" s="4" t="s">
        <v>14</v>
      </c>
      <c r="B13" s="108" t="n">
        <v>12590</v>
      </c>
      <c r="C13" s="108" t="n">
        <v>8659</v>
      </c>
      <c r="D13" s="108" t="n">
        <v>2770</v>
      </c>
      <c r="E13" s="108" t="n">
        <v>641</v>
      </c>
      <c r="F13" s="108" t="n">
        <v>186</v>
      </c>
      <c r="G13" s="108" t="n">
        <v>334</v>
      </c>
    </row>
    <row r="14">
      <c r="A14" s="4" t="s">
        <v>15</v>
      </c>
      <c r="B14" s="108" t="n">
        <v>10581</v>
      </c>
      <c r="C14" s="108" t="n">
        <v>10113</v>
      </c>
      <c r="D14" s="108" t="n">
        <v>18</v>
      </c>
      <c r="E14" s="108" t="n">
        <v>0</v>
      </c>
      <c r="F14" s="108" t="n">
        <v>0</v>
      </c>
      <c r="G14" s="108" t="n">
        <v>450</v>
      </c>
    </row>
    <row r="15">
      <c r="A15" s="4" t="s">
        <v>16</v>
      </c>
      <c r="B15" s="108" t="n">
        <v>967</v>
      </c>
      <c r="C15" s="108" t="n">
        <v>137</v>
      </c>
      <c r="D15" s="108" t="n">
        <v>2</v>
      </c>
      <c r="E15" s="108" t="n">
        <v>0</v>
      </c>
      <c r="F15" s="108" t="n">
        <v>0</v>
      </c>
      <c r="G15" s="108" t="n">
        <v>828</v>
      </c>
    </row>
    <row r="16">
      <c r="A16" s="49" t="s">
        <v>249</v>
      </c>
      <c r="B16" s="111" t="n">
        <v>80072</v>
      </c>
      <c r="C16" s="111" t="n">
        <v>69091</v>
      </c>
      <c r="D16" s="111" t="n">
        <v>5966</v>
      </c>
      <c r="E16" s="111" t="n">
        <v>1021</v>
      </c>
      <c r="F16" s="111" t="n">
        <v>320</v>
      </c>
      <c r="G16" s="111" t="n">
        <v>3674</v>
      </c>
    </row>
    <row r="17">
      <c r="A17" s="110" t="s">
        <v>250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08" t="n">
        <v>65581</v>
      </c>
      <c r="C18" s="108" t="n">
        <v>24313</v>
      </c>
      <c r="D18" s="108" t="n">
        <v>19543</v>
      </c>
      <c r="E18" s="108" t="n">
        <v>9515</v>
      </c>
      <c r="F18" s="108" t="n">
        <v>9768</v>
      </c>
      <c r="G18" s="108" t="n">
        <v>2442</v>
      </c>
    </row>
    <row r="19">
      <c r="A19" s="4" t="s">
        <v>12</v>
      </c>
      <c r="B19" s="108" t="n">
        <v>39575</v>
      </c>
      <c r="C19" s="108" t="n">
        <v>37765</v>
      </c>
      <c r="D19" s="108" t="n">
        <v>302</v>
      </c>
      <c r="E19" s="108" t="n">
        <v>9</v>
      </c>
      <c r="F19" s="108" t="n">
        <v>0</v>
      </c>
      <c r="G19" s="108" t="n">
        <v>1499</v>
      </c>
    </row>
    <row r="20">
      <c r="A20" s="4" t="s">
        <v>13</v>
      </c>
      <c r="B20" s="108" t="n">
        <v>68119</v>
      </c>
      <c r="C20" s="108" t="n">
        <v>4322</v>
      </c>
      <c r="D20" s="108" t="n">
        <v>4534</v>
      </c>
      <c r="E20" s="108" t="n">
        <v>5514</v>
      </c>
      <c r="F20" s="108" t="n">
        <v>53286</v>
      </c>
      <c r="G20" s="108" t="n">
        <v>463</v>
      </c>
    </row>
    <row r="21">
      <c r="A21" s="4" t="s">
        <v>14</v>
      </c>
      <c r="B21" s="108" t="n">
        <v>185630</v>
      </c>
      <c r="C21" s="108" t="n">
        <v>23699</v>
      </c>
      <c r="D21" s="108" t="n">
        <v>35415</v>
      </c>
      <c r="E21" s="108" t="n">
        <v>43593</v>
      </c>
      <c r="F21" s="108" t="n">
        <v>76901</v>
      </c>
      <c r="G21" s="108" t="n">
        <v>6022</v>
      </c>
    </row>
    <row r="22">
      <c r="A22" s="4" t="s">
        <v>15</v>
      </c>
      <c r="B22" s="108" t="n">
        <v>10574</v>
      </c>
      <c r="C22" s="108" t="n">
        <v>10106</v>
      </c>
      <c r="D22" s="108" t="n">
        <v>18</v>
      </c>
      <c r="E22" s="108" t="n">
        <v>0</v>
      </c>
      <c r="F22" s="108" t="n">
        <v>0</v>
      </c>
      <c r="G22" s="108" t="n">
        <v>450</v>
      </c>
    </row>
    <row r="23">
      <c r="A23" s="4" t="s">
        <v>16</v>
      </c>
      <c r="B23" s="108" t="n">
        <v>966</v>
      </c>
      <c r="C23" s="108" t="n">
        <v>137</v>
      </c>
      <c r="D23" s="108" t="n">
        <v>2</v>
      </c>
      <c r="E23" s="108" t="n">
        <v>0</v>
      </c>
      <c r="F23" s="108" t="n">
        <v>0</v>
      </c>
      <c r="G23" s="108" t="n">
        <v>827</v>
      </c>
    </row>
    <row r="24">
      <c r="A24" s="49" t="s">
        <v>249</v>
      </c>
      <c r="B24" s="111" t="n">
        <v>370445</v>
      </c>
      <c r="C24" s="111" t="n">
        <v>100342</v>
      </c>
      <c r="D24" s="111" t="n">
        <v>59814</v>
      </c>
      <c r="E24" s="111" t="n">
        <v>58631</v>
      </c>
      <c r="F24" s="111" t="n">
        <v>139955</v>
      </c>
      <c r="G24" s="111" t="n">
        <v>11703</v>
      </c>
    </row>
    <row r="25">
      <c r="A25" s="110" t="s">
        <v>251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09" t="n">
        <v>18720905.66</v>
      </c>
      <c r="C26" s="109" t="n">
        <v>5927295.96</v>
      </c>
      <c r="D26" s="109" t="n">
        <v>5922361.73</v>
      </c>
      <c r="E26" s="109" t="n">
        <v>3205174.99</v>
      </c>
      <c r="F26" s="109" t="n">
        <v>2999084.6</v>
      </c>
      <c r="G26" s="109" t="n">
        <v>666988.38</v>
      </c>
    </row>
    <row r="27">
      <c r="A27" s="4" t="s">
        <v>12</v>
      </c>
      <c r="B27" s="109" t="n">
        <v>9921988.57</v>
      </c>
      <c r="C27" s="109" t="n">
        <v>9467248.57</v>
      </c>
      <c r="D27" s="109" t="n">
        <v>75540</v>
      </c>
      <c r="E27" s="109" t="n">
        <v>2010</v>
      </c>
      <c r="F27" s="109" t="n">
        <v>0</v>
      </c>
      <c r="G27" s="109" t="n">
        <v>377190</v>
      </c>
    </row>
    <row r="28">
      <c r="A28" s="4" t="s">
        <v>13</v>
      </c>
      <c r="B28" s="109" t="n">
        <v>18367703.09</v>
      </c>
      <c r="C28" s="109" t="n">
        <v>1247267.62</v>
      </c>
      <c r="D28" s="109" t="n">
        <v>1401920.72</v>
      </c>
      <c r="E28" s="109" t="n">
        <v>1372749.44</v>
      </c>
      <c r="F28" s="109" t="n">
        <v>14253308.5</v>
      </c>
      <c r="G28" s="109" t="n">
        <v>92456.81</v>
      </c>
    </row>
    <row r="29">
      <c r="A29" s="4" t="s">
        <v>14</v>
      </c>
      <c r="B29" s="109" t="n">
        <v>34769382.31</v>
      </c>
      <c r="C29" s="109" t="n">
        <v>4973116.85</v>
      </c>
      <c r="D29" s="109" t="n">
        <v>7303784.43</v>
      </c>
      <c r="E29" s="109" t="n">
        <v>8085933.14</v>
      </c>
      <c r="F29" s="109" t="n">
        <v>13545638.3</v>
      </c>
      <c r="G29" s="109" t="n">
        <v>860909.59</v>
      </c>
    </row>
    <row r="30">
      <c r="A30" s="4" t="s">
        <v>15</v>
      </c>
      <c r="B30" s="109" t="n">
        <v>1112130</v>
      </c>
      <c r="C30" s="109" t="n">
        <v>1062885</v>
      </c>
      <c r="D30" s="109" t="n">
        <v>1890</v>
      </c>
      <c r="E30" s="109" t="n">
        <v>0</v>
      </c>
      <c r="F30" s="109" t="n">
        <v>0</v>
      </c>
      <c r="G30" s="109" t="n">
        <v>47355</v>
      </c>
    </row>
    <row r="31">
      <c r="A31" s="4" t="s">
        <v>16</v>
      </c>
      <c r="B31" s="109" t="n">
        <v>101535</v>
      </c>
      <c r="C31" s="109" t="n">
        <v>14385</v>
      </c>
      <c r="D31" s="109" t="n">
        <v>210</v>
      </c>
      <c r="E31" s="109" t="n">
        <v>0</v>
      </c>
      <c r="F31" s="109" t="n">
        <v>0</v>
      </c>
      <c r="G31" s="109" t="n">
        <v>86940</v>
      </c>
    </row>
    <row r="32">
      <c r="A32" s="49" t="s">
        <v>249</v>
      </c>
      <c r="B32" s="112" t="n">
        <v>82993644.63</v>
      </c>
      <c r="C32" s="112" t="n">
        <v>22692199</v>
      </c>
      <c r="D32" s="112" t="n">
        <v>14705706.88</v>
      </c>
      <c r="E32" s="112" t="n">
        <v>12665867.57</v>
      </c>
      <c r="F32" s="112" t="n">
        <v>30798031.4</v>
      </c>
      <c r="G32" s="112" t="n">
        <v>2131839.78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252</v>
      </c>
      <c r="B2" s="1"/>
      <c r="C2" s="1"/>
      <c r="D2" s="1"/>
      <c r="E2" s="1"/>
      <c r="F2" s="1"/>
      <c r="G2" s="1"/>
    </row>
    <row r="3">
      <c r="A3" s="106" t="s">
        <v>240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241</v>
      </c>
      <c r="C7" s="18" t="s">
        <v>242</v>
      </c>
      <c r="D7" s="18"/>
      <c r="E7" s="18"/>
      <c r="F7" s="18"/>
      <c r="G7" s="18"/>
    </row>
    <row r="8">
      <c r="A8" s="3"/>
      <c r="B8" s="3"/>
      <c r="C8" s="3" t="s">
        <v>243</v>
      </c>
      <c r="D8" s="3" t="s">
        <v>244</v>
      </c>
      <c r="E8" s="3" t="s">
        <v>245</v>
      </c>
      <c r="F8" s="3" t="s">
        <v>246</v>
      </c>
      <c r="G8" s="3" t="s">
        <v>247</v>
      </c>
    </row>
    <row r="9">
      <c r="A9" s="110" t="s">
        <v>248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13" t="n">
        <v>11265</v>
      </c>
      <c r="C10" s="113" t="n">
        <v>8588</v>
      </c>
      <c r="D10" s="113" t="n">
        <v>1995</v>
      </c>
      <c r="E10" s="113" t="n">
        <v>249</v>
      </c>
      <c r="F10" s="113" t="n">
        <v>44</v>
      </c>
      <c r="G10" s="113" t="n">
        <v>389</v>
      </c>
    </row>
    <row r="11">
      <c r="A11" s="4" t="s">
        <v>12</v>
      </c>
      <c r="B11" s="113" t="n">
        <v>47536</v>
      </c>
      <c r="C11" s="113" t="n">
        <v>45502</v>
      </c>
      <c r="D11" s="113" t="n">
        <v>314</v>
      </c>
      <c r="E11" s="113" t="n">
        <v>10</v>
      </c>
      <c r="F11" s="113" t="n">
        <v>0</v>
      </c>
      <c r="G11" s="113" t="n">
        <v>1710</v>
      </c>
    </row>
    <row r="12">
      <c r="A12" s="4" t="s">
        <v>13</v>
      </c>
      <c r="B12" s="113" t="n">
        <v>4547</v>
      </c>
      <c r="C12" s="113" t="n">
        <v>3146</v>
      </c>
      <c r="D12" s="113" t="n">
        <v>921</v>
      </c>
      <c r="E12" s="113" t="n">
        <v>247</v>
      </c>
      <c r="F12" s="113" t="n">
        <v>136</v>
      </c>
      <c r="G12" s="113" t="n">
        <v>97</v>
      </c>
    </row>
    <row r="13">
      <c r="A13" s="4" t="s">
        <v>14</v>
      </c>
      <c r="B13" s="113" t="n">
        <v>17826</v>
      </c>
      <c r="C13" s="113" t="n">
        <v>12425</v>
      </c>
      <c r="D13" s="113" t="n">
        <v>3841</v>
      </c>
      <c r="E13" s="113" t="n">
        <v>897</v>
      </c>
      <c r="F13" s="113" t="n">
        <v>251</v>
      </c>
      <c r="G13" s="113" t="n">
        <v>412</v>
      </c>
    </row>
    <row r="14">
      <c r="A14" s="4" t="s">
        <v>15</v>
      </c>
      <c r="B14" s="113" t="n">
        <v>12275</v>
      </c>
      <c r="C14" s="113" t="n">
        <v>11739</v>
      </c>
      <c r="D14" s="113" t="n">
        <v>18</v>
      </c>
      <c r="E14" s="113" t="n">
        <v>0</v>
      </c>
      <c r="F14" s="113" t="n">
        <v>0</v>
      </c>
      <c r="G14" s="113" t="n">
        <v>518</v>
      </c>
    </row>
    <row r="15">
      <c r="A15" s="4" t="s">
        <v>16</v>
      </c>
      <c r="B15" s="113" t="n">
        <v>1128</v>
      </c>
      <c r="C15" s="113" t="n">
        <v>157</v>
      </c>
      <c r="D15" s="113" t="n">
        <v>2</v>
      </c>
      <c r="E15" s="113" t="n">
        <v>0</v>
      </c>
      <c r="F15" s="113" t="n">
        <v>0</v>
      </c>
      <c r="G15" s="113" t="n">
        <v>969</v>
      </c>
    </row>
    <row r="16">
      <c r="A16" s="49" t="s">
        <v>249</v>
      </c>
      <c r="B16" s="115" t="n">
        <v>94577</v>
      </c>
      <c r="C16" s="115" t="n">
        <v>81557</v>
      </c>
      <c r="D16" s="115" t="n">
        <v>7091</v>
      </c>
      <c r="E16" s="115" t="n">
        <v>1403</v>
      </c>
      <c r="F16" s="115" t="n">
        <v>431</v>
      </c>
      <c r="G16" s="115" t="n">
        <v>4095</v>
      </c>
    </row>
    <row r="17">
      <c r="A17" s="110" t="s">
        <v>250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13" t="n">
        <v>56506</v>
      </c>
      <c r="C18" s="113" t="n">
        <v>19250</v>
      </c>
      <c r="D18" s="113" t="n">
        <v>16082</v>
      </c>
      <c r="E18" s="113" t="n">
        <v>9233</v>
      </c>
      <c r="F18" s="113" t="n">
        <v>9985</v>
      </c>
      <c r="G18" s="113" t="n">
        <v>1956</v>
      </c>
    </row>
    <row r="19">
      <c r="A19" s="4" t="s">
        <v>12</v>
      </c>
      <c r="B19" s="113" t="n">
        <v>47453</v>
      </c>
      <c r="C19" s="113" t="n">
        <v>45421</v>
      </c>
      <c r="D19" s="113" t="n">
        <v>313</v>
      </c>
      <c r="E19" s="113" t="n">
        <v>10</v>
      </c>
      <c r="F19" s="113" t="n">
        <v>0</v>
      </c>
      <c r="G19" s="113" t="n">
        <v>1709</v>
      </c>
    </row>
    <row r="20">
      <c r="A20" s="4" t="s">
        <v>13</v>
      </c>
      <c r="B20" s="113" t="n">
        <v>102997</v>
      </c>
      <c r="C20" s="113" t="n">
        <v>7267</v>
      </c>
      <c r="D20" s="113" t="n">
        <v>8268</v>
      </c>
      <c r="E20" s="113" t="n">
        <v>11869</v>
      </c>
      <c r="F20" s="113" t="n">
        <v>74655</v>
      </c>
      <c r="G20" s="113" t="n">
        <v>938</v>
      </c>
    </row>
    <row r="21">
      <c r="A21" s="4" t="s">
        <v>14</v>
      </c>
      <c r="B21" s="113" t="n">
        <v>245204</v>
      </c>
      <c r="C21" s="113" t="n">
        <v>33029</v>
      </c>
      <c r="D21" s="113" t="n">
        <v>49053</v>
      </c>
      <c r="E21" s="113" t="n">
        <v>62125</v>
      </c>
      <c r="F21" s="113" t="n">
        <v>94105</v>
      </c>
      <c r="G21" s="113" t="n">
        <v>6892</v>
      </c>
    </row>
    <row r="22">
      <c r="A22" s="4" t="s">
        <v>15</v>
      </c>
      <c r="B22" s="113" t="n">
        <v>12265</v>
      </c>
      <c r="C22" s="113" t="n">
        <v>11729</v>
      </c>
      <c r="D22" s="113" t="n">
        <v>18</v>
      </c>
      <c r="E22" s="113" t="n">
        <v>0</v>
      </c>
      <c r="F22" s="113" t="n">
        <v>0</v>
      </c>
      <c r="G22" s="113" t="n">
        <v>518</v>
      </c>
    </row>
    <row r="23">
      <c r="A23" s="4" t="s">
        <v>16</v>
      </c>
      <c r="B23" s="113" t="n">
        <v>1127</v>
      </c>
      <c r="C23" s="113" t="n">
        <v>157</v>
      </c>
      <c r="D23" s="113" t="n">
        <v>2</v>
      </c>
      <c r="E23" s="113" t="n">
        <v>0</v>
      </c>
      <c r="F23" s="113" t="n">
        <v>0</v>
      </c>
      <c r="G23" s="113" t="n">
        <v>968</v>
      </c>
    </row>
    <row r="24">
      <c r="A24" s="49" t="s">
        <v>249</v>
      </c>
      <c r="B24" s="115" t="n">
        <v>465552</v>
      </c>
      <c r="C24" s="115" t="n">
        <v>116853</v>
      </c>
      <c r="D24" s="115" t="n">
        <v>73736</v>
      </c>
      <c r="E24" s="115" t="n">
        <v>83237</v>
      </c>
      <c r="F24" s="115" t="n">
        <v>178745</v>
      </c>
      <c r="G24" s="115" t="n">
        <v>12981</v>
      </c>
    </row>
    <row r="25">
      <c r="A25" s="110" t="s">
        <v>251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14" t="n">
        <v>28027678.03</v>
      </c>
      <c r="C26" s="114" t="n">
        <v>7580626.35</v>
      </c>
      <c r="D26" s="114" t="n">
        <v>8349192.07</v>
      </c>
      <c r="E26" s="114" t="n">
        <v>5582073.69</v>
      </c>
      <c r="F26" s="114" t="n">
        <v>5588600.52</v>
      </c>
      <c r="G26" s="114" t="n">
        <v>927185.4</v>
      </c>
    </row>
    <row r="27">
      <c r="A27" s="4" t="s">
        <v>12</v>
      </c>
      <c r="B27" s="114" t="n">
        <v>22362253.26</v>
      </c>
      <c r="C27" s="114" t="n">
        <v>21395551.85</v>
      </c>
      <c r="D27" s="114" t="n">
        <v>145691.41</v>
      </c>
      <c r="E27" s="114" t="n">
        <v>4320</v>
      </c>
      <c r="F27" s="114" t="n">
        <v>0</v>
      </c>
      <c r="G27" s="114" t="n">
        <v>816690</v>
      </c>
    </row>
    <row r="28">
      <c r="A28" s="4" t="s">
        <v>13</v>
      </c>
      <c r="B28" s="114" t="n">
        <v>44086520.02</v>
      </c>
      <c r="C28" s="114" t="n">
        <v>3217703.08</v>
      </c>
      <c r="D28" s="114" t="n">
        <v>3927120.87</v>
      </c>
      <c r="E28" s="114" t="n">
        <v>5204040.04</v>
      </c>
      <c r="F28" s="114" t="n">
        <v>31328180.67</v>
      </c>
      <c r="G28" s="114" t="n">
        <v>409475.36</v>
      </c>
    </row>
    <row r="29">
      <c r="A29" s="4" t="s">
        <v>14</v>
      </c>
      <c r="B29" s="114" t="n">
        <v>79673043.29</v>
      </c>
      <c r="C29" s="114" t="n">
        <v>10121740.35</v>
      </c>
      <c r="D29" s="114" t="n">
        <v>15542046.41</v>
      </c>
      <c r="E29" s="114" t="n">
        <v>18792329.91</v>
      </c>
      <c r="F29" s="114" t="n">
        <v>32743281.66</v>
      </c>
      <c r="G29" s="114" t="n">
        <v>2473644.96</v>
      </c>
    </row>
    <row r="30">
      <c r="A30" s="4" t="s">
        <v>15</v>
      </c>
      <c r="B30" s="114" t="n">
        <v>2580075</v>
      </c>
      <c r="C30" s="114" t="n">
        <v>2467080</v>
      </c>
      <c r="D30" s="114" t="n">
        <v>3780</v>
      </c>
      <c r="E30" s="114" t="n">
        <v>0</v>
      </c>
      <c r="F30" s="114" t="n">
        <v>0</v>
      </c>
      <c r="G30" s="114" t="n">
        <v>109215</v>
      </c>
    </row>
    <row r="31">
      <c r="A31" s="4" t="s">
        <v>16</v>
      </c>
      <c r="B31" s="114" t="n">
        <v>236985</v>
      </c>
      <c r="C31" s="114" t="n">
        <v>32970</v>
      </c>
      <c r="D31" s="114" t="n">
        <v>420</v>
      </c>
      <c r="E31" s="114" t="n">
        <v>0</v>
      </c>
      <c r="F31" s="114" t="n">
        <v>0</v>
      </c>
      <c r="G31" s="114" t="n">
        <v>203595</v>
      </c>
    </row>
    <row r="32">
      <c r="A32" s="49" t="s">
        <v>249</v>
      </c>
      <c r="B32" s="116" t="n">
        <v>176966554.6</v>
      </c>
      <c r="C32" s="116" t="n">
        <v>44815671.63</v>
      </c>
      <c r="D32" s="116" t="n">
        <v>27968250.76</v>
      </c>
      <c r="E32" s="116" t="n">
        <v>29582763.64</v>
      </c>
      <c r="F32" s="116" t="n">
        <v>69660062.85</v>
      </c>
      <c r="G32" s="116" t="n">
        <v>4939805.72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253</v>
      </c>
      <c r="B2" s="1"/>
      <c r="C2" s="1"/>
      <c r="D2" s="1"/>
      <c r="E2" s="1"/>
      <c r="F2" s="1"/>
      <c r="G2" s="1"/>
    </row>
    <row r="3">
      <c r="A3" s="106" t="s">
        <v>240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241</v>
      </c>
      <c r="C7" s="18" t="s">
        <v>242</v>
      </c>
      <c r="D7" s="18"/>
      <c r="E7" s="18"/>
      <c r="F7" s="18"/>
      <c r="G7" s="18"/>
    </row>
    <row r="8">
      <c r="A8" s="3"/>
      <c r="B8" s="3"/>
      <c r="C8" s="3" t="s">
        <v>243</v>
      </c>
      <c r="D8" s="3" t="s">
        <v>244</v>
      </c>
      <c r="E8" s="3" t="s">
        <v>245</v>
      </c>
      <c r="F8" s="3" t="s">
        <v>246</v>
      </c>
      <c r="G8" s="3" t="s">
        <v>247</v>
      </c>
    </row>
    <row r="9">
      <c r="A9" s="110" t="s">
        <v>248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17" t="n">
        <v>4051</v>
      </c>
      <c r="C10" s="117" t="n">
        <v>2879</v>
      </c>
      <c r="D10" s="117" t="n">
        <v>853</v>
      </c>
      <c r="E10" s="117" t="n">
        <v>141</v>
      </c>
      <c r="F10" s="117" t="n">
        <v>33</v>
      </c>
      <c r="G10" s="117" t="n">
        <v>145</v>
      </c>
    </row>
    <row r="11">
      <c r="A11" s="4" t="s">
        <v>12</v>
      </c>
      <c r="B11" s="117" t="n">
        <v>41503</v>
      </c>
      <c r="C11" s="117" t="n">
        <v>39787</v>
      </c>
      <c r="D11" s="117" t="n">
        <v>269</v>
      </c>
      <c r="E11" s="117" t="n">
        <v>11</v>
      </c>
      <c r="F11" s="117" t="n">
        <v>1</v>
      </c>
      <c r="G11" s="117" t="n">
        <v>1435</v>
      </c>
    </row>
    <row r="12">
      <c r="A12" s="4" t="s">
        <v>13</v>
      </c>
      <c r="B12" s="117" t="n">
        <v>4478</v>
      </c>
      <c r="C12" s="117" t="n">
        <v>2967</v>
      </c>
      <c r="D12" s="117" t="n">
        <v>973</v>
      </c>
      <c r="E12" s="117" t="n">
        <v>301</v>
      </c>
      <c r="F12" s="117" t="n">
        <v>162</v>
      </c>
      <c r="G12" s="117" t="n">
        <v>75</v>
      </c>
    </row>
    <row r="13">
      <c r="A13" s="4" t="s">
        <v>14</v>
      </c>
      <c r="B13" s="117" t="n">
        <v>17605</v>
      </c>
      <c r="C13" s="117" t="n">
        <v>12286</v>
      </c>
      <c r="D13" s="117" t="n">
        <v>3842</v>
      </c>
      <c r="E13" s="117" t="n">
        <v>876</v>
      </c>
      <c r="F13" s="117" t="n">
        <v>253</v>
      </c>
      <c r="G13" s="117" t="n">
        <v>348</v>
      </c>
    </row>
    <row r="14">
      <c r="A14" s="4" t="s">
        <v>15</v>
      </c>
      <c r="B14" s="117" t="n">
        <v>8651</v>
      </c>
      <c r="C14" s="117" t="n">
        <v>8295</v>
      </c>
      <c r="D14" s="117" t="n">
        <v>12</v>
      </c>
      <c r="E14" s="117" t="n">
        <v>0</v>
      </c>
      <c r="F14" s="117" t="n">
        <v>1</v>
      </c>
      <c r="G14" s="117" t="n">
        <v>343</v>
      </c>
    </row>
    <row r="15">
      <c r="A15" s="4" t="s">
        <v>16</v>
      </c>
      <c r="B15" s="117" t="n">
        <v>967</v>
      </c>
      <c r="C15" s="117" t="n">
        <v>113</v>
      </c>
      <c r="D15" s="117" t="n">
        <v>2</v>
      </c>
      <c r="E15" s="117" t="n">
        <v>0</v>
      </c>
      <c r="F15" s="117" t="n">
        <v>0</v>
      </c>
      <c r="G15" s="117" t="n">
        <v>852</v>
      </c>
    </row>
    <row r="16">
      <c r="A16" s="49" t="s">
        <v>249</v>
      </c>
      <c r="B16" s="119" t="n">
        <v>77255</v>
      </c>
      <c r="C16" s="119" t="n">
        <v>66327</v>
      </c>
      <c r="D16" s="119" t="n">
        <v>5951</v>
      </c>
      <c r="E16" s="119" t="n">
        <v>1329</v>
      </c>
      <c r="F16" s="119" t="n">
        <v>450</v>
      </c>
      <c r="G16" s="119" t="n">
        <v>3198</v>
      </c>
    </row>
    <row r="17">
      <c r="A17" s="110" t="s">
        <v>250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17" t="n">
        <v>24664</v>
      </c>
      <c r="C18" s="117" t="n">
        <v>6825</v>
      </c>
      <c r="D18" s="117" t="n">
        <v>6941</v>
      </c>
      <c r="E18" s="117" t="n">
        <v>5009</v>
      </c>
      <c r="F18" s="117" t="n">
        <v>4943</v>
      </c>
      <c r="G18" s="117" t="n">
        <v>946</v>
      </c>
    </row>
    <row r="19">
      <c r="A19" s="4" t="s">
        <v>12</v>
      </c>
      <c r="B19" s="117" t="n">
        <v>41432</v>
      </c>
      <c r="C19" s="117" t="n">
        <v>39717</v>
      </c>
      <c r="D19" s="117" t="n">
        <v>269</v>
      </c>
      <c r="E19" s="117" t="n">
        <v>11</v>
      </c>
      <c r="F19" s="117" t="n">
        <v>1</v>
      </c>
      <c r="G19" s="117" t="n">
        <v>1434</v>
      </c>
    </row>
    <row r="20">
      <c r="A20" s="4" t="s">
        <v>13</v>
      </c>
      <c r="B20" s="117" t="n">
        <v>109520</v>
      </c>
      <c r="C20" s="117" t="n">
        <v>6976</v>
      </c>
      <c r="D20" s="117" t="n">
        <v>9036</v>
      </c>
      <c r="E20" s="117" t="n">
        <v>15454</v>
      </c>
      <c r="F20" s="117" t="n">
        <v>77085</v>
      </c>
      <c r="G20" s="117" t="n">
        <v>969</v>
      </c>
    </row>
    <row r="21">
      <c r="A21" s="4" t="s">
        <v>14</v>
      </c>
      <c r="B21" s="117" t="n">
        <v>273737</v>
      </c>
      <c r="C21" s="117" t="n">
        <v>36735</v>
      </c>
      <c r="D21" s="117" t="n">
        <v>73126</v>
      </c>
      <c r="E21" s="117" t="n">
        <v>59151</v>
      </c>
      <c r="F21" s="117" t="n">
        <v>97978</v>
      </c>
      <c r="G21" s="117" t="n">
        <v>6747</v>
      </c>
    </row>
    <row r="22">
      <c r="A22" s="4" t="s">
        <v>15</v>
      </c>
      <c r="B22" s="117" t="n">
        <v>8647</v>
      </c>
      <c r="C22" s="117" t="n">
        <v>8291</v>
      </c>
      <c r="D22" s="117" t="n">
        <v>12</v>
      </c>
      <c r="E22" s="117" t="n">
        <v>0</v>
      </c>
      <c r="F22" s="117" t="n">
        <v>1</v>
      </c>
      <c r="G22" s="117" t="n">
        <v>343</v>
      </c>
    </row>
    <row r="23">
      <c r="A23" s="4" t="s">
        <v>16</v>
      </c>
      <c r="B23" s="117" t="n">
        <v>967</v>
      </c>
      <c r="C23" s="117" t="n">
        <v>113</v>
      </c>
      <c r="D23" s="117" t="n">
        <v>2</v>
      </c>
      <c r="E23" s="117" t="n">
        <v>0</v>
      </c>
      <c r="F23" s="117" t="n">
        <v>0</v>
      </c>
      <c r="G23" s="117" t="n">
        <v>852</v>
      </c>
    </row>
    <row r="24">
      <c r="A24" s="49" t="s">
        <v>249</v>
      </c>
      <c r="B24" s="119" t="n">
        <v>458967</v>
      </c>
      <c r="C24" s="119" t="n">
        <v>98657</v>
      </c>
      <c r="D24" s="119" t="n">
        <v>89386</v>
      </c>
      <c r="E24" s="119" t="n">
        <v>79625</v>
      </c>
      <c r="F24" s="119" t="n">
        <v>180008</v>
      </c>
      <c r="G24" s="119" t="n">
        <v>11291</v>
      </c>
    </row>
    <row r="25">
      <c r="A25" s="110" t="s">
        <v>251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18" t="n">
        <v>10345244.87</v>
      </c>
      <c r="C26" s="118" t="n">
        <v>2428722.06</v>
      </c>
      <c r="D26" s="118" t="n">
        <v>3148409.54</v>
      </c>
      <c r="E26" s="118" t="n">
        <v>2421205.88</v>
      </c>
      <c r="F26" s="118" t="n">
        <v>1980722.33</v>
      </c>
      <c r="G26" s="118" t="n">
        <v>366185.06</v>
      </c>
    </row>
    <row r="27">
      <c r="A27" s="4" t="s">
        <v>12</v>
      </c>
      <c r="B27" s="118" t="n">
        <v>18571531.85</v>
      </c>
      <c r="C27" s="118" t="n">
        <v>17823001.85</v>
      </c>
      <c r="D27" s="118" t="n">
        <v>102060</v>
      </c>
      <c r="E27" s="118" t="n">
        <v>4020</v>
      </c>
      <c r="F27" s="118" t="n">
        <v>540</v>
      </c>
      <c r="G27" s="118" t="n">
        <v>641910</v>
      </c>
    </row>
    <row r="28">
      <c r="A28" s="4" t="s">
        <v>13</v>
      </c>
      <c r="B28" s="118" t="n">
        <v>41467177.96</v>
      </c>
      <c r="C28" s="118" t="n">
        <v>2746915.91</v>
      </c>
      <c r="D28" s="118" t="n">
        <v>3880686.62</v>
      </c>
      <c r="E28" s="118" t="n">
        <v>6127483.08</v>
      </c>
      <c r="F28" s="118" t="n">
        <v>28459414.82</v>
      </c>
      <c r="G28" s="118" t="n">
        <v>252677.53</v>
      </c>
    </row>
    <row r="29">
      <c r="A29" s="4" t="s">
        <v>14</v>
      </c>
      <c r="B29" s="118" t="n">
        <v>73593633.9</v>
      </c>
      <c r="C29" s="118" t="n">
        <v>9755046.28</v>
      </c>
      <c r="D29" s="118" t="n">
        <v>15227830.81</v>
      </c>
      <c r="E29" s="118" t="n">
        <v>17414648.54</v>
      </c>
      <c r="F29" s="118" t="n">
        <v>28902259.55</v>
      </c>
      <c r="G29" s="118" t="n">
        <v>2293848.72</v>
      </c>
    </row>
    <row r="30">
      <c r="A30" s="4" t="s">
        <v>15</v>
      </c>
      <c r="B30" s="118" t="n">
        <v>1817584.05</v>
      </c>
      <c r="C30" s="118" t="n">
        <v>1742824.05</v>
      </c>
      <c r="D30" s="118" t="n">
        <v>2520</v>
      </c>
      <c r="E30" s="118" t="n">
        <v>0</v>
      </c>
      <c r="F30" s="118" t="n">
        <v>210</v>
      </c>
      <c r="G30" s="118" t="n">
        <v>72030</v>
      </c>
    </row>
    <row r="31">
      <c r="A31" s="4" t="s">
        <v>16</v>
      </c>
      <c r="B31" s="118" t="n">
        <v>203025</v>
      </c>
      <c r="C31" s="118" t="n">
        <v>23730</v>
      </c>
      <c r="D31" s="118" t="n">
        <v>420</v>
      </c>
      <c r="E31" s="118" t="n">
        <v>0</v>
      </c>
      <c r="F31" s="118" t="n">
        <v>0</v>
      </c>
      <c r="G31" s="118" t="n">
        <v>178875</v>
      </c>
    </row>
    <row r="32">
      <c r="A32" s="49" t="s">
        <v>249</v>
      </c>
      <c r="B32" s="120" t="n">
        <v>145998197.63</v>
      </c>
      <c r="C32" s="120" t="n">
        <v>34520240.15</v>
      </c>
      <c r="D32" s="120" t="n">
        <v>22361926.97</v>
      </c>
      <c r="E32" s="120" t="n">
        <v>25967357.5</v>
      </c>
      <c r="F32" s="120" t="n">
        <v>59343146.7</v>
      </c>
      <c r="G32" s="120" t="n">
        <v>3805526.31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254</v>
      </c>
      <c r="B2" s="1"/>
      <c r="C2" s="1"/>
      <c r="D2" s="1"/>
      <c r="E2" s="1"/>
      <c r="F2" s="1"/>
      <c r="G2" s="1"/>
    </row>
    <row r="3">
      <c r="A3" s="106" t="s">
        <v>240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241</v>
      </c>
      <c r="C7" s="18" t="s">
        <v>242</v>
      </c>
      <c r="D7" s="18"/>
      <c r="E7" s="18"/>
      <c r="F7" s="18"/>
      <c r="G7" s="18"/>
    </row>
    <row r="8">
      <c r="A8" s="3"/>
      <c r="B8" s="3"/>
      <c r="C8" s="3" t="s">
        <v>243</v>
      </c>
      <c r="D8" s="3" t="s">
        <v>244</v>
      </c>
      <c r="E8" s="3" t="s">
        <v>245</v>
      </c>
      <c r="F8" s="3" t="s">
        <v>246</v>
      </c>
      <c r="G8" s="3" t="s">
        <v>247</v>
      </c>
    </row>
    <row r="9">
      <c r="A9" s="110" t="s">
        <v>248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21" t="n">
        <v>349</v>
      </c>
      <c r="C10" s="121" t="n">
        <v>246</v>
      </c>
      <c r="D10" s="121" t="n">
        <v>67</v>
      </c>
      <c r="E10" s="121" t="n">
        <v>18</v>
      </c>
      <c r="F10" s="121" t="n">
        <v>3</v>
      </c>
      <c r="G10" s="121" t="n">
        <v>15</v>
      </c>
    </row>
    <row r="11">
      <c r="A11" s="4" t="s">
        <v>12</v>
      </c>
      <c r="B11" s="121" t="n">
        <v>30014</v>
      </c>
      <c r="C11" s="121" t="n">
        <v>28835</v>
      </c>
      <c r="D11" s="121" t="n">
        <v>152</v>
      </c>
      <c r="E11" s="121" t="n">
        <v>6</v>
      </c>
      <c r="F11" s="121" t="n">
        <v>1</v>
      </c>
      <c r="G11" s="121" t="n">
        <v>1020</v>
      </c>
    </row>
    <row r="12">
      <c r="A12" s="4" t="s">
        <v>13</v>
      </c>
      <c r="B12" s="121" t="n">
        <v>3245</v>
      </c>
      <c r="C12" s="121" t="n">
        <v>2080</v>
      </c>
      <c r="D12" s="121" t="n">
        <v>728</v>
      </c>
      <c r="E12" s="121" t="n">
        <v>242</v>
      </c>
      <c r="F12" s="121" t="n">
        <v>148</v>
      </c>
      <c r="G12" s="121" t="n">
        <v>47</v>
      </c>
    </row>
    <row r="13">
      <c r="A13" s="4" t="s">
        <v>14</v>
      </c>
      <c r="B13" s="121" t="n">
        <v>12209</v>
      </c>
      <c r="C13" s="121" t="n">
        <v>8539</v>
      </c>
      <c r="D13" s="121" t="n">
        <v>2689</v>
      </c>
      <c r="E13" s="121" t="n">
        <v>591</v>
      </c>
      <c r="F13" s="121" t="n">
        <v>162</v>
      </c>
      <c r="G13" s="121" t="n">
        <v>228</v>
      </c>
    </row>
    <row r="14">
      <c r="A14" s="4" t="s">
        <v>15</v>
      </c>
      <c r="B14" s="121" t="n">
        <v>5980</v>
      </c>
      <c r="C14" s="121" t="n">
        <v>5740</v>
      </c>
      <c r="D14" s="121" t="n">
        <v>13</v>
      </c>
      <c r="E14" s="121" t="n">
        <v>0</v>
      </c>
      <c r="F14" s="121" t="n">
        <v>1</v>
      </c>
      <c r="G14" s="121" t="n">
        <v>226</v>
      </c>
    </row>
    <row r="15">
      <c r="A15" s="4" t="s">
        <v>16</v>
      </c>
      <c r="B15" s="121" t="n">
        <v>681</v>
      </c>
      <c r="C15" s="121" t="n">
        <v>71</v>
      </c>
      <c r="D15" s="121" t="n">
        <v>2</v>
      </c>
      <c r="E15" s="121" t="n">
        <v>0</v>
      </c>
      <c r="F15" s="121" t="n">
        <v>0</v>
      </c>
      <c r="G15" s="121" t="n">
        <v>608</v>
      </c>
    </row>
    <row r="16">
      <c r="A16" s="49" t="s">
        <v>249</v>
      </c>
      <c r="B16" s="123" t="n">
        <v>52478</v>
      </c>
      <c r="C16" s="123" t="n">
        <v>45511</v>
      </c>
      <c r="D16" s="123" t="n">
        <v>3651</v>
      </c>
      <c r="E16" s="123" t="n">
        <v>857</v>
      </c>
      <c r="F16" s="123" t="n">
        <v>315</v>
      </c>
      <c r="G16" s="123" t="n">
        <v>2144</v>
      </c>
    </row>
    <row r="17">
      <c r="A17" s="110" t="s">
        <v>250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21" t="n">
        <v>2106</v>
      </c>
      <c r="C18" s="121" t="n">
        <v>554</v>
      </c>
      <c r="D18" s="121" t="n">
        <v>422</v>
      </c>
      <c r="E18" s="121" t="n">
        <v>427</v>
      </c>
      <c r="F18" s="121" t="n">
        <v>263</v>
      </c>
      <c r="G18" s="121" t="n">
        <v>440</v>
      </c>
    </row>
    <row r="19">
      <c r="A19" s="4" t="s">
        <v>12</v>
      </c>
      <c r="B19" s="121" t="n">
        <v>29939</v>
      </c>
      <c r="C19" s="121" t="n">
        <v>28765</v>
      </c>
      <c r="D19" s="121" t="n">
        <v>152</v>
      </c>
      <c r="E19" s="121" t="n">
        <v>6</v>
      </c>
      <c r="F19" s="121" t="n">
        <v>1</v>
      </c>
      <c r="G19" s="121" t="n">
        <v>1015</v>
      </c>
    </row>
    <row r="20">
      <c r="A20" s="4" t="s">
        <v>13</v>
      </c>
      <c r="B20" s="121" t="n">
        <v>79922</v>
      </c>
      <c r="C20" s="121" t="n">
        <v>5225</v>
      </c>
      <c r="D20" s="121" t="n">
        <v>7109</v>
      </c>
      <c r="E20" s="121" t="n">
        <v>11826</v>
      </c>
      <c r="F20" s="121" t="n">
        <v>54892</v>
      </c>
      <c r="G20" s="121" t="n">
        <v>870</v>
      </c>
    </row>
    <row r="21">
      <c r="A21" s="4" t="s">
        <v>14</v>
      </c>
      <c r="B21" s="121" t="n">
        <v>159550</v>
      </c>
      <c r="C21" s="121" t="n">
        <v>22865</v>
      </c>
      <c r="D21" s="121" t="n">
        <v>34892</v>
      </c>
      <c r="E21" s="121" t="n">
        <v>40101</v>
      </c>
      <c r="F21" s="121" t="n">
        <v>59029</v>
      </c>
      <c r="G21" s="121" t="n">
        <v>2663</v>
      </c>
    </row>
    <row r="22">
      <c r="A22" s="4" t="s">
        <v>15</v>
      </c>
      <c r="B22" s="121" t="n">
        <v>5977</v>
      </c>
      <c r="C22" s="121" t="n">
        <v>5737</v>
      </c>
      <c r="D22" s="121" t="n">
        <v>13</v>
      </c>
      <c r="E22" s="121" t="n">
        <v>0</v>
      </c>
      <c r="F22" s="121" t="n">
        <v>1</v>
      </c>
      <c r="G22" s="121" t="n">
        <v>226</v>
      </c>
    </row>
    <row r="23">
      <c r="A23" s="4" t="s">
        <v>16</v>
      </c>
      <c r="B23" s="121" t="n">
        <v>681</v>
      </c>
      <c r="C23" s="121" t="n">
        <v>71</v>
      </c>
      <c r="D23" s="121" t="n">
        <v>2</v>
      </c>
      <c r="E23" s="121" t="n">
        <v>0</v>
      </c>
      <c r="F23" s="121" t="n">
        <v>0</v>
      </c>
      <c r="G23" s="121" t="n">
        <v>608</v>
      </c>
    </row>
    <row r="24">
      <c r="A24" s="49" t="s">
        <v>249</v>
      </c>
      <c r="B24" s="123" t="n">
        <v>278175</v>
      </c>
      <c r="C24" s="123" t="n">
        <v>63217</v>
      </c>
      <c r="D24" s="123" t="n">
        <v>42590</v>
      </c>
      <c r="E24" s="123" t="n">
        <v>52360</v>
      </c>
      <c r="F24" s="123" t="n">
        <v>114186</v>
      </c>
      <c r="G24" s="123" t="n">
        <v>5822</v>
      </c>
    </row>
    <row r="25">
      <c r="A25" s="110" t="s">
        <v>251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22" t="n">
        <v>808773.32</v>
      </c>
      <c r="C26" s="122" t="n">
        <v>219945.11</v>
      </c>
      <c r="D26" s="122" t="n">
        <v>161889.15</v>
      </c>
      <c r="E26" s="122" t="n">
        <v>263178.07</v>
      </c>
      <c r="F26" s="122" t="n">
        <v>63501.09</v>
      </c>
      <c r="G26" s="122" t="n">
        <v>100259.9</v>
      </c>
    </row>
    <row r="27">
      <c r="A27" s="4" t="s">
        <v>12</v>
      </c>
      <c r="B27" s="122" t="n">
        <v>13103074.17</v>
      </c>
      <c r="C27" s="122" t="n">
        <v>12602374.17</v>
      </c>
      <c r="D27" s="122" t="n">
        <v>49320</v>
      </c>
      <c r="E27" s="122" t="n">
        <v>2280</v>
      </c>
      <c r="F27" s="122" t="n">
        <v>420</v>
      </c>
      <c r="G27" s="122" t="n">
        <v>448680</v>
      </c>
    </row>
    <row r="28">
      <c r="A28" s="4" t="s">
        <v>13</v>
      </c>
      <c r="B28" s="122" t="n">
        <v>24679237.95</v>
      </c>
      <c r="C28" s="122" t="n">
        <v>2287179.29</v>
      </c>
      <c r="D28" s="122" t="n">
        <v>3106689.23</v>
      </c>
      <c r="E28" s="122" t="n">
        <v>4121249.71</v>
      </c>
      <c r="F28" s="122" t="n">
        <v>14910654.43</v>
      </c>
      <c r="G28" s="122" t="n">
        <v>253465.29</v>
      </c>
    </row>
    <row r="29">
      <c r="A29" s="4" t="s">
        <v>14</v>
      </c>
      <c r="B29" s="122" t="n">
        <v>40904892.47</v>
      </c>
      <c r="C29" s="122" t="n">
        <v>6507776.82</v>
      </c>
      <c r="D29" s="122" t="n">
        <v>10042113.62</v>
      </c>
      <c r="E29" s="122" t="n">
        <v>10319636.64</v>
      </c>
      <c r="F29" s="122" t="n">
        <v>13323890.21</v>
      </c>
      <c r="G29" s="122" t="n">
        <v>711475.18</v>
      </c>
    </row>
    <row r="30">
      <c r="A30" s="4" t="s">
        <v>15</v>
      </c>
      <c r="B30" s="122" t="n">
        <v>1256910</v>
      </c>
      <c r="C30" s="122" t="n">
        <v>1206180</v>
      </c>
      <c r="D30" s="122" t="n">
        <v>2730</v>
      </c>
      <c r="E30" s="122" t="n">
        <v>0</v>
      </c>
      <c r="F30" s="122" t="n">
        <v>210</v>
      </c>
      <c r="G30" s="122" t="n">
        <v>47790</v>
      </c>
    </row>
    <row r="31">
      <c r="A31" s="4" t="s">
        <v>16</v>
      </c>
      <c r="B31" s="122" t="n">
        <v>143010</v>
      </c>
      <c r="C31" s="122" t="n">
        <v>14910</v>
      </c>
      <c r="D31" s="122" t="n">
        <v>420</v>
      </c>
      <c r="E31" s="122" t="n">
        <v>0</v>
      </c>
      <c r="F31" s="122" t="n">
        <v>0</v>
      </c>
      <c r="G31" s="122" t="n">
        <v>127680</v>
      </c>
    </row>
    <row r="32">
      <c r="A32" s="49" t="s">
        <v>249</v>
      </c>
      <c r="B32" s="124" t="n">
        <v>80895897.91</v>
      </c>
      <c r="C32" s="124" t="n">
        <v>22838365.39</v>
      </c>
      <c r="D32" s="124" t="n">
        <v>13363162</v>
      </c>
      <c r="E32" s="124" t="n">
        <v>14706344.42</v>
      </c>
      <c r="F32" s="124" t="n">
        <v>28298675.73</v>
      </c>
      <c r="G32" s="124" t="n">
        <v>1689350.37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255</v>
      </c>
      <c r="B2" s="1"/>
      <c r="C2" s="1"/>
      <c r="D2" s="1"/>
      <c r="E2" s="1"/>
      <c r="F2" s="1"/>
      <c r="G2" s="1"/>
    </row>
    <row r="3">
      <c r="A3" s="106" t="s">
        <v>240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241</v>
      </c>
      <c r="C7" s="18" t="s">
        <v>242</v>
      </c>
      <c r="D7" s="18"/>
      <c r="E7" s="18"/>
      <c r="F7" s="18"/>
      <c r="G7" s="18"/>
    </row>
    <row r="8">
      <c r="A8" s="3"/>
      <c r="B8" s="3"/>
      <c r="C8" s="3" t="s">
        <v>243</v>
      </c>
      <c r="D8" s="3" t="s">
        <v>244</v>
      </c>
      <c r="E8" s="3" t="s">
        <v>245</v>
      </c>
      <c r="F8" s="3" t="s">
        <v>246</v>
      </c>
      <c r="G8" s="3" t="s">
        <v>247</v>
      </c>
    </row>
    <row r="9">
      <c r="A9" s="110" t="s">
        <v>248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25" t="n">
        <v>78</v>
      </c>
      <c r="C10" s="125" t="n">
        <v>65</v>
      </c>
      <c r="D10" s="125" t="n">
        <v>4</v>
      </c>
      <c r="E10" s="125" t="n">
        <v>6</v>
      </c>
      <c r="F10" s="125" t="n">
        <v>0</v>
      </c>
      <c r="G10" s="125" t="n">
        <v>3</v>
      </c>
    </row>
    <row r="11">
      <c r="A11" s="4" t="s">
        <v>12</v>
      </c>
      <c r="B11" s="125" t="n">
        <v>23860</v>
      </c>
      <c r="C11" s="125" t="n">
        <v>22962</v>
      </c>
      <c r="D11" s="125" t="n">
        <v>102</v>
      </c>
      <c r="E11" s="125" t="n">
        <v>5</v>
      </c>
      <c r="F11" s="125" t="n">
        <v>1</v>
      </c>
      <c r="G11" s="125" t="n">
        <v>790</v>
      </c>
    </row>
    <row r="12">
      <c r="A12" s="4" t="s">
        <v>13</v>
      </c>
      <c r="B12" s="125" t="n">
        <v>2702</v>
      </c>
      <c r="C12" s="125" t="n">
        <v>1773</v>
      </c>
      <c r="D12" s="125" t="n">
        <v>579</v>
      </c>
      <c r="E12" s="125" t="n">
        <v>186</v>
      </c>
      <c r="F12" s="125" t="n">
        <v>127</v>
      </c>
      <c r="G12" s="125" t="n">
        <v>37</v>
      </c>
    </row>
    <row r="13">
      <c r="A13" s="4" t="s">
        <v>14</v>
      </c>
      <c r="B13" s="125" t="n">
        <v>9754</v>
      </c>
      <c r="C13" s="125" t="n">
        <v>6902</v>
      </c>
      <c r="D13" s="125" t="n">
        <v>2069</v>
      </c>
      <c r="E13" s="125" t="n">
        <v>478</v>
      </c>
      <c r="F13" s="125" t="n">
        <v>131</v>
      </c>
      <c r="G13" s="125" t="n">
        <v>174</v>
      </c>
    </row>
    <row r="14">
      <c r="A14" s="4" t="s">
        <v>15</v>
      </c>
      <c r="B14" s="125" t="n">
        <v>4864</v>
      </c>
      <c r="C14" s="125" t="n">
        <v>4687</v>
      </c>
      <c r="D14" s="125" t="n">
        <v>10</v>
      </c>
      <c r="E14" s="125" t="n">
        <v>0</v>
      </c>
      <c r="F14" s="125" t="n">
        <v>1</v>
      </c>
      <c r="G14" s="125" t="n">
        <v>166</v>
      </c>
    </row>
    <row r="15">
      <c r="A15" s="4" t="s">
        <v>16</v>
      </c>
      <c r="B15" s="125" t="n">
        <v>558</v>
      </c>
      <c r="C15" s="125" t="n">
        <v>55</v>
      </c>
      <c r="D15" s="125" t="n">
        <v>2</v>
      </c>
      <c r="E15" s="125" t="n">
        <v>0</v>
      </c>
      <c r="F15" s="125" t="n">
        <v>0</v>
      </c>
      <c r="G15" s="125" t="n">
        <v>501</v>
      </c>
    </row>
    <row r="16">
      <c r="A16" s="49" t="s">
        <v>249</v>
      </c>
      <c r="B16" s="127" t="n">
        <v>41816</v>
      </c>
      <c r="C16" s="127" t="n">
        <v>36444</v>
      </c>
      <c r="D16" s="127" t="n">
        <v>2766</v>
      </c>
      <c r="E16" s="127" t="n">
        <v>675</v>
      </c>
      <c r="F16" s="127" t="n">
        <v>260</v>
      </c>
      <c r="G16" s="127" t="n">
        <v>1671</v>
      </c>
    </row>
    <row r="17">
      <c r="A17" s="110" t="s">
        <v>250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25" t="n">
        <v>472</v>
      </c>
      <c r="C18" s="125" t="n">
        <v>165</v>
      </c>
      <c r="D18" s="125" t="n">
        <v>19</v>
      </c>
      <c r="E18" s="125" t="n">
        <v>282</v>
      </c>
      <c r="F18" s="125" t="n">
        <v>0</v>
      </c>
      <c r="G18" s="125" t="n">
        <v>6</v>
      </c>
    </row>
    <row r="19">
      <c r="A19" s="4" t="s">
        <v>12</v>
      </c>
      <c r="B19" s="125" t="n">
        <v>23814</v>
      </c>
      <c r="C19" s="125" t="n">
        <v>22918</v>
      </c>
      <c r="D19" s="125" t="n">
        <v>102</v>
      </c>
      <c r="E19" s="125" t="n">
        <v>5</v>
      </c>
      <c r="F19" s="125" t="n">
        <v>1</v>
      </c>
      <c r="G19" s="125" t="n">
        <v>788</v>
      </c>
    </row>
    <row r="20">
      <c r="A20" s="4" t="s">
        <v>13</v>
      </c>
      <c r="B20" s="125" t="n">
        <v>73633</v>
      </c>
      <c r="C20" s="125" t="n">
        <v>4326</v>
      </c>
      <c r="D20" s="125" t="n">
        <v>5594</v>
      </c>
      <c r="E20" s="125" t="n">
        <v>8147</v>
      </c>
      <c r="F20" s="125" t="n">
        <v>55180</v>
      </c>
      <c r="G20" s="125" t="n">
        <v>386</v>
      </c>
    </row>
    <row r="21">
      <c r="A21" s="4" t="s">
        <v>14</v>
      </c>
      <c r="B21" s="125" t="n">
        <v>121815</v>
      </c>
      <c r="C21" s="125" t="n">
        <v>18234</v>
      </c>
      <c r="D21" s="125" t="n">
        <v>26696</v>
      </c>
      <c r="E21" s="125" t="n">
        <v>31742</v>
      </c>
      <c r="F21" s="125" t="n">
        <v>43197</v>
      </c>
      <c r="G21" s="125" t="n">
        <v>1946</v>
      </c>
    </row>
    <row r="22">
      <c r="A22" s="4" t="s">
        <v>15</v>
      </c>
      <c r="B22" s="125" t="n">
        <v>4854</v>
      </c>
      <c r="C22" s="125" t="n">
        <v>4678</v>
      </c>
      <c r="D22" s="125" t="n">
        <v>10</v>
      </c>
      <c r="E22" s="125" t="n">
        <v>0</v>
      </c>
      <c r="F22" s="125" t="n">
        <v>1</v>
      </c>
      <c r="G22" s="125" t="n">
        <v>165</v>
      </c>
    </row>
    <row r="23">
      <c r="A23" s="4" t="s">
        <v>16</v>
      </c>
      <c r="B23" s="125" t="n">
        <v>558</v>
      </c>
      <c r="C23" s="125" t="n">
        <v>55</v>
      </c>
      <c r="D23" s="125" t="n">
        <v>2</v>
      </c>
      <c r="E23" s="125" t="n">
        <v>0</v>
      </c>
      <c r="F23" s="125" t="n">
        <v>0</v>
      </c>
      <c r="G23" s="125" t="n">
        <v>501</v>
      </c>
    </row>
    <row r="24">
      <c r="A24" s="49" t="s">
        <v>249</v>
      </c>
      <c r="B24" s="127" t="n">
        <v>225146</v>
      </c>
      <c r="C24" s="127" t="n">
        <v>50376</v>
      </c>
      <c r="D24" s="127" t="n">
        <v>32423</v>
      </c>
      <c r="E24" s="127" t="n">
        <v>40176</v>
      </c>
      <c r="F24" s="127" t="n">
        <v>98379</v>
      </c>
      <c r="G24" s="127" t="n">
        <v>3792</v>
      </c>
    </row>
    <row r="25">
      <c r="A25" s="110" t="s">
        <v>251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26" t="n">
        <v>291817.64</v>
      </c>
      <c r="C26" s="126" t="n">
        <v>77915.36</v>
      </c>
      <c r="D26" s="126" t="n">
        <v>11181.33</v>
      </c>
      <c r="E26" s="126" t="n">
        <v>199911.17</v>
      </c>
      <c r="F26" s="126" t="n">
        <v>0</v>
      </c>
      <c r="G26" s="126" t="n">
        <v>2809.78</v>
      </c>
    </row>
    <row r="27">
      <c r="A27" s="4" t="s">
        <v>12</v>
      </c>
      <c r="B27" s="126" t="n">
        <v>10428001.98</v>
      </c>
      <c r="C27" s="126" t="n">
        <v>10044541.98</v>
      </c>
      <c r="D27" s="126" t="n">
        <v>33240</v>
      </c>
      <c r="E27" s="126" t="n">
        <v>1740</v>
      </c>
      <c r="F27" s="126" t="n">
        <v>540</v>
      </c>
      <c r="G27" s="126" t="n">
        <v>347940</v>
      </c>
    </row>
    <row r="28">
      <c r="A28" s="4" t="s">
        <v>13</v>
      </c>
      <c r="B28" s="126" t="n">
        <v>20116961.79</v>
      </c>
      <c r="C28" s="126" t="n">
        <v>2015515.58</v>
      </c>
      <c r="D28" s="126" t="n">
        <v>2463332.91</v>
      </c>
      <c r="E28" s="126" t="n">
        <v>2760876.3</v>
      </c>
      <c r="F28" s="126" t="n">
        <v>12771033.63</v>
      </c>
      <c r="G28" s="126" t="n">
        <v>106203.37</v>
      </c>
    </row>
    <row r="29">
      <c r="A29" s="4" t="s">
        <v>14</v>
      </c>
      <c r="B29" s="126" t="n">
        <v>31421821.49</v>
      </c>
      <c r="C29" s="126" t="n">
        <v>5196059.43</v>
      </c>
      <c r="D29" s="126" t="n">
        <v>7662828.22</v>
      </c>
      <c r="E29" s="126" t="n">
        <v>8177803.86</v>
      </c>
      <c r="F29" s="126" t="n">
        <v>9878456.62</v>
      </c>
      <c r="G29" s="126" t="n">
        <v>506673.36</v>
      </c>
    </row>
    <row r="30">
      <c r="A30" s="4" t="s">
        <v>15</v>
      </c>
      <c r="B30" s="126" t="n">
        <v>1021545</v>
      </c>
      <c r="C30" s="126" t="n">
        <v>984165</v>
      </c>
      <c r="D30" s="126" t="n">
        <v>2100</v>
      </c>
      <c r="E30" s="126" t="n">
        <v>0</v>
      </c>
      <c r="F30" s="126" t="n">
        <v>210</v>
      </c>
      <c r="G30" s="126" t="n">
        <v>35070</v>
      </c>
    </row>
    <row r="31">
      <c r="A31" s="4" t="s">
        <v>16</v>
      </c>
      <c r="B31" s="126" t="n">
        <v>116760</v>
      </c>
      <c r="C31" s="126" t="n">
        <v>11550</v>
      </c>
      <c r="D31" s="126" t="n">
        <v>420</v>
      </c>
      <c r="E31" s="126" t="n">
        <v>0</v>
      </c>
      <c r="F31" s="126" t="n">
        <v>0</v>
      </c>
      <c r="G31" s="126" t="n">
        <v>104790</v>
      </c>
    </row>
    <row r="32">
      <c r="A32" s="49" t="s">
        <v>249</v>
      </c>
      <c r="B32" s="128" t="n">
        <v>63396907.9</v>
      </c>
      <c r="C32" s="128" t="n">
        <v>18329747.35</v>
      </c>
      <c r="D32" s="128" t="n">
        <v>10173102.46</v>
      </c>
      <c r="E32" s="128" t="n">
        <v>11140331.33</v>
      </c>
      <c r="F32" s="128" t="n">
        <v>22650240.25</v>
      </c>
      <c r="G32" s="128" t="n">
        <v>1103486.51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256</v>
      </c>
      <c r="B2" s="1"/>
      <c r="C2" s="1"/>
      <c r="D2" s="1"/>
      <c r="E2" s="1"/>
      <c r="F2" s="1"/>
      <c r="G2" s="1"/>
    </row>
    <row r="3">
      <c r="A3" s="106" t="s">
        <v>240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241</v>
      </c>
      <c r="C7" s="18" t="s">
        <v>242</v>
      </c>
      <c r="D7" s="18"/>
      <c r="E7" s="18"/>
      <c r="F7" s="18"/>
      <c r="G7" s="18"/>
    </row>
    <row r="8">
      <c r="A8" s="3"/>
      <c r="B8" s="3"/>
      <c r="C8" s="3" t="s">
        <v>243</v>
      </c>
      <c r="D8" s="3" t="s">
        <v>244</v>
      </c>
      <c r="E8" s="3" t="s">
        <v>245</v>
      </c>
      <c r="F8" s="3" t="s">
        <v>246</v>
      </c>
      <c r="G8" s="3" t="s">
        <v>247</v>
      </c>
    </row>
    <row r="9">
      <c r="A9" s="110" t="s">
        <v>248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29" t="n">
        <v>53</v>
      </c>
      <c r="C10" s="129" t="n">
        <v>45</v>
      </c>
      <c r="D10" s="129" t="n">
        <v>5</v>
      </c>
      <c r="E10" s="129" t="n">
        <v>0</v>
      </c>
      <c r="F10" s="129" t="n">
        <v>0</v>
      </c>
      <c r="G10" s="129" t="n">
        <v>3</v>
      </c>
    </row>
    <row r="11">
      <c r="A11" s="4" t="s">
        <v>12</v>
      </c>
      <c r="B11" s="129" t="n">
        <v>22659</v>
      </c>
      <c r="C11" s="129" t="n">
        <v>21794</v>
      </c>
      <c r="D11" s="129" t="n">
        <v>98</v>
      </c>
      <c r="E11" s="129" t="n">
        <v>3</v>
      </c>
      <c r="F11" s="129" t="n">
        <v>1</v>
      </c>
      <c r="G11" s="129" t="n">
        <v>763</v>
      </c>
    </row>
    <row r="12">
      <c r="A12" s="4" t="s">
        <v>13</v>
      </c>
      <c r="B12" s="129" t="n">
        <v>2561</v>
      </c>
      <c r="C12" s="129" t="n">
        <v>1739</v>
      </c>
      <c r="D12" s="129" t="n">
        <v>525</v>
      </c>
      <c r="E12" s="129" t="n">
        <v>156</v>
      </c>
      <c r="F12" s="129" t="n">
        <v>107</v>
      </c>
      <c r="G12" s="129" t="n">
        <v>34</v>
      </c>
    </row>
    <row r="13">
      <c r="A13" s="4" t="s">
        <v>14</v>
      </c>
      <c r="B13" s="129" t="n">
        <v>10365</v>
      </c>
      <c r="C13" s="129" t="n">
        <v>7336</v>
      </c>
      <c r="D13" s="129" t="n">
        <v>2228</v>
      </c>
      <c r="E13" s="129" t="n">
        <v>491</v>
      </c>
      <c r="F13" s="129" t="n">
        <v>125</v>
      </c>
      <c r="G13" s="129" t="n">
        <v>185</v>
      </c>
    </row>
    <row r="14">
      <c r="A14" s="4" t="s">
        <v>15</v>
      </c>
      <c r="B14" s="129" t="n">
        <v>4404</v>
      </c>
      <c r="C14" s="129" t="n">
        <v>4245</v>
      </c>
      <c r="D14" s="129" t="n">
        <v>11</v>
      </c>
      <c r="E14" s="129" t="n">
        <v>0</v>
      </c>
      <c r="F14" s="129" t="n">
        <v>0</v>
      </c>
      <c r="G14" s="129" t="n">
        <v>148</v>
      </c>
    </row>
    <row r="15">
      <c r="A15" s="4" t="s">
        <v>16</v>
      </c>
      <c r="B15" s="129" t="n">
        <v>522</v>
      </c>
      <c r="C15" s="129" t="n">
        <v>52</v>
      </c>
      <c r="D15" s="129" t="n">
        <v>2</v>
      </c>
      <c r="E15" s="129" t="n">
        <v>0</v>
      </c>
      <c r="F15" s="129" t="n">
        <v>0</v>
      </c>
      <c r="G15" s="129" t="n">
        <v>468</v>
      </c>
    </row>
    <row r="16">
      <c r="A16" s="49" t="s">
        <v>249</v>
      </c>
      <c r="B16" s="131" t="n">
        <v>40564</v>
      </c>
      <c r="C16" s="131" t="n">
        <v>35211</v>
      </c>
      <c r="D16" s="131" t="n">
        <v>2869</v>
      </c>
      <c r="E16" s="131" t="n">
        <v>650</v>
      </c>
      <c r="F16" s="131" t="n">
        <v>233</v>
      </c>
      <c r="G16" s="131" t="n">
        <v>1601</v>
      </c>
    </row>
    <row r="17">
      <c r="A17" s="110" t="s">
        <v>250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29" t="n">
        <v>135</v>
      </c>
      <c r="C18" s="129" t="n">
        <v>112</v>
      </c>
      <c r="D18" s="129" t="n">
        <v>17</v>
      </c>
      <c r="E18" s="129" t="n">
        <v>0</v>
      </c>
      <c r="F18" s="129" t="n">
        <v>0</v>
      </c>
      <c r="G18" s="129" t="n">
        <v>6</v>
      </c>
    </row>
    <row r="19">
      <c r="A19" s="4" t="s">
        <v>12</v>
      </c>
      <c r="B19" s="129" t="n">
        <v>22619</v>
      </c>
      <c r="C19" s="129" t="n">
        <v>21754</v>
      </c>
      <c r="D19" s="129" t="n">
        <v>98</v>
      </c>
      <c r="E19" s="129" t="n">
        <v>3</v>
      </c>
      <c r="F19" s="129" t="n">
        <v>1</v>
      </c>
      <c r="G19" s="129" t="n">
        <v>763</v>
      </c>
    </row>
    <row r="20">
      <c r="A20" s="4" t="s">
        <v>13</v>
      </c>
      <c r="B20" s="129" t="n">
        <v>52821</v>
      </c>
      <c r="C20" s="129" t="n">
        <v>4332</v>
      </c>
      <c r="D20" s="129" t="n">
        <v>4776</v>
      </c>
      <c r="E20" s="129" t="n">
        <v>6479</v>
      </c>
      <c r="F20" s="129" t="n">
        <v>36976</v>
      </c>
      <c r="G20" s="129" t="n">
        <v>258</v>
      </c>
    </row>
    <row r="21">
      <c r="A21" s="4" t="s">
        <v>14</v>
      </c>
      <c r="B21" s="129" t="n">
        <v>120722</v>
      </c>
      <c r="C21" s="129" t="n">
        <v>19306</v>
      </c>
      <c r="D21" s="129" t="n">
        <v>27372</v>
      </c>
      <c r="E21" s="129" t="n">
        <v>31131</v>
      </c>
      <c r="F21" s="129" t="n">
        <v>40994</v>
      </c>
      <c r="G21" s="129" t="n">
        <v>1919</v>
      </c>
    </row>
    <row r="22">
      <c r="A22" s="4" t="s">
        <v>15</v>
      </c>
      <c r="B22" s="129" t="n">
        <v>4394</v>
      </c>
      <c r="C22" s="129" t="n">
        <v>4235</v>
      </c>
      <c r="D22" s="129" t="n">
        <v>11</v>
      </c>
      <c r="E22" s="129" t="n">
        <v>0</v>
      </c>
      <c r="F22" s="129" t="n">
        <v>0</v>
      </c>
      <c r="G22" s="129" t="n">
        <v>148</v>
      </c>
    </row>
    <row r="23">
      <c r="A23" s="4" t="s">
        <v>16</v>
      </c>
      <c r="B23" s="129" t="n">
        <v>522</v>
      </c>
      <c r="C23" s="129" t="n">
        <v>52</v>
      </c>
      <c r="D23" s="129" t="n">
        <v>2</v>
      </c>
      <c r="E23" s="129" t="n">
        <v>0</v>
      </c>
      <c r="F23" s="129" t="n">
        <v>0</v>
      </c>
      <c r="G23" s="129" t="n">
        <v>468</v>
      </c>
    </row>
    <row r="24">
      <c r="A24" s="49" t="s">
        <v>249</v>
      </c>
      <c r="B24" s="131" t="n">
        <v>201213</v>
      </c>
      <c r="C24" s="131" t="n">
        <v>49791</v>
      </c>
      <c r="D24" s="131" t="n">
        <v>32276</v>
      </c>
      <c r="E24" s="131" t="n">
        <v>37613</v>
      </c>
      <c r="F24" s="131" t="n">
        <v>77971</v>
      </c>
      <c r="G24" s="131" t="n">
        <v>3562</v>
      </c>
    </row>
    <row r="25">
      <c r="A25" s="110" t="s">
        <v>251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30" t="n">
        <v>61734.02</v>
      </c>
      <c r="C26" s="130" t="n">
        <v>49803.17</v>
      </c>
      <c r="D26" s="130" t="n">
        <v>8779.4</v>
      </c>
      <c r="E26" s="130" t="n">
        <v>0</v>
      </c>
      <c r="F26" s="130" t="n">
        <v>0</v>
      </c>
      <c r="G26" s="130" t="n">
        <v>3151.45</v>
      </c>
    </row>
    <row r="27">
      <c r="A27" s="4" t="s">
        <v>12</v>
      </c>
      <c r="B27" s="130" t="n">
        <v>9893080</v>
      </c>
      <c r="C27" s="130" t="n">
        <v>9521020</v>
      </c>
      <c r="D27" s="130" t="n">
        <v>33120</v>
      </c>
      <c r="E27" s="130" t="n">
        <v>1020</v>
      </c>
      <c r="F27" s="130" t="n">
        <v>420</v>
      </c>
      <c r="G27" s="130" t="n">
        <v>337500</v>
      </c>
    </row>
    <row r="28">
      <c r="A28" s="4" t="s">
        <v>13</v>
      </c>
      <c r="B28" s="130" t="n">
        <v>14496078.81</v>
      </c>
      <c r="C28" s="130" t="n">
        <v>1816074.02</v>
      </c>
      <c r="D28" s="130" t="n">
        <v>1927850.26</v>
      </c>
      <c r="E28" s="130" t="n">
        <v>1916224.09</v>
      </c>
      <c r="F28" s="130" t="n">
        <v>8754724.33</v>
      </c>
      <c r="G28" s="130" t="n">
        <v>81206.11</v>
      </c>
    </row>
    <row r="29">
      <c r="A29" s="4" t="s">
        <v>14</v>
      </c>
      <c r="B29" s="130" t="n">
        <v>31427592.05</v>
      </c>
      <c r="C29" s="130" t="n">
        <v>5388829.46</v>
      </c>
      <c r="D29" s="130" t="n">
        <v>7776598.23</v>
      </c>
      <c r="E29" s="130" t="n">
        <v>8160891.8</v>
      </c>
      <c r="F29" s="130" t="n">
        <v>9615131.4</v>
      </c>
      <c r="G29" s="130" t="n">
        <v>486141.16</v>
      </c>
    </row>
    <row r="30">
      <c r="A30" s="4" t="s">
        <v>15</v>
      </c>
      <c r="B30" s="130" t="n">
        <v>927675</v>
      </c>
      <c r="C30" s="130" t="n">
        <v>894285</v>
      </c>
      <c r="D30" s="130" t="n">
        <v>2310</v>
      </c>
      <c r="E30" s="130" t="n">
        <v>0</v>
      </c>
      <c r="F30" s="130" t="n">
        <v>0</v>
      </c>
      <c r="G30" s="130" t="n">
        <v>31080</v>
      </c>
    </row>
    <row r="31">
      <c r="A31" s="4" t="s">
        <v>16</v>
      </c>
      <c r="B31" s="130" t="n">
        <v>109620</v>
      </c>
      <c r="C31" s="130" t="n">
        <v>10920</v>
      </c>
      <c r="D31" s="130" t="n">
        <v>420</v>
      </c>
      <c r="E31" s="130" t="n">
        <v>0</v>
      </c>
      <c r="F31" s="130" t="n">
        <v>0</v>
      </c>
      <c r="G31" s="130" t="n">
        <v>98280</v>
      </c>
    </row>
    <row r="32">
      <c r="A32" s="49" t="s">
        <v>249</v>
      </c>
      <c r="B32" s="132" t="n">
        <v>56915779.88</v>
      </c>
      <c r="C32" s="132" t="n">
        <v>17680931.65</v>
      </c>
      <c r="D32" s="132" t="n">
        <v>9749077.89</v>
      </c>
      <c r="E32" s="132" t="n">
        <v>10078135.89</v>
      </c>
      <c r="F32" s="132" t="n">
        <v>18370275.73</v>
      </c>
      <c r="G32" s="132" t="n">
        <v>1037358.72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257</v>
      </c>
      <c r="B2" s="1"/>
      <c r="C2" s="1"/>
      <c r="D2" s="1"/>
      <c r="E2" s="1"/>
      <c r="F2" s="1"/>
      <c r="G2" s="1"/>
    </row>
    <row r="3">
      <c r="A3" s="106" t="s">
        <v>240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241</v>
      </c>
      <c r="C7" s="18" t="s">
        <v>242</v>
      </c>
      <c r="D7" s="18"/>
      <c r="E7" s="18"/>
      <c r="F7" s="18"/>
      <c r="G7" s="18"/>
    </row>
    <row r="8">
      <c r="A8" s="3"/>
      <c r="B8" s="3"/>
      <c r="C8" s="3" t="s">
        <v>243</v>
      </c>
      <c r="D8" s="3" t="s">
        <v>244</v>
      </c>
      <c r="E8" s="3" t="s">
        <v>245</v>
      </c>
      <c r="F8" s="3" t="s">
        <v>246</v>
      </c>
      <c r="G8" s="3" t="s">
        <v>247</v>
      </c>
    </row>
    <row r="9">
      <c r="A9" s="110" t="s">
        <v>248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33" t="n">
        <v>71</v>
      </c>
      <c r="C10" s="133" t="n">
        <v>58</v>
      </c>
      <c r="D10" s="133" t="n">
        <v>9</v>
      </c>
      <c r="E10" s="133" t="n">
        <v>1</v>
      </c>
      <c r="F10" s="133" t="n">
        <v>0</v>
      </c>
      <c r="G10" s="133" t="n">
        <v>3</v>
      </c>
    </row>
    <row r="11">
      <c r="A11" s="4" t="s">
        <v>12</v>
      </c>
      <c r="B11" s="133" t="n">
        <v>24122</v>
      </c>
      <c r="C11" s="133" t="n">
        <v>23215</v>
      </c>
      <c r="D11" s="133" t="n">
        <v>116</v>
      </c>
      <c r="E11" s="133" t="n">
        <v>4</v>
      </c>
      <c r="F11" s="133" t="n">
        <v>1</v>
      </c>
      <c r="G11" s="133" t="n">
        <v>786</v>
      </c>
    </row>
    <row r="12">
      <c r="A12" s="4" t="s">
        <v>13</v>
      </c>
      <c r="B12" s="133" t="n">
        <v>2619</v>
      </c>
      <c r="C12" s="133" t="n">
        <v>1825</v>
      </c>
      <c r="D12" s="133" t="n">
        <v>539</v>
      </c>
      <c r="E12" s="133" t="n">
        <v>136</v>
      </c>
      <c r="F12" s="133" t="n">
        <v>86</v>
      </c>
      <c r="G12" s="133" t="n">
        <v>33</v>
      </c>
    </row>
    <row r="13">
      <c r="A13" s="4" t="s">
        <v>14</v>
      </c>
      <c r="B13" s="133" t="n">
        <v>10908</v>
      </c>
      <c r="C13" s="133" t="n">
        <v>7780</v>
      </c>
      <c r="D13" s="133" t="n">
        <v>2376</v>
      </c>
      <c r="E13" s="133" t="n">
        <v>463</v>
      </c>
      <c r="F13" s="133" t="n">
        <v>99</v>
      </c>
      <c r="G13" s="133" t="n">
        <v>190</v>
      </c>
    </row>
    <row r="14">
      <c r="A14" s="4" t="s">
        <v>15</v>
      </c>
      <c r="B14" s="133" t="n">
        <v>4667</v>
      </c>
      <c r="C14" s="133" t="n">
        <v>4509</v>
      </c>
      <c r="D14" s="133" t="n">
        <v>11</v>
      </c>
      <c r="E14" s="133" t="n">
        <v>0</v>
      </c>
      <c r="F14" s="133" t="n">
        <v>0</v>
      </c>
      <c r="G14" s="133" t="n">
        <v>147</v>
      </c>
    </row>
    <row r="15">
      <c r="A15" s="4" t="s">
        <v>16</v>
      </c>
      <c r="B15" s="133" t="n">
        <v>583</v>
      </c>
      <c r="C15" s="133" t="n">
        <v>55</v>
      </c>
      <c r="D15" s="133" t="n">
        <v>3</v>
      </c>
      <c r="E15" s="133" t="n">
        <v>0</v>
      </c>
      <c r="F15" s="133" t="n">
        <v>0</v>
      </c>
      <c r="G15" s="133" t="n">
        <v>525</v>
      </c>
    </row>
    <row r="16">
      <c r="A16" s="49" t="s">
        <v>249</v>
      </c>
      <c r="B16" s="135" t="n">
        <v>42970</v>
      </c>
      <c r="C16" s="135" t="n">
        <v>37442</v>
      </c>
      <c r="D16" s="135" t="n">
        <v>3054</v>
      </c>
      <c r="E16" s="135" t="n">
        <v>604</v>
      </c>
      <c r="F16" s="135" t="n">
        <v>186</v>
      </c>
      <c r="G16" s="135" t="n">
        <v>1684</v>
      </c>
    </row>
    <row r="17">
      <c r="A17" s="110" t="s">
        <v>250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33" t="n">
        <v>206</v>
      </c>
      <c r="C18" s="133" t="n">
        <v>141</v>
      </c>
      <c r="D18" s="133" t="n">
        <v>52</v>
      </c>
      <c r="E18" s="133" t="n">
        <v>7</v>
      </c>
      <c r="F18" s="133" t="n">
        <v>0</v>
      </c>
      <c r="G18" s="133" t="n">
        <v>6</v>
      </c>
    </row>
    <row r="19">
      <c r="A19" s="4" t="s">
        <v>12</v>
      </c>
      <c r="B19" s="133" t="n">
        <v>24089</v>
      </c>
      <c r="C19" s="133" t="n">
        <v>23163</v>
      </c>
      <c r="D19" s="133" t="n">
        <v>133</v>
      </c>
      <c r="E19" s="133" t="n">
        <v>4</v>
      </c>
      <c r="F19" s="133" t="n">
        <v>1</v>
      </c>
      <c r="G19" s="133" t="n">
        <v>788</v>
      </c>
    </row>
    <row r="20">
      <c r="A20" s="4" t="s">
        <v>13</v>
      </c>
      <c r="B20" s="133" t="n">
        <v>43813</v>
      </c>
      <c r="C20" s="133" t="n">
        <v>4442</v>
      </c>
      <c r="D20" s="133" t="n">
        <v>4755</v>
      </c>
      <c r="E20" s="133" t="n">
        <v>5108</v>
      </c>
      <c r="F20" s="133" t="n">
        <v>29162</v>
      </c>
      <c r="G20" s="133" t="n">
        <v>346</v>
      </c>
    </row>
    <row r="21">
      <c r="A21" s="4" t="s">
        <v>14</v>
      </c>
      <c r="B21" s="133" t="n">
        <v>112927</v>
      </c>
      <c r="C21" s="133" t="n">
        <v>20946</v>
      </c>
      <c r="D21" s="133" t="n">
        <v>30621</v>
      </c>
      <c r="E21" s="133" t="n">
        <v>28679</v>
      </c>
      <c r="F21" s="133" t="n">
        <v>31384</v>
      </c>
      <c r="G21" s="133" t="n">
        <v>1297</v>
      </c>
    </row>
    <row r="22">
      <c r="A22" s="4" t="s">
        <v>15</v>
      </c>
      <c r="B22" s="133" t="n">
        <v>4658</v>
      </c>
      <c r="C22" s="133" t="n">
        <v>4500</v>
      </c>
      <c r="D22" s="133" t="n">
        <v>11</v>
      </c>
      <c r="E22" s="133" t="n">
        <v>0</v>
      </c>
      <c r="F22" s="133" t="n">
        <v>0</v>
      </c>
      <c r="G22" s="133" t="n">
        <v>147</v>
      </c>
    </row>
    <row r="23">
      <c r="A23" s="4" t="s">
        <v>16</v>
      </c>
      <c r="B23" s="133" t="n">
        <v>583</v>
      </c>
      <c r="C23" s="133" t="n">
        <v>55</v>
      </c>
      <c r="D23" s="133" t="n">
        <v>3</v>
      </c>
      <c r="E23" s="133" t="n">
        <v>0</v>
      </c>
      <c r="F23" s="133" t="n">
        <v>0</v>
      </c>
      <c r="G23" s="133" t="n">
        <v>525</v>
      </c>
    </row>
    <row r="24">
      <c r="A24" s="49" t="s">
        <v>249</v>
      </c>
      <c r="B24" s="135" t="n">
        <v>186276</v>
      </c>
      <c r="C24" s="135" t="n">
        <v>53247</v>
      </c>
      <c r="D24" s="135" t="n">
        <v>35575</v>
      </c>
      <c r="E24" s="135" t="n">
        <v>33798</v>
      </c>
      <c r="F24" s="135" t="n">
        <v>60547</v>
      </c>
      <c r="G24" s="135" t="n">
        <v>3109</v>
      </c>
    </row>
    <row r="25">
      <c r="A25" s="110" t="s">
        <v>251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34" t="n">
        <v>78648.77</v>
      </c>
      <c r="C26" s="134" t="n">
        <v>54712.21</v>
      </c>
      <c r="D26" s="134" t="n">
        <v>16089.63</v>
      </c>
      <c r="E26" s="134" t="n">
        <v>6158.48</v>
      </c>
      <c r="F26" s="134" t="n">
        <v>0</v>
      </c>
      <c r="G26" s="134" t="n">
        <v>1688.45</v>
      </c>
    </row>
    <row r="27">
      <c r="A27" s="4" t="s">
        <v>12</v>
      </c>
      <c r="B27" s="134" t="n">
        <v>10375707.65</v>
      </c>
      <c r="C27" s="134" t="n">
        <v>9986481.2</v>
      </c>
      <c r="D27" s="134" t="n">
        <v>42306.45</v>
      </c>
      <c r="E27" s="134" t="n">
        <v>1080</v>
      </c>
      <c r="F27" s="134" t="n">
        <v>420</v>
      </c>
      <c r="G27" s="134" t="n">
        <v>345420</v>
      </c>
    </row>
    <row r="28">
      <c r="A28" s="4" t="s">
        <v>13</v>
      </c>
      <c r="B28" s="134" t="n">
        <v>10315687.99</v>
      </c>
      <c r="C28" s="134" t="n">
        <v>1815440.58</v>
      </c>
      <c r="D28" s="134" t="n">
        <v>1954791.85</v>
      </c>
      <c r="E28" s="134" t="n">
        <v>1420103.6</v>
      </c>
      <c r="F28" s="134" t="n">
        <v>5063997.2</v>
      </c>
      <c r="G28" s="134" t="n">
        <v>61354.76</v>
      </c>
    </row>
    <row r="29">
      <c r="A29" s="4" t="s">
        <v>14</v>
      </c>
      <c r="B29" s="134" t="n">
        <v>28608903.96</v>
      </c>
      <c r="C29" s="134" t="n">
        <v>5600220.14</v>
      </c>
      <c r="D29" s="134" t="n">
        <v>8115923.4</v>
      </c>
      <c r="E29" s="134" t="n">
        <v>7412118.88</v>
      </c>
      <c r="F29" s="134" t="n">
        <v>7099237.79</v>
      </c>
      <c r="G29" s="134" t="n">
        <v>381403.75</v>
      </c>
    </row>
    <row r="30">
      <c r="A30" s="4" t="s">
        <v>15</v>
      </c>
      <c r="B30" s="134" t="n">
        <v>980175</v>
      </c>
      <c r="C30" s="134" t="n">
        <v>946995</v>
      </c>
      <c r="D30" s="134" t="n">
        <v>2310</v>
      </c>
      <c r="E30" s="134" t="n">
        <v>0</v>
      </c>
      <c r="F30" s="134" t="n">
        <v>0</v>
      </c>
      <c r="G30" s="134" t="n">
        <v>30870</v>
      </c>
    </row>
    <row r="31">
      <c r="A31" s="4" t="s">
        <v>16</v>
      </c>
      <c r="B31" s="134" t="n">
        <v>122430</v>
      </c>
      <c r="C31" s="134" t="n">
        <v>11550</v>
      </c>
      <c r="D31" s="134" t="n">
        <v>630</v>
      </c>
      <c r="E31" s="134" t="n">
        <v>0</v>
      </c>
      <c r="F31" s="134" t="n">
        <v>0</v>
      </c>
      <c r="G31" s="134" t="n">
        <v>110250</v>
      </c>
    </row>
    <row r="32">
      <c r="A32" s="49" t="s">
        <v>249</v>
      </c>
      <c r="B32" s="136" t="n">
        <v>50481553.37</v>
      </c>
      <c r="C32" s="136" t="n">
        <v>18415399.13</v>
      </c>
      <c r="D32" s="136" t="n">
        <v>10132051.33</v>
      </c>
      <c r="E32" s="136" t="n">
        <v>8839460.96</v>
      </c>
      <c r="F32" s="136" t="n">
        <v>12163654.99</v>
      </c>
      <c r="G32" s="136" t="n">
        <v>930986.96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258</v>
      </c>
      <c r="B2" s="1"/>
      <c r="C2" s="1"/>
      <c r="D2" s="1"/>
      <c r="E2" s="1"/>
      <c r="F2" s="1"/>
      <c r="G2" s="1"/>
    </row>
    <row r="3">
      <c r="A3" s="106" t="s">
        <v>240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241</v>
      </c>
      <c r="C7" s="18" t="s">
        <v>242</v>
      </c>
      <c r="D7" s="18"/>
      <c r="E7" s="18"/>
      <c r="F7" s="18"/>
      <c r="G7" s="18"/>
    </row>
    <row r="8">
      <c r="A8" s="3"/>
      <c r="B8" s="3"/>
      <c r="C8" s="3" t="s">
        <v>243</v>
      </c>
      <c r="D8" s="3" t="s">
        <v>244</v>
      </c>
      <c r="E8" s="3" t="s">
        <v>245</v>
      </c>
      <c r="F8" s="3" t="s">
        <v>246</v>
      </c>
      <c r="G8" s="3" t="s">
        <v>247</v>
      </c>
    </row>
    <row r="9">
      <c r="A9" s="110" t="s">
        <v>248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37" t="n">
        <v>1015</v>
      </c>
      <c r="C10" s="137" t="n">
        <v>787</v>
      </c>
      <c r="D10" s="137" t="n">
        <v>177</v>
      </c>
      <c r="E10" s="137" t="n">
        <v>16</v>
      </c>
      <c r="F10" s="137" t="n">
        <v>0</v>
      </c>
      <c r="G10" s="137" t="n">
        <v>35</v>
      </c>
    </row>
    <row r="11">
      <c r="A11" s="4" t="s">
        <v>12</v>
      </c>
      <c r="B11" s="137" t="n">
        <v>39871</v>
      </c>
      <c r="C11" s="137" t="n">
        <v>38197</v>
      </c>
      <c r="D11" s="137" t="n">
        <v>307</v>
      </c>
      <c r="E11" s="137" t="n">
        <v>9</v>
      </c>
      <c r="F11" s="137" t="n">
        <v>1</v>
      </c>
      <c r="G11" s="137" t="n">
        <v>1357</v>
      </c>
    </row>
    <row r="12">
      <c r="A12" s="4" t="s">
        <v>13</v>
      </c>
      <c r="B12" s="137" t="n">
        <v>4851</v>
      </c>
      <c r="C12" s="137" t="n">
        <v>3399</v>
      </c>
      <c r="D12" s="137" t="n">
        <v>1041</v>
      </c>
      <c r="E12" s="137" t="n">
        <v>190</v>
      </c>
      <c r="F12" s="137" t="n">
        <v>112</v>
      </c>
      <c r="G12" s="137" t="n">
        <v>109</v>
      </c>
    </row>
    <row r="13">
      <c r="A13" s="4" t="s">
        <v>14</v>
      </c>
      <c r="B13" s="137" t="n">
        <v>17504</v>
      </c>
      <c r="C13" s="137" t="n">
        <v>12824</v>
      </c>
      <c r="D13" s="137" t="n">
        <v>3535</v>
      </c>
      <c r="E13" s="137" t="n">
        <v>614</v>
      </c>
      <c r="F13" s="137" t="n">
        <v>125</v>
      </c>
      <c r="G13" s="137" t="n">
        <v>406</v>
      </c>
    </row>
    <row r="14">
      <c r="A14" s="4" t="s">
        <v>15</v>
      </c>
      <c r="B14" s="137" t="n">
        <v>8133</v>
      </c>
      <c r="C14" s="137" t="n">
        <v>7793</v>
      </c>
      <c r="D14" s="137" t="n">
        <v>13</v>
      </c>
      <c r="E14" s="137" t="n">
        <v>0</v>
      </c>
      <c r="F14" s="137" t="n">
        <v>0</v>
      </c>
      <c r="G14" s="137" t="n">
        <v>327</v>
      </c>
    </row>
    <row r="15">
      <c r="A15" s="4" t="s">
        <v>16</v>
      </c>
      <c r="B15" s="137" t="n">
        <v>885</v>
      </c>
      <c r="C15" s="137" t="n">
        <v>113</v>
      </c>
      <c r="D15" s="137" t="n">
        <v>2</v>
      </c>
      <c r="E15" s="137" t="n">
        <v>0</v>
      </c>
      <c r="F15" s="137" t="n">
        <v>0</v>
      </c>
      <c r="G15" s="137" t="n">
        <v>770</v>
      </c>
    </row>
    <row r="16">
      <c r="A16" s="49" t="s">
        <v>249</v>
      </c>
      <c r="B16" s="139" t="n">
        <v>72259</v>
      </c>
      <c r="C16" s="139" t="n">
        <v>63113</v>
      </c>
      <c r="D16" s="139" t="n">
        <v>5075</v>
      </c>
      <c r="E16" s="139" t="n">
        <v>829</v>
      </c>
      <c r="F16" s="139" t="n">
        <v>238</v>
      </c>
      <c r="G16" s="139" t="n">
        <v>3004</v>
      </c>
    </row>
    <row r="17">
      <c r="A17" s="110" t="s">
        <v>250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37" t="n">
        <v>3694</v>
      </c>
      <c r="C18" s="137" t="n">
        <v>1780</v>
      </c>
      <c r="D18" s="137" t="n">
        <v>1404</v>
      </c>
      <c r="E18" s="137" t="n">
        <v>434</v>
      </c>
      <c r="F18" s="137" t="n">
        <v>0</v>
      </c>
      <c r="G18" s="137" t="n">
        <v>76</v>
      </c>
    </row>
    <row r="19">
      <c r="A19" s="4" t="s">
        <v>12</v>
      </c>
      <c r="B19" s="137" t="n">
        <v>39772</v>
      </c>
      <c r="C19" s="137" t="n">
        <v>38090</v>
      </c>
      <c r="D19" s="137" t="n">
        <v>307</v>
      </c>
      <c r="E19" s="137" t="n">
        <v>11</v>
      </c>
      <c r="F19" s="137" t="n">
        <v>1</v>
      </c>
      <c r="G19" s="137" t="n">
        <v>1363</v>
      </c>
    </row>
    <row r="20">
      <c r="A20" s="4" t="s">
        <v>13</v>
      </c>
      <c r="B20" s="137" t="n">
        <v>44278</v>
      </c>
      <c r="C20" s="137" t="n">
        <v>8217</v>
      </c>
      <c r="D20" s="137" t="n">
        <v>9173</v>
      </c>
      <c r="E20" s="137" t="n">
        <v>6421</v>
      </c>
      <c r="F20" s="137" t="n">
        <v>20026</v>
      </c>
      <c r="G20" s="137" t="n">
        <v>441</v>
      </c>
    </row>
    <row r="21">
      <c r="A21" s="4" t="s">
        <v>14</v>
      </c>
      <c r="B21" s="137" t="n">
        <v>155491</v>
      </c>
      <c r="C21" s="137" t="n">
        <v>33737</v>
      </c>
      <c r="D21" s="137" t="n">
        <v>43613</v>
      </c>
      <c r="E21" s="137" t="n">
        <v>39744</v>
      </c>
      <c r="F21" s="137" t="n">
        <v>34873</v>
      </c>
      <c r="G21" s="137" t="n">
        <v>3524</v>
      </c>
    </row>
    <row r="22">
      <c r="A22" s="4" t="s">
        <v>15</v>
      </c>
      <c r="B22" s="137" t="n">
        <v>8116</v>
      </c>
      <c r="C22" s="137" t="n">
        <v>7778</v>
      </c>
      <c r="D22" s="137" t="n">
        <v>13</v>
      </c>
      <c r="E22" s="137" t="n">
        <v>0</v>
      </c>
      <c r="F22" s="137" t="n">
        <v>0</v>
      </c>
      <c r="G22" s="137" t="n">
        <v>325</v>
      </c>
    </row>
    <row r="23">
      <c r="A23" s="4" t="s">
        <v>16</v>
      </c>
      <c r="B23" s="137" t="n">
        <v>884</v>
      </c>
      <c r="C23" s="137" t="n">
        <v>113</v>
      </c>
      <c r="D23" s="137" t="n">
        <v>2</v>
      </c>
      <c r="E23" s="137" t="n">
        <v>0</v>
      </c>
      <c r="F23" s="137" t="n">
        <v>0</v>
      </c>
      <c r="G23" s="137" t="n">
        <v>769</v>
      </c>
    </row>
    <row r="24">
      <c r="A24" s="49" t="s">
        <v>249</v>
      </c>
      <c r="B24" s="139" t="n">
        <v>252235</v>
      </c>
      <c r="C24" s="139" t="n">
        <v>89715</v>
      </c>
      <c r="D24" s="139" t="n">
        <v>54512</v>
      </c>
      <c r="E24" s="139" t="n">
        <v>46610</v>
      </c>
      <c r="F24" s="139" t="n">
        <v>54900</v>
      </c>
      <c r="G24" s="139" t="n">
        <v>6498</v>
      </c>
    </row>
    <row r="25">
      <c r="A25" s="110" t="s">
        <v>251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38" t="n">
        <v>1336012.53</v>
      </c>
      <c r="C26" s="138" t="n">
        <v>637371.38</v>
      </c>
      <c r="D26" s="138" t="n">
        <v>550704.43</v>
      </c>
      <c r="E26" s="138" t="n">
        <v>125826.47</v>
      </c>
      <c r="F26" s="138" t="n">
        <v>0</v>
      </c>
      <c r="G26" s="138" t="n">
        <v>22110.25</v>
      </c>
    </row>
    <row r="27">
      <c r="A27" s="4" t="s">
        <v>12</v>
      </c>
      <c r="B27" s="138" t="n">
        <v>24849887.48</v>
      </c>
      <c r="C27" s="138" t="n">
        <v>23846388.45</v>
      </c>
      <c r="D27" s="138" t="n">
        <v>156379.06</v>
      </c>
      <c r="E27" s="138" t="n">
        <v>4230</v>
      </c>
      <c r="F27" s="138" t="n">
        <v>702</v>
      </c>
      <c r="G27" s="138" t="n">
        <v>842187.97</v>
      </c>
    </row>
    <row r="28">
      <c r="A28" s="4" t="s">
        <v>13</v>
      </c>
      <c r="B28" s="138" t="n">
        <v>14909390.53</v>
      </c>
      <c r="C28" s="138" t="n">
        <v>3752455.99</v>
      </c>
      <c r="D28" s="138" t="n">
        <v>4409439.34</v>
      </c>
      <c r="E28" s="138" t="n">
        <v>2943747.49</v>
      </c>
      <c r="F28" s="138" t="n">
        <v>3626595.84</v>
      </c>
      <c r="G28" s="138" t="n">
        <v>177151.87</v>
      </c>
    </row>
    <row r="29">
      <c r="A29" s="4" t="s">
        <v>14</v>
      </c>
      <c r="B29" s="138" t="n">
        <v>63074348.56</v>
      </c>
      <c r="C29" s="138" t="n">
        <v>14261471.88</v>
      </c>
      <c r="D29" s="138" t="n">
        <v>19154991.68</v>
      </c>
      <c r="E29" s="138" t="n">
        <v>15799943.12</v>
      </c>
      <c r="F29" s="138" t="n">
        <v>12573009.68</v>
      </c>
      <c r="G29" s="138" t="n">
        <v>1284932.2</v>
      </c>
    </row>
    <row r="30">
      <c r="A30" s="4" t="s">
        <v>15</v>
      </c>
      <c r="B30" s="138" t="n">
        <v>2454736.36</v>
      </c>
      <c r="C30" s="138" t="n">
        <v>2350860.27</v>
      </c>
      <c r="D30" s="138" t="n">
        <v>3618</v>
      </c>
      <c r="E30" s="138" t="n">
        <v>0</v>
      </c>
      <c r="F30" s="138" t="n">
        <v>0</v>
      </c>
      <c r="G30" s="138" t="n">
        <v>100258.09</v>
      </c>
    </row>
    <row r="31">
      <c r="A31" s="4" t="s">
        <v>16</v>
      </c>
      <c r="B31" s="138" t="n">
        <v>269580.38</v>
      </c>
      <c r="C31" s="138" t="n">
        <v>33948.84</v>
      </c>
      <c r="D31" s="138" t="n">
        <v>454.64</v>
      </c>
      <c r="E31" s="138" t="n">
        <v>0</v>
      </c>
      <c r="F31" s="138" t="n">
        <v>0</v>
      </c>
      <c r="G31" s="138" t="n">
        <v>235176.9</v>
      </c>
    </row>
    <row r="32">
      <c r="A32" s="49" t="s">
        <v>249</v>
      </c>
      <c r="B32" s="140" t="n">
        <v>106893955.84</v>
      </c>
      <c r="C32" s="140" t="n">
        <v>44882496.81</v>
      </c>
      <c r="D32" s="140" t="n">
        <v>24275587.15</v>
      </c>
      <c r="E32" s="140" t="n">
        <v>18873747.08</v>
      </c>
      <c r="F32" s="140" t="n">
        <v>16200307.52</v>
      </c>
      <c r="G32" s="140" t="n">
        <v>2661817.28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259</v>
      </c>
      <c r="B2" s="1"/>
      <c r="C2" s="1"/>
      <c r="D2" s="1"/>
      <c r="E2" s="1"/>
      <c r="F2" s="1"/>
      <c r="G2" s="1"/>
    </row>
    <row r="3">
      <c r="A3" s="106" t="s">
        <v>240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241</v>
      </c>
      <c r="C7" s="18" t="s">
        <v>242</v>
      </c>
      <c r="D7" s="18"/>
      <c r="E7" s="18"/>
      <c r="F7" s="18"/>
      <c r="G7" s="18"/>
    </row>
    <row r="8">
      <c r="A8" s="3"/>
      <c r="B8" s="3"/>
      <c r="C8" s="3" t="s">
        <v>243</v>
      </c>
      <c r="D8" s="3" t="s">
        <v>244</v>
      </c>
      <c r="E8" s="3" t="s">
        <v>245</v>
      </c>
      <c r="F8" s="3" t="s">
        <v>246</v>
      </c>
      <c r="G8" s="3" t="s">
        <v>247</v>
      </c>
    </row>
    <row r="9">
      <c r="A9" s="110" t="s">
        <v>248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41" t="n">
        <v>1030</v>
      </c>
      <c r="C10" s="141" t="n">
        <v>796</v>
      </c>
      <c r="D10" s="141" t="n">
        <v>185</v>
      </c>
      <c r="E10" s="141" t="n">
        <v>17</v>
      </c>
      <c r="F10" s="141" t="n">
        <v>4</v>
      </c>
      <c r="G10" s="141" t="n">
        <v>28</v>
      </c>
    </row>
    <row r="11">
      <c r="A11" s="4" t="s">
        <v>12</v>
      </c>
      <c r="B11" s="141" t="n">
        <v>45711</v>
      </c>
      <c r="C11" s="141" t="n">
        <v>43783</v>
      </c>
      <c r="D11" s="141" t="n">
        <v>327</v>
      </c>
      <c r="E11" s="141" t="n">
        <v>11</v>
      </c>
      <c r="F11" s="141" t="n">
        <v>2</v>
      </c>
      <c r="G11" s="141" t="n">
        <v>1588</v>
      </c>
    </row>
    <row r="12">
      <c r="A12" s="4" t="s">
        <v>13</v>
      </c>
      <c r="B12" s="141" t="n">
        <v>5137</v>
      </c>
      <c r="C12" s="141" t="n">
        <v>3593</v>
      </c>
      <c r="D12" s="141" t="n">
        <v>1114</v>
      </c>
      <c r="E12" s="141" t="n">
        <v>205</v>
      </c>
      <c r="F12" s="141" t="n">
        <v>99</v>
      </c>
      <c r="G12" s="141" t="n">
        <v>126</v>
      </c>
    </row>
    <row r="13">
      <c r="A13" s="4" t="s">
        <v>14</v>
      </c>
      <c r="B13" s="141" t="n">
        <v>18599</v>
      </c>
      <c r="C13" s="141" t="n">
        <v>13823</v>
      </c>
      <c r="D13" s="141" t="n">
        <v>3616</v>
      </c>
      <c r="E13" s="141" t="n">
        <v>580</v>
      </c>
      <c r="F13" s="141" t="n">
        <v>125</v>
      </c>
      <c r="G13" s="141" t="n">
        <v>455</v>
      </c>
    </row>
    <row r="14">
      <c r="A14" s="4" t="s">
        <v>15</v>
      </c>
      <c r="B14" s="141" t="n">
        <v>10826</v>
      </c>
      <c r="C14" s="141" t="n">
        <v>10367</v>
      </c>
      <c r="D14" s="141" t="n">
        <v>14</v>
      </c>
      <c r="E14" s="141" t="n">
        <v>0</v>
      </c>
      <c r="F14" s="141" t="n">
        <v>0</v>
      </c>
      <c r="G14" s="141" t="n">
        <v>445</v>
      </c>
    </row>
    <row r="15">
      <c r="A15" s="4" t="s">
        <v>16</v>
      </c>
      <c r="B15" s="141" t="n">
        <v>1116</v>
      </c>
      <c r="C15" s="141" t="n">
        <v>132</v>
      </c>
      <c r="D15" s="141" t="n">
        <v>2</v>
      </c>
      <c r="E15" s="141" t="n">
        <v>0</v>
      </c>
      <c r="F15" s="141" t="n">
        <v>0</v>
      </c>
      <c r="G15" s="141" t="n">
        <v>982</v>
      </c>
    </row>
    <row r="16">
      <c r="A16" s="49" t="s">
        <v>249</v>
      </c>
      <c r="B16" s="143" t="n">
        <v>82419</v>
      </c>
      <c r="C16" s="143" t="n">
        <v>72494</v>
      </c>
      <c r="D16" s="143" t="n">
        <v>5258</v>
      </c>
      <c r="E16" s="143" t="n">
        <v>813</v>
      </c>
      <c r="F16" s="143" t="n">
        <v>230</v>
      </c>
      <c r="G16" s="143" t="n">
        <v>3624</v>
      </c>
    </row>
    <row r="17">
      <c r="A17" s="110" t="s">
        <v>250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41" t="n">
        <v>3617</v>
      </c>
      <c r="C18" s="141" t="n">
        <v>1723</v>
      </c>
      <c r="D18" s="141" t="n">
        <v>1417</v>
      </c>
      <c r="E18" s="141" t="n">
        <v>359</v>
      </c>
      <c r="F18" s="141" t="n">
        <v>68</v>
      </c>
      <c r="G18" s="141" t="n">
        <v>50</v>
      </c>
    </row>
    <row r="19">
      <c r="A19" s="4" t="s">
        <v>12</v>
      </c>
      <c r="B19" s="141" t="n">
        <v>45580</v>
      </c>
      <c r="C19" s="141" t="n">
        <v>43654</v>
      </c>
      <c r="D19" s="141" t="n">
        <v>327</v>
      </c>
      <c r="E19" s="141" t="n">
        <v>11</v>
      </c>
      <c r="F19" s="141" t="n">
        <v>2</v>
      </c>
      <c r="G19" s="141" t="n">
        <v>1586</v>
      </c>
    </row>
    <row r="20">
      <c r="A20" s="4" t="s">
        <v>13</v>
      </c>
      <c r="B20" s="141" t="n">
        <v>38870</v>
      </c>
      <c r="C20" s="141" t="n">
        <v>8551</v>
      </c>
      <c r="D20" s="141" t="n">
        <v>9755</v>
      </c>
      <c r="E20" s="141" t="n">
        <v>6724</v>
      </c>
      <c r="F20" s="141" t="n">
        <v>12876</v>
      </c>
      <c r="G20" s="141" t="n">
        <v>964</v>
      </c>
    </row>
    <row r="21">
      <c r="A21" s="4" t="s">
        <v>14</v>
      </c>
      <c r="B21" s="141" t="n">
        <v>144207</v>
      </c>
      <c r="C21" s="141" t="n">
        <v>35242</v>
      </c>
      <c r="D21" s="141" t="n">
        <v>41298</v>
      </c>
      <c r="E21" s="141" t="n">
        <v>35365</v>
      </c>
      <c r="F21" s="141" t="n">
        <v>29327</v>
      </c>
      <c r="G21" s="141" t="n">
        <v>2975</v>
      </c>
    </row>
    <row r="22">
      <c r="A22" s="4" t="s">
        <v>15</v>
      </c>
      <c r="B22" s="141" t="n">
        <v>10814</v>
      </c>
      <c r="C22" s="141" t="n">
        <v>10355</v>
      </c>
      <c r="D22" s="141" t="n">
        <v>14</v>
      </c>
      <c r="E22" s="141" t="n">
        <v>0</v>
      </c>
      <c r="F22" s="141" t="n">
        <v>0</v>
      </c>
      <c r="G22" s="141" t="n">
        <v>445</v>
      </c>
    </row>
    <row r="23">
      <c r="A23" s="4" t="s">
        <v>16</v>
      </c>
      <c r="B23" s="141" t="n">
        <v>1116</v>
      </c>
      <c r="C23" s="141" t="n">
        <v>132</v>
      </c>
      <c r="D23" s="141" t="n">
        <v>2</v>
      </c>
      <c r="E23" s="141" t="n">
        <v>0</v>
      </c>
      <c r="F23" s="141" t="n">
        <v>0</v>
      </c>
      <c r="G23" s="141" t="n">
        <v>982</v>
      </c>
    </row>
    <row r="24">
      <c r="A24" s="49" t="s">
        <v>249</v>
      </c>
      <c r="B24" s="143" t="n">
        <v>244204</v>
      </c>
      <c r="C24" s="143" t="n">
        <v>99657</v>
      </c>
      <c r="D24" s="143" t="n">
        <v>52813</v>
      </c>
      <c r="E24" s="143" t="n">
        <v>42459</v>
      </c>
      <c r="F24" s="143" t="n">
        <v>42273</v>
      </c>
      <c r="G24" s="143" t="n">
        <v>7002</v>
      </c>
    </row>
    <row r="25">
      <c r="A25" s="110" t="s">
        <v>251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42" t="n">
        <v>1879979.82</v>
      </c>
      <c r="C26" s="142" t="n">
        <v>826027.31</v>
      </c>
      <c r="D26" s="142" t="n">
        <v>808319.68</v>
      </c>
      <c r="E26" s="142" t="n">
        <v>176980.63</v>
      </c>
      <c r="F26" s="142" t="n">
        <v>39549.87</v>
      </c>
      <c r="G26" s="142" t="n">
        <v>29102.33</v>
      </c>
    </row>
    <row r="27">
      <c r="A27" s="4" t="s">
        <v>12</v>
      </c>
      <c r="B27" s="142" t="n">
        <v>30219507.33</v>
      </c>
      <c r="C27" s="142" t="n">
        <v>28970951.1</v>
      </c>
      <c r="D27" s="142" t="n">
        <v>192240.46</v>
      </c>
      <c r="E27" s="142" t="n">
        <v>6354.42</v>
      </c>
      <c r="F27" s="142" t="n">
        <v>1080</v>
      </c>
      <c r="G27" s="142" t="n">
        <v>1048881.35</v>
      </c>
    </row>
    <row r="28">
      <c r="A28" s="4" t="s">
        <v>13</v>
      </c>
      <c r="B28" s="142" t="n">
        <v>15495301.93</v>
      </c>
      <c r="C28" s="142" t="n">
        <v>4205021.39</v>
      </c>
      <c r="D28" s="142" t="n">
        <v>5361566.79</v>
      </c>
      <c r="E28" s="142" t="n">
        <v>3663319.52</v>
      </c>
      <c r="F28" s="142" t="n">
        <v>1946506.6</v>
      </c>
      <c r="G28" s="142" t="n">
        <v>318887.63</v>
      </c>
    </row>
    <row r="29">
      <c r="A29" s="4" t="s">
        <v>14</v>
      </c>
      <c r="B29" s="142" t="n">
        <v>61200667.01</v>
      </c>
      <c r="C29" s="142" t="n">
        <v>15446819.14</v>
      </c>
      <c r="D29" s="142" t="n">
        <v>18634545.97</v>
      </c>
      <c r="E29" s="142" t="n">
        <v>14403511.4</v>
      </c>
      <c r="F29" s="142" t="n">
        <v>11467821.21</v>
      </c>
      <c r="G29" s="142" t="n">
        <v>1247969.29</v>
      </c>
    </row>
    <row r="30">
      <c r="A30" s="4" t="s">
        <v>15</v>
      </c>
      <c r="B30" s="142" t="n">
        <v>3294152.08</v>
      </c>
      <c r="C30" s="142" t="n">
        <v>3154616.07</v>
      </c>
      <c r="D30" s="142" t="n">
        <v>4235</v>
      </c>
      <c r="E30" s="142" t="n">
        <v>0</v>
      </c>
      <c r="F30" s="142" t="n">
        <v>0</v>
      </c>
      <c r="G30" s="142" t="n">
        <v>135301.01</v>
      </c>
    </row>
    <row r="31">
      <c r="A31" s="4" t="s">
        <v>16</v>
      </c>
      <c r="B31" s="142" t="n">
        <v>340649</v>
      </c>
      <c r="C31" s="142" t="n">
        <v>40611.96</v>
      </c>
      <c r="D31" s="142" t="n">
        <v>454.98</v>
      </c>
      <c r="E31" s="142" t="n">
        <v>0</v>
      </c>
      <c r="F31" s="142" t="n">
        <v>0</v>
      </c>
      <c r="G31" s="142" t="n">
        <v>299582.06</v>
      </c>
    </row>
    <row r="32">
      <c r="A32" s="49" t="s">
        <v>249</v>
      </c>
      <c r="B32" s="144" t="n">
        <v>112430257.17</v>
      </c>
      <c r="C32" s="144" t="n">
        <v>52644046.97</v>
      </c>
      <c r="D32" s="144" t="n">
        <v>25001362.88</v>
      </c>
      <c r="E32" s="144" t="n">
        <v>18250165.97</v>
      </c>
      <c r="F32" s="144" t="n">
        <v>13454957.68</v>
      </c>
      <c r="G32" s="144" t="n">
        <v>3079723.67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5.71" hidden="0" customWidth="1"/>
    <col min="2" max="2" width="22.71" hidden="0" customWidth="1"/>
    <col min="3" max="3" width="22.71" hidden="0" customWidth="1"/>
    <col min="4" max="4" width="22.71" hidden="0" customWidth="1"/>
    <col min="5" max="5" width="22.71" hidden="0" customWidth="1"/>
    <col min="6" max="6" width="22.71" hidden="0" customWidth="1"/>
  </cols>
  <sheetData>
    <row r="2">
      <c r="A2" s="1" t="s">
        <v>1</v>
      </c>
      <c r="B2" s="1"/>
      <c r="C2" s="1"/>
      <c r="D2" s="1"/>
      <c r="E2" s="1"/>
      <c r="F2" s="1"/>
    </row>
    <row r="4" ht="25" customHeight="1">
      <c r="A4" s="2" t="s">
        <v>2</v>
      </c>
      <c r="B4" s="2"/>
      <c r="C4" s="2"/>
      <c r="D4" s="2"/>
      <c r="E4" s="2"/>
      <c r="F4" s="2"/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</row>
    <row r="7">
      <c r="A7" s="9" t="s">
        <v>10</v>
      </c>
      <c r="B7" s="7" t="n">
        <v>80072</v>
      </c>
      <c r="C7" s="7" t="n">
        <v>370445</v>
      </c>
      <c r="D7" s="8" t="n">
        <v>82993644.63</v>
      </c>
      <c r="E7" s="8" t="n">
        <v>224.037696905074</v>
      </c>
      <c r="F7" s="8" t="n">
        <v>83019724.248</v>
      </c>
    </row>
    <row r="8">
      <c r="A8" s="4" t="s">
        <v>11</v>
      </c>
      <c r="B8" s="5" t="n">
        <v>13693</v>
      </c>
      <c r="C8" s="5" t="n">
        <v>65581</v>
      </c>
      <c r="D8" s="6" t="n">
        <v>18720905.66</v>
      </c>
      <c r="E8" s="6" t="n">
        <v>285.462339092115</v>
      </c>
      <c r="F8" s="6"/>
    </row>
    <row r="9">
      <c r="A9" s="4" t="s">
        <v>12</v>
      </c>
      <c r="B9" s="5" t="n">
        <v>39575</v>
      </c>
      <c r="C9" s="5" t="n">
        <v>39575</v>
      </c>
      <c r="D9" s="6" t="n">
        <v>9921988.57</v>
      </c>
      <c r="E9" s="6" t="n">
        <v>250.713545672773</v>
      </c>
      <c r="F9" s="6"/>
    </row>
    <row r="10">
      <c r="A10" s="4" t="s">
        <v>13</v>
      </c>
      <c r="B10" s="5" t="n">
        <v>2648</v>
      </c>
      <c r="C10" s="5" t="n">
        <v>68119</v>
      </c>
      <c r="D10" s="6" t="n">
        <v>18367703.09</v>
      </c>
      <c r="E10" s="6" t="n">
        <v>269.64140827082</v>
      </c>
      <c r="F10" s="6"/>
    </row>
    <row r="11">
      <c r="A11" s="4" t="s">
        <v>14</v>
      </c>
      <c r="B11" s="5" t="n">
        <v>12590</v>
      </c>
      <c r="C11" s="5" t="n">
        <v>185630</v>
      </c>
      <c r="D11" s="6" t="n">
        <v>34769382.31</v>
      </c>
      <c r="E11" s="6" t="n">
        <v>187.304758444217</v>
      </c>
      <c r="F11" s="6"/>
    </row>
    <row r="12">
      <c r="A12" s="4" t="s">
        <v>15</v>
      </c>
      <c r="B12" s="5" t="n">
        <v>10574</v>
      </c>
      <c r="C12" s="5" t="n">
        <v>10574</v>
      </c>
      <c r="D12" s="6" t="n">
        <v>1112130</v>
      </c>
      <c r="E12" s="6" t="n">
        <v>105.175903158691</v>
      </c>
      <c r="F12" s="6"/>
    </row>
    <row r="13">
      <c r="A13" s="10" t="s">
        <v>16</v>
      </c>
      <c r="B13" s="11" t="n">
        <v>966</v>
      </c>
      <c r="C13" s="11" t="n">
        <v>966</v>
      </c>
      <c r="D13" s="12" t="n">
        <v>101535</v>
      </c>
      <c r="E13" s="12" t="n">
        <v>105.108695652174</v>
      </c>
      <c r="F13" s="12"/>
    </row>
    <row r="14">
      <c r="A14" s="9" t="s">
        <v>17</v>
      </c>
      <c r="B14" s="7" t="n">
        <v>94577</v>
      </c>
      <c r="C14" s="7" t="n">
        <v>465552</v>
      </c>
      <c r="D14" s="8" t="n">
        <v>176966554.6</v>
      </c>
      <c r="E14" s="8" t="n">
        <v>380.121994105922</v>
      </c>
      <c r="F14" s="8" t="n">
        <v>177034716.199</v>
      </c>
    </row>
    <row r="15">
      <c r="A15" s="4" t="s">
        <v>11</v>
      </c>
      <c r="B15" s="5" t="n">
        <v>11265</v>
      </c>
      <c r="C15" s="5" t="n">
        <v>56506</v>
      </c>
      <c r="D15" s="6" t="n">
        <v>28027678.03</v>
      </c>
      <c r="E15" s="6" t="n">
        <v>496.012423990373</v>
      </c>
      <c r="F15" s="6"/>
    </row>
    <row r="16">
      <c r="A16" s="4" t="s">
        <v>12</v>
      </c>
      <c r="B16" s="5" t="n">
        <v>47453</v>
      </c>
      <c r="C16" s="5" t="n">
        <v>47453</v>
      </c>
      <c r="D16" s="6" t="n">
        <v>22362253.26</v>
      </c>
      <c r="E16" s="6" t="n">
        <v>471.250569194782</v>
      </c>
      <c r="F16" s="6"/>
    </row>
    <row r="17">
      <c r="A17" s="4" t="s">
        <v>13</v>
      </c>
      <c r="B17" s="5" t="n">
        <v>4547</v>
      </c>
      <c r="C17" s="5" t="n">
        <v>102997</v>
      </c>
      <c r="D17" s="6" t="n">
        <v>44086520.02</v>
      </c>
      <c r="E17" s="6" t="n">
        <v>428.036933308737</v>
      </c>
      <c r="F17" s="6"/>
    </row>
    <row r="18">
      <c r="A18" s="4" t="s">
        <v>14</v>
      </c>
      <c r="B18" s="5" t="n">
        <v>17826</v>
      </c>
      <c r="C18" s="5" t="n">
        <v>245204</v>
      </c>
      <c r="D18" s="6" t="n">
        <v>79673043.29</v>
      </c>
      <c r="E18" s="6" t="n">
        <v>324.925544811667</v>
      </c>
      <c r="F18" s="6"/>
    </row>
    <row r="19">
      <c r="A19" s="4" t="s">
        <v>15</v>
      </c>
      <c r="B19" s="5" t="n">
        <v>12265</v>
      </c>
      <c r="C19" s="5" t="n">
        <v>12265</v>
      </c>
      <c r="D19" s="6" t="n">
        <v>2580075</v>
      </c>
      <c r="E19" s="6" t="n">
        <v>210.360782715043</v>
      </c>
      <c r="F19" s="6"/>
    </row>
    <row r="20">
      <c r="A20" s="10" t="s">
        <v>16</v>
      </c>
      <c r="B20" s="11" t="n">
        <v>1127</v>
      </c>
      <c r="C20" s="11" t="n">
        <v>1127</v>
      </c>
      <c r="D20" s="12" t="n">
        <v>236985</v>
      </c>
      <c r="E20" s="12" t="n">
        <v>210.27950310559</v>
      </c>
      <c r="F20" s="12"/>
    </row>
    <row r="21">
      <c r="A21" s="9" t="s">
        <v>18</v>
      </c>
      <c r="B21" s="7" t="n">
        <v>77255</v>
      </c>
      <c r="C21" s="7" t="n">
        <v>458967</v>
      </c>
      <c r="D21" s="8" t="n">
        <v>145998197.63</v>
      </c>
      <c r="E21" s="8" t="n">
        <v>318.101731998161</v>
      </c>
      <c r="F21" s="8" t="n">
        <v>146075611.276</v>
      </c>
    </row>
    <row r="22">
      <c r="A22" s="4" t="s">
        <v>11</v>
      </c>
      <c r="B22" s="5" t="n">
        <v>4051</v>
      </c>
      <c r="C22" s="5" t="n">
        <v>24664</v>
      </c>
      <c r="D22" s="6" t="n">
        <v>10345244.87</v>
      </c>
      <c r="E22" s="6" t="n">
        <v>419.44716469348</v>
      </c>
      <c r="F22" s="6"/>
    </row>
    <row r="23">
      <c r="A23" s="4" t="s">
        <v>12</v>
      </c>
      <c r="B23" s="5" t="n">
        <v>41432</v>
      </c>
      <c r="C23" s="5" t="n">
        <v>41432</v>
      </c>
      <c r="D23" s="6" t="n">
        <v>18571531.85</v>
      </c>
      <c r="E23" s="6" t="n">
        <v>448.241259171655</v>
      </c>
      <c r="F23" s="6"/>
    </row>
    <row r="24">
      <c r="A24" s="4" t="s">
        <v>13</v>
      </c>
      <c r="B24" s="5" t="n">
        <v>4478</v>
      </c>
      <c r="C24" s="5" t="n">
        <v>109520</v>
      </c>
      <c r="D24" s="6" t="n">
        <v>41467177.96</v>
      </c>
      <c r="E24" s="6" t="n">
        <v>378.626533601169</v>
      </c>
      <c r="F24" s="6"/>
    </row>
    <row r="25">
      <c r="A25" s="4" t="s">
        <v>14</v>
      </c>
      <c r="B25" s="5" t="n">
        <v>17605</v>
      </c>
      <c r="C25" s="5" t="n">
        <v>273737</v>
      </c>
      <c r="D25" s="6" t="n">
        <v>73593633.9</v>
      </c>
      <c r="E25" s="6" t="n">
        <v>268.847959537805</v>
      </c>
      <c r="F25" s="6"/>
    </row>
    <row r="26">
      <c r="A26" s="4" t="s">
        <v>15</v>
      </c>
      <c r="B26" s="5" t="n">
        <v>8647</v>
      </c>
      <c r="C26" s="5" t="n">
        <v>8647</v>
      </c>
      <c r="D26" s="6" t="n">
        <v>1817584.05</v>
      </c>
      <c r="E26" s="6" t="n">
        <v>210.198224817856</v>
      </c>
      <c r="F26" s="6"/>
    </row>
    <row r="27">
      <c r="A27" s="10" t="s">
        <v>16</v>
      </c>
      <c r="B27" s="11" t="n">
        <v>967</v>
      </c>
      <c r="C27" s="11" t="n">
        <v>967</v>
      </c>
      <c r="D27" s="12" t="n">
        <v>203025</v>
      </c>
      <c r="E27" s="12" t="n">
        <v>209.953464322647</v>
      </c>
      <c r="F27" s="12"/>
    </row>
    <row r="28">
      <c r="A28" s="9" t="s">
        <v>19</v>
      </c>
      <c r="B28" s="7" t="n">
        <v>52478</v>
      </c>
      <c r="C28" s="7" t="n">
        <v>278175</v>
      </c>
      <c r="D28" s="8" t="n">
        <v>80895897.91</v>
      </c>
      <c r="E28" s="8" t="n">
        <v>290.80937506965</v>
      </c>
      <c r="F28" s="8" t="n">
        <v>80927135.29</v>
      </c>
    </row>
    <row r="29">
      <c r="A29" s="4" t="s">
        <v>11</v>
      </c>
      <c r="B29" s="5" t="n">
        <v>349</v>
      </c>
      <c r="C29" s="5" t="n">
        <v>2106</v>
      </c>
      <c r="D29" s="6" t="n">
        <v>808773.32</v>
      </c>
      <c r="E29" s="6" t="n">
        <v>384.032915479582</v>
      </c>
      <c r="F29" s="6"/>
    </row>
    <row r="30">
      <c r="A30" s="4" t="s">
        <v>12</v>
      </c>
      <c r="B30" s="5" t="n">
        <v>29939</v>
      </c>
      <c r="C30" s="5" t="n">
        <v>29939</v>
      </c>
      <c r="D30" s="6" t="n">
        <v>13103074.17</v>
      </c>
      <c r="E30" s="6" t="n">
        <v>437.65904572631</v>
      </c>
      <c r="F30" s="6"/>
    </row>
    <row r="31">
      <c r="A31" s="4" t="s">
        <v>13</v>
      </c>
      <c r="B31" s="5" t="n">
        <v>3245</v>
      </c>
      <c r="C31" s="5" t="n">
        <v>79922</v>
      </c>
      <c r="D31" s="6" t="n">
        <v>24679237.95</v>
      </c>
      <c r="E31" s="6" t="n">
        <v>308.791546132479</v>
      </c>
      <c r="F31" s="6"/>
    </row>
    <row r="32">
      <c r="A32" s="4" t="s">
        <v>14</v>
      </c>
      <c r="B32" s="5" t="n">
        <v>12209</v>
      </c>
      <c r="C32" s="5" t="n">
        <v>159550</v>
      </c>
      <c r="D32" s="6" t="n">
        <v>40904892.47</v>
      </c>
      <c r="E32" s="6" t="n">
        <v>256.376637229709</v>
      </c>
      <c r="F32" s="6"/>
    </row>
    <row r="33">
      <c r="A33" s="4" t="s">
        <v>15</v>
      </c>
      <c r="B33" s="5" t="n">
        <v>5977</v>
      </c>
      <c r="C33" s="5" t="n">
        <v>5977</v>
      </c>
      <c r="D33" s="6" t="n">
        <v>1256910</v>
      </c>
      <c r="E33" s="6" t="n">
        <v>210.291115944454</v>
      </c>
      <c r="F33" s="6"/>
    </row>
    <row r="34">
      <c r="A34" s="10" t="s">
        <v>16</v>
      </c>
      <c r="B34" s="11" t="n">
        <v>681</v>
      </c>
      <c r="C34" s="11" t="n">
        <v>681</v>
      </c>
      <c r="D34" s="12" t="n">
        <v>143010</v>
      </c>
      <c r="E34" s="12" t="n">
        <v>210</v>
      </c>
      <c r="F34" s="12"/>
    </row>
    <row r="35">
      <c r="A35" s="9" t="s">
        <v>20</v>
      </c>
      <c r="B35" s="7" t="n">
        <v>41816</v>
      </c>
      <c r="C35" s="7" t="n">
        <v>225146</v>
      </c>
      <c r="D35" s="8" t="n">
        <v>63396907.9</v>
      </c>
      <c r="E35" s="8" t="n">
        <v>281.581320121166</v>
      </c>
      <c r="F35" s="8" t="n">
        <v>63403991.45</v>
      </c>
    </row>
    <row r="36">
      <c r="A36" s="4" t="s">
        <v>11</v>
      </c>
      <c r="B36" s="5" t="n">
        <v>78</v>
      </c>
      <c r="C36" s="5" t="n">
        <v>472</v>
      </c>
      <c r="D36" s="6" t="n">
        <v>291817.64</v>
      </c>
      <c r="E36" s="6" t="n">
        <v>618.257711864407</v>
      </c>
      <c r="F36" s="6"/>
    </row>
    <row r="37">
      <c r="A37" s="4" t="s">
        <v>12</v>
      </c>
      <c r="B37" s="5" t="n">
        <v>23814</v>
      </c>
      <c r="C37" s="5" t="n">
        <v>23814</v>
      </c>
      <c r="D37" s="6" t="n">
        <v>10428001.98</v>
      </c>
      <c r="E37" s="6" t="n">
        <v>437.893759133283</v>
      </c>
      <c r="F37" s="6"/>
    </row>
    <row r="38">
      <c r="A38" s="4" t="s">
        <v>13</v>
      </c>
      <c r="B38" s="5" t="n">
        <v>2702</v>
      </c>
      <c r="C38" s="5" t="n">
        <v>73633</v>
      </c>
      <c r="D38" s="6" t="n">
        <v>20116961.79</v>
      </c>
      <c r="E38" s="6" t="n">
        <v>273.205788029824</v>
      </c>
      <c r="F38" s="6"/>
    </row>
    <row r="39">
      <c r="A39" s="4" t="s">
        <v>14</v>
      </c>
      <c r="B39" s="5" t="n">
        <v>9754</v>
      </c>
      <c r="C39" s="5" t="n">
        <v>121815</v>
      </c>
      <c r="D39" s="6" t="n">
        <v>31421821.49</v>
      </c>
      <c r="E39" s="6" t="n">
        <v>257.947063087469</v>
      </c>
      <c r="F39" s="6"/>
    </row>
    <row r="40">
      <c r="A40" s="4" t="s">
        <v>15</v>
      </c>
      <c r="B40" s="5" t="n">
        <v>4854</v>
      </c>
      <c r="C40" s="5" t="n">
        <v>4854</v>
      </c>
      <c r="D40" s="6" t="n">
        <v>1021545</v>
      </c>
      <c r="E40" s="6" t="n">
        <v>210.454264524104</v>
      </c>
      <c r="F40" s="6"/>
    </row>
    <row r="41">
      <c r="A41" s="10" t="s">
        <v>16</v>
      </c>
      <c r="B41" s="11" t="n">
        <v>558</v>
      </c>
      <c r="C41" s="11" t="n">
        <v>558</v>
      </c>
      <c r="D41" s="12" t="n">
        <v>116760</v>
      </c>
      <c r="E41" s="12" t="n">
        <v>209.247311827957</v>
      </c>
      <c r="F41" s="12"/>
    </row>
    <row r="42">
      <c r="A42" s="9" t="s">
        <v>21</v>
      </c>
      <c r="B42" s="7" t="n">
        <v>40564</v>
      </c>
      <c r="C42" s="7" t="n">
        <v>201213</v>
      </c>
      <c r="D42" s="8" t="n">
        <v>56915779.88</v>
      </c>
      <c r="E42" s="8" t="n">
        <v>282.863333283635</v>
      </c>
      <c r="F42" s="8" t="n">
        <v>56926287.88</v>
      </c>
    </row>
    <row r="43">
      <c r="A43" s="4" t="s">
        <v>11</v>
      </c>
      <c r="B43" s="5" t="n">
        <v>53</v>
      </c>
      <c r="C43" s="5" t="n">
        <v>135</v>
      </c>
      <c r="D43" s="6" t="n">
        <v>61734.02</v>
      </c>
      <c r="E43" s="6" t="n">
        <v>457.289037037037</v>
      </c>
      <c r="F43" s="6"/>
    </row>
    <row r="44">
      <c r="A44" s="4" t="s">
        <v>12</v>
      </c>
      <c r="B44" s="5" t="n">
        <v>22619</v>
      </c>
      <c r="C44" s="5" t="n">
        <v>22619</v>
      </c>
      <c r="D44" s="6" t="n">
        <v>9893080</v>
      </c>
      <c r="E44" s="6" t="n">
        <v>437.379194482515</v>
      </c>
      <c r="F44" s="6"/>
    </row>
    <row r="45">
      <c r="A45" s="4" t="s">
        <v>13</v>
      </c>
      <c r="B45" s="5" t="n">
        <v>2561</v>
      </c>
      <c r="C45" s="5" t="n">
        <v>52821</v>
      </c>
      <c r="D45" s="6" t="n">
        <v>14496078.81</v>
      </c>
      <c r="E45" s="6" t="n">
        <v>274.437795763049</v>
      </c>
      <c r="F45" s="6"/>
    </row>
    <row r="46">
      <c r="A46" s="4" t="s">
        <v>14</v>
      </c>
      <c r="B46" s="5" t="n">
        <v>10365</v>
      </c>
      <c r="C46" s="5" t="n">
        <v>120722</v>
      </c>
      <c r="D46" s="6" t="n">
        <v>31427592.05</v>
      </c>
      <c r="E46" s="6" t="n">
        <v>260.330279899273</v>
      </c>
      <c r="F46" s="6"/>
    </row>
    <row r="47">
      <c r="A47" s="4" t="s">
        <v>15</v>
      </c>
      <c r="B47" s="5" t="n">
        <v>4394</v>
      </c>
      <c r="C47" s="5" t="n">
        <v>4394</v>
      </c>
      <c r="D47" s="6" t="n">
        <v>927675</v>
      </c>
      <c r="E47" s="6" t="n">
        <v>211.12312243969</v>
      </c>
      <c r="F47" s="6"/>
    </row>
    <row r="48">
      <c r="A48" s="10" t="s">
        <v>16</v>
      </c>
      <c r="B48" s="11" t="n">
        <v>522</v>
      </c>
      <c r="C48" s="11" t="n">
        <v>522</v>
      </c>
      <c r="D48" s="12" t="n">
        <v>109620</v>
      </c>
      <c r="E48" s="12" t="n">
        <v>210</v>
      </c>
      <c r="F48" s="12"/>
    </row>
    <row r="49">
      <c r="A49" s="9" t="s">
        <v>22</v>
      </c>
      <c r="B49" s="7" t="n">
        <v>42970</v>
      </c>
      <c r="C49" s="7" t="n">
        <v>186276</v>
      </c>
      <c r="D49" s="8" t="n">
        <v>50481553.37</v>
      </c>
      <c r="E49" s="8" t="n">
        <v>271.004065848526</v>
      </c>
      <c r="F49" s="8" t="n">
        <v>50491246.604</v>
      </c>
    </row>
    <row r="50">
      <c r="A50" s="4" t="s">
        <v>11</v>
      </c>
      <c r="B50" s="5" t="n">
        <v>71</v>
      </c>
      <c r="C50" s="5" t="n">
        <v>206</v>
      </c>
      <c r="D50" s="6" t="n">
        <v>78648.77</v>
      </c>
      <c r="E50" s="6" t="n">
        <v>381.790145631068</v>
      </c>
      <c r="F50" s="6"/>
    </row>
    <row r="51">
      <c r="A51" s="4" t="s">
        <v>12</v>
      </c>
      <c r="B51" s="5" t="n">
        <v>24089</v>
      </c>
      <c r="C51" s="5" t="n">
        <v>24089</v>
      </c>
      <c r="D51" s="6" t="n">
        <v>10375707.65</v>
      </c>
      <c r="E51" s="6" t="n">
        <v>430.723884345552</v>
      </c>
      <c r="F51" s="6"/>
    </row>
    <row r="52">
      <c r="A52" s="4" t="s">
        <v>13</v>
      </c>
      <c r="B52" s="5" t="n">
        <v>2619</v>
      </c>
      <c r="C52" s="5" t="n">
        <v>43813</v>
      </c>
      <c r="D52" s="6" t="n">
        <v>10315687.99</v>
      </c>
      <c r="E52" s="6" t="n">
        <v>235.448108780499</v>
      </c>
      <c r="F52" s="6"/>
    </row>
    <row r="53">
      <c r="A53" s="4" t="s">
        <v>14</v>
      </c>
      <c r="B53" s="5" t="n">
        <v>10908</v>
      </c>
      <c r="C53" s="5" t="n">
        <v>112927</v>
      </c>
      <c r="D53" s="6" t="n">
        <v>28608903.96</v>
      </c>
      <c r="E53" s="6" t="n">
        <v>253.339803235719</v>
      </c>
      <c r="F53" s="6"/>
    </row>
    <row r="54">
      <c r="A54" s="4" t="s">
        <v>15</v>
      </c>
      <c r="B54" s="5" t="n">
        <v>4658</v>
      </c>
      <c r="C54" s="5" t="n">
        <v>4658</v>
      </c>
      <c r="D54" s="6" t="n">
        <v>980175</v>
      </c>
      <c r="E54" s="6" t="n">
        <v>210.428295405754</v>
      </c>
      <c r="F54" s="6"/>
    </row>
    <row r="55">
      <c r="A55" s="10" t="s">
        <v>16</v>
      </c>
      <c r="B55" s="11" t="n">
        <v>583</v>
      </c>
      <c r="C55" s="11" t="n">
        <v>583</v>
      </c>
      <c r="D55" s="12" t="n">
        <v>122430</v>
      </c>
      <c r="E55" s="12" t="n">
        <v>210</v>
      </c>
      <c r="F55" s="12"/>
    </row>
    <row r="56">
      <c r="A56" s="9" t="s">
        <v>23</v>
      </c>
      <c r="B56" s="7" t="n">
        <v>72259</v>
      </c>
      <c r="C56" s="7" t="n">
        <v>252235</v>
      </c>
      <c r="D56" s="8" t="n">
        <v>106893955.84</v>
      </c>
      <c r="E56" s="8" t="n">
        <v>423.78716609511</v>
      </c>
      <c r="F56" s="8" t="n">
        <v>106944202.91</v>
      </c>
    </row>
    <row r="57">
      <c r="A57" s="4" t="s">
        <v>11</v>
      </c>
      <c r="B57" s="5" t="n">
        <v>1015</v>
      </c>
      <c r="C57" s="5" t="n">
        <v>3694</v>
      </c>
      <c r="D57" s="6" t="n">
        <v>1336012.53</v>
      </c>
      <c r="E57" s="6" t="n">
        <v>361.670961017867</v>
      </c>
      <c r="F57" s="6"/>
    </row>
    <row r="58">
      <c r="A58" s="4" t="s">
        <v>12</v>
      </c>
      <c r="B58" s="5" t="n">
        <v>39772</v>
      </c>
      <c r="C58" s="5" t="n">
        <v>39772</v>
      </c>
      <c r="D58" s="6" t="n">
        <v>24849887.48</v>
      </c>
      <c r="E58" s="6" t="n">
        <v>624.808595997184</v>
      </c>
      <c r="F58" s="6"/>
    </row>
    <row r="59">
      <c r="A59" s="4" t="s">
        <v>13</v>
      </c>
      <c r="B59" s="5" t="n">
        <v>4851</v>
      </c>
      <c r="C59" s="5" t="n">
        <v>44278</v>
      </c>
      <c r="D59" s="6" t="n">
        <v>14909390.53</v>
      </c>
      <c r="E59" s="6" t="n">
        <v>336.722311983378</v>
      </c>
      <c r="F59" s="6"/>
    </row>
    <row r="60">
      <c r="A60" s="4" t="s">
        <v>14</v>
      </c>
      <c r="B60" s="5" t="n">
        <v>17504</v>
      </c>
      <c r="C60" s="5" t="n">
        <v>155491</v>
      </c>
      <c r="D60" s="6" t="n">
        <v>63074348.56</v>
      </c>
      <c r="E60" s="6" t="n">
        <v>405.646298242342</v>
      </c>
      <c r="F60" s="6"/>
    </row>
    <row r="61">
      <c r="A61" s="4" t="s">
        <v>15</v>
      </c>
      <c r="B61" s="5" t="n">
        <v>8116</v>
      </c>
      <c r="C61" s="5" t="n">
        <v>8116</v>
      </c>
      <c r="D61" s="6" t="n">
        <v>2454736.36</v>
      </c>
      <c r="E61" s="6" t="n">
        <v>302.456426811237</v>
      </c>
      <c r="F61" s="6"/>
    </row>
    <row r="62">
      <c r="A62" s="10" t="s">
        <v>16</v>
      </c>
      <c r="B62" s="11" t="n">
        <v>884</v>
      </c>
      <c r="C62" s="11" t="n">
        <v>884</v>
      </c>
      <c r="D62" s="12" t="n">
        <v>269580.38</v>
      </c>
      <c r="E62" s="12" t="n">
        <v>304.955180995475</v>
      </c>
      <c r="F62" s="12"/>
    </row>
    <row r="63">
      <c r="A63" s="9" t="s">
        <v>24</v>
      </c>
      <c r="B63" s="7" t="n">
        <v>82419</v>
      </c>
      <c r="C63" s="7" t="n">
        <v>244204</v>
      </c>
      <c r="D63" s="8" t="n">
        <v>112430257.17</v>
      </c>
      <c r="E63" s="8" t="n">
        <v>460.394822238784</v>
      </c>
      <c r="F63" s="8" t="n">
        <v>113202906.0649</v>
      </c>
    </row>
    <row r="64">
      <c r="A64" s="4" t="s">
        <v>11</v>
      </c>
      <c r="B64" s="5" t="n">
        <v>1030</v>
      </c>
      <c r="C64" s="5" t="n">
        <v>3617</v>
      </c>
      <c r="D64" s="6" t="n">
        <v>1879979.82</v>
      </c>
      <c r="E64" s="6" t="n">
        <v>519.762184130495</v>
      </c>
      <c r="F64" s="6"/>
    </row>
    <row r="65">
      <c r="A65" s="4" t="s">
        <v>12</v>
      </c>
      <c r="B65" s="5" t="n">
        <v>45580</v>
      </c>
      <c r="C65" s="5" t="n">
        <v>45580</v>
      </c>
      <c r="D65" s="6" t="n">
        <v>30219507.33</v>
      </c>
      <c r="E65" s="6" t="n">
        <v>662.999283238262</v>
      </c>
      <c r="F65" s="6"/>
    </row>
    <row r="66">
      <c r="A66" s="4" t="s">
        <v>13</v>
      </c>
      <c r="B66" s="5" t="n">
        <v>5137</v>
      </c>
      <c r="C66" s="5" t="n">
        <v>38870</v>
      </c>
      <c r="D66" s="6" t="n">
        <v>15495301.93</v>
      </c>
      <c r="E66" s="6" t="n">
        <v>398.644248263442</v>
      </c>
      <c r="F66" s="6"/>
    </row>
    <row r="67">
      <c r="A67" s="4" t="s">
        <v>14</v>
      </c>
      <c r="B67" s="5" t="n">
        <v>18599</v>
      </c>
      <c r="C67" s="5" t="n">
        <v>144207</v>
      </c>
      <c r="D67" s="6" t="n">
        <v>61200667.01</v>
      </c>
      <c r="E67" s="6" t="n">
        <v>424.39456482695</v>
      </c>
      <c r="F67" s="6"/>
    </row>
    <row r="68">
      <c r="A68" s="4" t="s">
        <v>15</v>
      </c>
      <c r="B68" s="5" t="n">
        <v>10814</v>
      </c>
      <c r="C68" s="5" t="n">
        <v>10814</v>
      </c>
      <c r="D68" s="6" t="n">
        <v>3294152.08</v>
      </c>
      <c r="E68" s="6" t="n">
        <v>304.619204734603</v>
      </c>
      <c r="F68" s="6"/>
    </row>
    <row r="69">
      <c r="A69" s="10" t="s">
        <v>16</v>
      </c>
      <c r="B69" s="11" t="n">
        <v>1116</v>
      </c>
      <c r="C69" s="11" t="n">
        <v>1116</v>
      </c>
      <c r="D69" s="12" t="n">
        <v>340649</v>
      </c>
      <c r="E69" s="12" t="n">
        <v>305.241039426523</v>
      </c>
      <c r="F69" s="12"/>
    </row>
    <row r="70">
      <c r="A70" s="9" t="s">
        <v>25</v>
      </c>
      <c r="B70" s="7" t="n">
        <v>83548</v>
      </c>
      <c r="C70" s="7" t="n">
        <v>262233</v>
      </c>
      <c r="D70" s="8" t="n">
        <v>120439596.44</v>
      </c>
      <c r="E70" s="8" t="n">
        <v>459.284668367444</v>
      </c>
      <c r="F70" s="8" t="n">
        <v>121084021.5997</v>
      </c>
    </row>
    <row r="71">
      <c r="A71" s="4" t="s">
        <v>11</v>
      </c>
      <c r="B71" s="5" t="n">
        <v>2012</v>
      </c>
      <c r="C71" s="5" t="n">
        <v>10665</v>
      </c>
      <c r="D71" s="6" t="n">
        <v>3492351.83</v>
      </c>
      <c r="E71" s="6" t="n">
        <v>327.459149554618</v>
      </c>
      <c r="F71" s="6"/>
    </row>
    <row r="72">
      <c r="A72" s="4" t="s">
        <v>12</v>
      </c>
      <c r="B72" s="5" t="n">
        <v>46767</v>
      </c>
      <c r="C72" s="5" t="n">
        <v>46767</v>
      </c>
      <c r="D72" s="6" t="n">
        <v>31187684.18</v>
      </c>
      <c r="E72" s="6" t="n">
        <v>666.873739602711</v>
      </c>
      <c r="F72" s="6"/>
    </row>
    <row r="73">
      <c r="A73" s="4" t="s">
        <v>13</v>
      </c>
      <c r="B73" s="5" t="n">
        <v>5906</v>
      </c>
      <c r="C73" s="5" t="n">
        <v>41775</v>
      </c>
      <c r="D73" s="6" t="n">
        <v>16838637.5</v>
      </c>
      <c r="E73" s="6" t="n">
        <v>403.079293836026</v>
      </c>
      <c r="F73" s="6"/>
    </row>
    <row r="74">
      <c r="A74" s="4" t="s">
        <v>14</v>
      </c>
      <c r="B74" s="5" t="n">
        <v>17788</v>
      </c>
      <c r="C74" s="5" t="n">
        <v>152076</v>
      </c>
      <c r="D74" s="6" t="n">
        <v>65574928.77</v>
      </c>
      <c r="E74" s="6" t="n">
        <v>431.198405862858</v>
      </c>
      <c r="F74" s="6"/>
    </row>
    <row r="75">
      <c r="A75" s="4" t="s">
        <v>15</v>
      </c>
      <c r="B75" s="5" t="n">
        <v>9867</v>
      </c>
      <c r="C75" s="5" t="n">
        <v>9867</v>
      </c>
      <c r="D75" s="6" t="n">
        <v>3014971.37</v>
      </c>
      <c r="E75" s="6" t="n">
        <v>305.561099625013</v>
      </c>
      <c r="F75" s="6"/>
    </row>
    <row r="76">
      <c r="A76" s="10" t="s">
        <v>16</v>
      </c>
      <c r="B76" s="11" t="n">
        <v>1083</v>
      </c>
      <c r="C76" s="11" t="n">
        <v>1083</v>
      </c>
      <c r="D76" s="12" t="n">
        <v>331022.79</v>
      </c>
      <c r="E76" s="12" t="n">
        <v>305.653545706371</v>
      </c>
      <c r="F76" s="12"/>
    </row>
    <row r="77">
      <c r="A77" s="9" t="s">
        <v>26</v>
      </c>
      <c r="B77" s="7" t="n">
        <v>117788</v>
      </c>
      <c r="C77" s="7" t="n">
        <v>360587</v>
      </c>
      <c r="D77" s="8" t="n">
        <v>188189428.68</v>
      </c>
      <c r="E77" s="8" t="n">
        <v>521.897430245683</v>
      </c>
      <c r="F77" s="8" t="n">
        <v>188435273.953</v>
      </c>
    </row>
    <row r="78">
      <c r="A78" s="4" t="s">
        <v>11</v>
      </c>
      <c r="B78" s="5" t="n">
        <v>3374</v>
      </c>
      <c r="C78" s="5" t="n">
        <v>19725</v>
      </c>
      <c r="D78" s="6" t="n">
        <v>11290948.82</v>
      </c>
      <c r="E78" s="6" t="n">
        <v>572.41819112801</v>
      </c>
      <c r="F78" s="6"/>
    </row>
    <row r="79">
      <c r="A79" s="4" t="s">
        <v>12</v>
      </c>
      <c r="B79" s="5" t="n">
        <v>65038</v>
      </c>
      <c r="C79" s="5" t="n">
        <v>65038</v>
      </c>
      <c r="D79" s="6" t="n">
        <v>47728307.03</v>
      </c>
      <c r="E79" s="6" t="n">
        <v>733.852625080722</v>
      </c>
      <c r="F79" s="6"/>
    </row>
    <row r="80">
      <c r="A80" s="4" t="s">
        <v>13</v>
      </c>
      <c r="B80" s="5" t="n">
        <v>7613</v>
      </c>
      <c r="C80" s="5" t="n">
        <v>48722</v>
      </c>
      <c r="D80" s="6" t="n">
        <v>22507210.34</v>
      </c>
      <c r="E80" s="6" t="n">
        <v>461.951692048766</v>
      </c>
      <c r="F80" s="6"/>
    </row>
    <row r="81">
      <c r="A81" s="4" t="s">
        <v>14</v>
      </c>
      <c r="B81" s="5" t="n">
        <v>24273</v>
      </c>
      <c r="C81" s="5" t="n">
        <v>209803</v>
      </c>
      <c r="D81" s="6" t="n">
        <v>101330009.46</v>
      </c>
      <c r="E81" s="6" t="n">
        <v>482.976932932322</v>
      </c>
      <c r="F81" s="6"/>
    </row>
    <row r="82">
      <c r="A82" s="4" t="s">
        <v>15</v>
      </c>
      <c r="B82" s="5" t="n">
        <v>15888</v>
      </c>
      <c r="C82" s="5" t="n">
        <v>15888</v>
      </c>
      <c r="D82" s="6" t="n">
        <v>4899832.58</v>
      </c>
      <c r="E82" s="6" t="n">
        <v>308.398324521652</v>
      </c>
      <c r="F82" s="6"/>
    </row>
    <row r="83">
      <c r="A83" s="10" t="s">
        <v>16</v>
      </c>
      <c r="B83" s="11" t="n">
        <v>1411</v>
      </c>
      <c r="C83" s="11" t="n">
        <v>1411</v>
      </c>
      <c r="D83" s="12" t="n">
        <v>433120.45</v>
      </c>
      <c r="E83" s="12" t="n">
        <v>306.959922041106</v>
      </c>
      <c r="F83" s="12"/>
    </row>
    <row r="84">
      <c r="A84" s="9" t="s">
        <v>27</v>
      </c>
      <c r="B84" s="7" t="n">
        <v>120419</v>
      </c>
      <c r="C84" s="7" t="n">
        <v>346069</v>
      </c>
      <c r="D84" s="8" t="n">
        <v>212195376.71</v>
      </c>
      <c r="E84" s="8" t="n">
        <v>613.159158173659</v>
      </c>
      <c r="F84" s="8" t="n">
        <v>212276677.141</v>
      </c>
    </row>
    <row r="85">
      <c r="A85" s="4" t="s">
        <v>11</v>
      </c>
      <c r="B85" s="5" t="n">
        <v>3172</v>
      </c>
      <c r="C85" s="5" t="n">
        <v>20389</v>
      </c>
      <c r="D85" s="6" t="n">
        <v>14849776.49</v>
      </c>
      <c r="E85" s="6" t="n">
        <v>728.322943253715</v>
      </c>
      <c r="F85" s="6"/>
    </row>
    <row r="86">
      <c r="A86" s="4" t="s">
        <v>12</v>
      </c>
      <c r="B86" s="5" t="n">
        <v>70688</v>
      </c>
      <c r="C86" s="5" t="n">
        <v>70688</v>
      </c>
      <c r="D86" s="6" t="n">
        <v>56701080.28</v>
      </c>
      <c r="E86" s="6" t="n">
        <v>802.131624603893</v>
      </c>
      <c r="F86" s="6"/>
    </row>
    <row r="87">
      <c r="A87" s="4" t="s">
        <v>13</v>
      </c>
      <c r="B87" s="5" t="n">
        <v>8147</v>
      </c>
      <c r="C87" s="5" t="n">
        <v>49887</v>
      </c>
      <c r="D87" s="6" t="n">
        <v>30571713.92</v>
      </c>
      <c r="E87" s="6" t="n">
        <v>612.819249904785</v>
      </c>
      <c r="F87" s="6"/>
    </row>
    <row r="88">
      <c r="A88" s="4" t="s">
        <v>14</v>
      </c>
      <c r="B88" s="5" t="n">
        <v>23204</v>
      </c>
      <c r="C88" s="5" t="n">
        <v>190073</v>
      </c>
      <c r="D88" s="6" t="n">
        <v>104780437.83</v>
      </c>
      <c r="E88" s="6" t="n">
        <v>551.264187075492</v>
      </c>
      <c r="F88" s="6"/>
    </row>
    <row r="89">
      <c r="A89" s="4" t="s">
        <v>15</v>
      </c>
      <c r="B89" s="5" t="n">
        <v>13575</v>
      </c>
      <c r="C89" s="5" t="n">
        <v>13575</v>
      </c>
      <c r="D89" s="6" t="n">
        <v>4779931.81</v>
      </c>
      <c r="E89" s="6" t="n">
        <v>352.112840515654</v>
      </c>
      <c r="F89" s="6"/>
    </row>
    <row r="90">
      <c r="A90" s="10" t="s">
        <v>16</v>
      </c>
      <c r="B90" s="11" t="n">
        <v>1457</v>
      </c>
      <c r="C90" s="11" t="n">
        <v>1457</v>
      </c>
      <c r="D90" s="12" t="n">
        <v>512436.38</v>
      </c>
      <c r="E90" s="12" t="n">
        <v>351.706506520247</v>
      </c>
      <c r="F90" s="12"/>
    </row>
    <row r="91">
      <c r="A91" s="9" t="s">
        <v>28</v>
      </c>
      <c r="B91" s="7" t="n">
        <v>115344</v>
      </c>
      <c r="C91" s="7" t="n">
        <v>317412</v>
      </c>
      <c r="D91" s="8" t="n">
        <v>199301729.74</v>
      </c>
      <c r="E91" s="8" t="n">
        <v>627.8960144544</v>
      </c>
      <c r="F91" s="8" t="n">
        <v>199429067.75</v>
      </c>
    </row>
    <row r="92">
      <c r="A92" s="4" t="s">
        <v>11</v>
      </c>
      <c r="B92" s="5" t="n">
        <v>3190</v>
      </c>
      <c r="C92" s="5" t="n">
        <v>20520</v>
      </c>
      <c r="D92" s="6" t="n">
        <v>16401014.78</v>
      </c>
      <c r="E92" s="6" t="n">
        <v>799.269726120858</v>
      </c>
      <c r="F92" s="6"/>
    </row>
    <row r="93">
      <c r="A93" s="4" t="s">
        <v>12</v>
      </c>
      <c r="B93" s="5" t="n">
        <v>69334</v>
      </c>
      <c r="C93" s="5" t="n">
        <v>69334</v>
      </c>
      <c r="D93" s="6" t="n">
        <v>55644999.31</v>
      </c>
      <c r="E93" s="6" t="n">
        <v>802.564388467419</v>
      </c>
      <c r="F93" s="6"/>
    </row>
    <row r="94">
      <c r="A94" s="4" t="s">
        <v>13</v>
      </c>
      <c r="B94" s="5" t="n">
        <v>8430</v>
      </c>
      <c r="C94" s="5" t="n">
        <v>58827</v>
      </c>
      <c r="D94" s="6" t="n">
        <v>35390951.86</v>
      </c>
      <c r="E94" s="6" t="n">
        <v>601.610686589491</v>
      </c>
      <c r="F94" s="6"/>
    </row>
    <row r="95">
      <c r="A95" s="4" t="s">
        <v>14</v>
      </c>
      <c r="B95" s="5" t="n">
        <v>20369</v>
      </c>
      <c r="C95" s="5" t="n">
        <v>154805</v>
      </c>
      <c r="D95" s="6" t="n">
        <v>86968376.09</v>
      </c>
      <c r="E95" s="6" t="n">
        <v>561.793069280708</v>
      </c>
      <c r="F95" s="6"/>
    </row>
    <row r="96">
      <c r="A96" s="4" t="s">
        <v>15</v>
      </c>
      <c r="B96" s="5" t="n">
        <v>12484</v>
      </c>
      <c r="C96" s="5" t="n">
        <v>12484</v>
      </c>
      <c r="D96" s="6" t="n">
        <v>4390421.46</v>
      </c>
      <c r="E96" s="6" t="n">
        <v>351.68387215636</v>
      </c>
      <c r="F96" s="6"/>
    </row>
    <row r="97">
      <c r="A97" s="10" t="s">
        <v>16</v>
      </c>
      <c r="B97" s="11" t="n">
        <v>1442</v>
      </c>
      <c r="C97" s="11" t="n">
        <v>1442</v>
      </c>
      <c r="D97" s="12" t="n">
        <v>505966.24</v>
      </c>
      <c r="E97" s="12" t="n">
        <v>350.878113730929</v>
      </c>
      <c r="F97" s="12"/>
    </row>
    <row r="98">
      <c r="A98" s="9" t="s">
        <v>29</v>
      </c>
      <c r="B98" s="7" t="n">
        <v>109153</v>
      </c>
      <c r="C98" s="7" t="n">
        <v>315165</v>
      </c>
      <c r="D98" s="8" t="n">
        <v>180208775.96</v>
      </c>
      <c r="E98" s="8" t="n">
        <v>571.791842241366</v>
      </c>
      <c r="F98" s="8" t="n">
        <v>180221897.296</v>
      </c>
    </row>
    <row r="99">
      <c r="A99" s="4" t="s">
        <v>11</v>
      </c>
      <c r="B99" s="5" t="n">
        <v>2467</v>
      </c>
      <c r="C99" s="5" t="n">
        <v>15585</v>
      </c>
      <c r="D99" s="6" t="n">
        <v>7027841.31</v>
      </c>
      <c r="E99" s="6" t="n">
        <v>450.936240615977</v>
      </c>
      <c r="F99" s="6"/>
    </row>
    <row r="100">
      <c r="A100" s="4" t="s">
        <v>12</v>
      </c>
      <c r="B100" s="5" t="n">
        <v>66714</v>
      </c>
      <c r="C100" s="5" t="n">
        <v>66714</v>
      </c>
      <c r="D100" s="6" t="n">
        <v>52439191.64</v>
      </c>
      <c r="E100" s="6" t="n">
        <v>786.029793446653</v>
      </c>
      <c r="F100" s="6"/>
    </row>
    <row r="101">
      <c r="A101" s="4" t="s">
        <v>13</v>
      </c>
      <c r="B101" s="5" t="n">
        <v>7631</v>
      </c>
      <c r="C101" s="5" t="n">
        <v>64022</v>
      </c>
      <c r="D101" s="6" t="n">
        <v>28707453.92</v>
      </c>
      <c r="E101" s="6" t="n">
        <v>448.399830058417</v>
      </c>
      <c r="F101" s="6"/>
    </row>
    <row r="102">
      <c r="A102" s="4" t="s">
        <v>14</v>
      </c>
      <c r="B102" s="5" t="n">
        <v>20219</v>
      </c>
      <c r="C102" s="5" t="n">
        <v>156796</v>
      </c>
      <c r="D102" s="6" t="n">
        <v>87817222.57</v>
      </c>
      <c r="E102" s="6" t="n">
        <v>560.073104989923</v>
      </c>
      <c r="F102" s="6"/>
    </row>
    <row r="103">
      <c r="A103" s="4" t="s">
        <v>15</v>
      </c>
      <c r="B103" s="5" t="n">
        <v>10712</v>
      </c>
      <c r="C103" s="5" t="n">
        <v>10712</v>
      </c>
      <c r="D103" s="6" t="n">
        <v>3749134.27</v>
      </c>
      <c r="E103" s="6" t="n">
        <v>349.993863890963</v>
      </c>
      <c r="F103" s="6"/>
    </row>
    <row r="104">
      <c r="A104" s="10" t="s">
        <v>16</v>
      </c>
      <c r="B104" s="11" t="n">
        <v>1336</v>
      </c>
      <c r="C104" s="11" t="n">
        <v>1336</v>
      </c>
      <c r="D104" s="12" t="n">
        <v>467932.25</v>
      </c>
      <c r="E104" s="12" t="n">
        <v>350.24869011976</v>
      </c>
      <c r="F104" s="12"/>
    </row>
    <row r="105">
      <c r="A105" s="9" t="s">
        <v>30</v>
      </c>
      <c r="B105" s="7" t="n">
        <v>90428</v>
      </c>
      <c r="C105" s="7" t="n">
        <v>267547</v>
      </c>
      <c r="D105" s="8" t="n">
        <v>154420196.03</v>
      </c>
      <c r="E105" s="8" t="n">
        <v>577.170351489645</v>
      </c>
      <c r="F105" s="8" t="n">
        <v>154430590.683</v>
      </c>
    </row>
    <row r="106">
      <c r="A106" s="4" t="s">
        <v>11</v>
      </c>
      <c r="B106" s="5" t="n">
        <v>588</v>
      </c>
      <c r="C106" s="5" t="n">
        <v>2123</v>
      </c>
      <c r="D106" s="6" t="n">
        <v>1326431.13</v>
      </c>
      <c r="E106" s="6" t="n">
        <v>624.790923221856</v>
      </c>
      <c r="F106" s="6"/>
    </row>
    <row r="107">
      <c r="A107" s="4" t="s">
        <v>12</v>
      </c>
      <c r="B107" s="5" t="n">
        <v>58033</v>
      </c>
      <c r="C107" s="5" t="n">
        <v>58033</v>
      </c>
      <c r="D107" s="6" t="n">
        <v>44729659.56</v>
      </c>
      <c r="E107" s="6" t="n">
        <v>770.762489617976</v>
      </c>
      <c r="F107" s="6"/>
    </row>
    <row r="108">
      <c r="A108" s="4" t="s">
        <v>13</v>
      </c>
      <c r="B108" s="5" t="n">
        <v>5483</v>
      </c>
      <c r="C108" s="5" t="n">
        <v>60797</v>
      </c>
      <c r="D108" s="6" t="n">
        <v>31583254.43</v>
      </c>
      <c r="E108" s="6" t="n">
        <v>519.48705413096</v>
      </c>
      <c r="F108" s="6"/>
    </row>
    <row r="109">
      <c r="A109" s="4" t="s">
        <v>14</v>
      </c>
      <c r="B109" s="5" t="n">
        <v>16759</v>
      </c>
      <c r="C109" s="5" t="n">
        <v>137090</v>
      </c>
      <c r="D109" s="6" t="n">
        <v>73459927.84</v>
      </c>
      <c r="E109" s="6" t="n">
        <v>535.851833394121</v>
      </c>
      <c r="F109" s="6"/>
    </row>
    <row r="110">
      <c r="A110" s="4" t="s">
        <v>15</v>
      </c>
      <c r="B110" s="5" t="n">
        <v>8373</v>
      </c>
      <c r="C110" s="5" t="n">
        <v>8373</v>
      </c>
      <c r="D110" s="6" t="n">
        <v>2924314.88</v>
      </c>
      <c r="E110" s="6" t="n">
        <v>349.255330228114</v>
      </c>
      <c r="F110" s="6"/>
    </row>
    <row r="111">
      <c r="A111" s="10" t="s">
        <v>16</v>
      </c>
      <c r="B111" s="11" t="n">
        <v>1131</v>
      </c>
      <c r="C111" s="11" t="n">
        <v>1131</v>
      </c>
      <c r="D111" s="12" t="n">
        <v>396608.19</v>
      </c>
      <c r="E111" s="12" t="n">
        <v>350.670371352785</v>
      </c>
      <c r="F111" s="12"/>
    </row>
    <row r="112">
      <c r="A112" s="9" t="s">
        <v>31</v>
      </c>
      <c r="B112" s="7" t="n">
        <v>78428</v>
      </c>
      <c r="C112" s="7" t="n">
        <v>224517</v>
      </c>
      <c r="D112" s="8" t="n">
        <v>122421520.26</v>
      </c>
      <c r="E112" s="8" t="n">
        <v>545.266150269245</v>
      </c>
      <c r="F112" s="8" t="n">
        <v>122680526.67</v>
      </c>
    </row>
    <row r="113">
      <c r="A113" s="4" t="s">
        <v>11</v>
      </c>
      <c r="B113" s="5" t="n">
        <v>198</v>
      </c>
      <c r="C113" s="5" t="n">
        <v>903</v>
      </c>
      <c r="D113" s="6" t="n">
        <v>456363.11</v>
      </c>
      <c r="E113" s="6" t="n">
        <v>505.385503875969</v>
      </c>
      <c r="F113" s="6"/>
    </row>
    <row r="114">
      <c r="A114" s="4" t="s">
        <v>12</v>
      </c>
      <c r="B114" s="5" t="n">
        <v>51592</v>
      </c>
      <c r="C114" s="5" t="n">
        <v>51592</v>
      </c>
      <c r="D114" s="6" t="n">
        <v>39614332.77</v>
      </c>
      <c r="E114" s="6" t="n">
        <v>767.838672080943</v>
      </c>
      <c r="F114" s="6"/>
    </row>
    <row r="115">
      <c r="A115" s="4" t="s">
        <v>13</v>
      </c>
      <c r="B115" s="5" t="n">
        <v>4504</v>
      </c>
      <c r="C115" s="5" t="n">
        <v>55966</v>
      </c>
      <c r="D115" s="6" t="n">
        <v>22267852.51</v>
      </c>
      <c r="E115" s="6" t="n">
        <v>397.881794482364</v>
      </c>
      <c r="F115" s="6"/>
    </row>
    <row r="116">
      <c r="A116" s="4" t="s">
        <v>14</v>
      </c>
      <c r="B116" s="5" t="n">
        <v>13754</v>
      </c>
      <c r="C116" s="5" t="n">
        <v>107728</v>
      </c>
      <c r="D116" s="6" t="n">
        <v>57172315.12</v>
      </c>
      <c r="E116" s="6" t="n">
        <v>530.70989083618</v>
      </c>
      <c r="F116" s="6"/>
    </row>
    <row r="117">
      <c r="A117" s="4" t="s">
        <v>15</v>
      </c>
      <c r="B117" s="5" t="n">
        <v>7363</v>
      </c>
      <c r="C117" s="5" t="n">
        <v>7363</v>
      </c>
      <c r="D117" s="6" t="n">
        <v>2572395.62</v>
      </c>
      <c r="E117" s="6" t="n">
        <v>349.367869075105</v>
      </c>
      <c r="F117" s="6"/>
    </row>
    <row r="118">
      <c r="A118" s="10" t="s">
        <v>16</v>
      </c>
      <c r="B118" s="11" t="n">
        <v>965</v>
      </c>
      <c r="C118" s="11" t="n">
        <v>965</v>
      </c>
      <c r="D118" s="12" t="n">
        <v>338261.13</v>
      </c>
      <c r="E118" s="12" t="n">
        <v>350.529668393782</v>
      </c>
      <c r="F118" s="12"/>
    </row>
    <row r="119">
      <c r="A119" s="9" t="s">
        <v>32</v>
      </c>
      <c r="B119" s="7" t="n">
        <v>41644</v>
      </c>
      <c r="C119" s="7" t="n">
        <v>84152</v>
      </c>
      <c r="D119" s="8" t="n">
        <v>29947133.51</v>
      </c>
      <c r="E119" s="8" t="n">
        <v>355.869539761384</v>
      </c>
      <c r="F119" s="8" t="n">
        <v>29963696.71</v>
      </c>
    </row>
    <row r="120">
      <c r="A120" s="4" t="s">
        <v>11</v>
      </c>
      <c r="B120" s="5" t="n">
        <v>98</v>
      </c>
      <c r="C120" s="5" t="n">
        <v>890</v>
      </c>
      <c r="D120" s="6" t="n">
        <v>199279.39</v>
      </c>
      <c r="E120" s="6" t="n">
        <v>223.909426966292</v>
      </c>
      <c r="F120" s="6"/>
    </row>
    <row r="121">
      <c r="A121" s="4" t="s">
        <v>12</v>
      </c>
      <c r="B121" s="5" t="n">
        <v>31311</v>
      </c>
      <c r="C121" s="5" t="n">
        <v>31311</v>
      </c>
      <c r="D121" s="6" t="n">
        <v>14172545.24</v>
      </c>
      <c r="E121" s="6" t="n">
        <v>452.637898502124</v>
      </c>
      <c r="F121" s="6"/>
    </row>
    <row r="122">
      <c r="A122" s="4" t="s">
        <v>13</v>
      </c>
      <c r="B122" s="5" t="n">
        <v>3983</v>
      </c>
      <c r="C122" s="5" t="n">
        <v>45721</v>
      </c>
      <c r="D122" s="6" t="n">
        <v>14303616.21</v>
      </c>
      <c r="E122" s="6" t="n">
        <v>312.845655388115</v>
      </c>
      <c r="F122" s="6"/>
    </row>
    <row r="123">
      <c r="A123" s="4" t="s">
        <v>14</v>
      </c>
      <c r="B123" s="5" t="n">
        <v>0</v>
      </c>
      <c r="C123" s="5" t="n">
        <v>0</v>
      </c>
      <c r="D123" s="6" t="n">
        <v>0</v>
      </c>
      <c r="E123" s="6" t="n">
        <v>0</v>
      </c>
      <c r="F123" s="6"/>
    </row>
    <row r="124">
      <c r="A124" s="4" t="s">
        <v>15</v>
      </c>
      <c r="B124" s="5" t="n">
        <v>5527</v>
      </c>
      <c r="C124" s="5" t="n">
        <v>5527</v>
      </c>
      <c r="D124" s="6" t="n">
        <v>1128490.74</v>
      </c>
      <c r="E124" s="6" t="n">
        <v>204.177807128641</v>
      </c>
      <c r="F124" s="6"/>
    </row>
    <row r="125">
      <c r="A125" s="10" t="s">
        <v>16</v>
      </c>
      <c r="B125" s="11" t="n">
        <v>703</v>
      </c>
      <c r="C125" s="11" t="n">
        <v>703</v>
      </c>
      <c r="D125" s="12" t="n">
        <v>143201.93</v>
      </c>
      <c r="E125" s="12" t="n">
        <v>203.701180654339</v>
      </c>
      <c r="F125" s="12"/>
    </row>
    <row r="126">
      <c r="A126" s="9" t="s">
        <v>33</v>
      </c>
      <c r="B126" s="7" t="n">
        <v>0</v>
      </c>
      <c r="C126" s="7" t="n">
        <v>0</v>
      </c>
      <c r="D126" s="8" t="n">
        <v>0</v>
      </c>
      <c r="E126" s="8" t="n">
        <v>0</v>
      </c>
      <c r="F126" s="8" t="n">
        <v>0</v>
      </c>
    </row>
    <row r="127">
      <c r="A127" s="4" t="s">
        <v>11</v>
      </c>
      <c r="B127" s="5" t="n">
        <v>0</v>
      </c>
      <c r="C127" s="5" t="n">
        <v>0</v>
      </c>
      <c r="D127" s="6" t="n">
        <v>0</v>
      </c>
      <c r="E127" s="6" t="n">
        <v>0</v>
      </c>
      <c r="F127" s="6"/>
    </row>
    <row r="128">
      <c r="A128" s="4" t="s">
        <v>12</v>
      </c>
      <c r="B128" s="5" t="n">
        <v>0</v>
      </c>
      <c r="C128" s="5" t="n">
        <v>0</v>
      </c>
      <c r="D128" s="6" t="n">
        <v>0</v>
      </c>
      <c r="E128" s="6" t="n">
        <v>0</v>
      </c>
      <c r="F128" s="6"/>
    </row>
    <row r="129">
      <c r="A129" s="4" t="s">
        <v>13</v>
      </c>
      <c r="B129" s="5" t="n">
        <v>0</v>
      </c>
      <c r="C129" s="5" t="n">
        <v>0</v>
      </c>
      <c r="D129" s="6" t="n">
        <v>0</v>
      </c>
      <c r="E129" s="6" t="n">
        <v>0</v>
      </c>
      <c r="F129" s="6"/>
    </row>
    <row r="130">
      <c r="A130" s="4" t="s">
        <v>14</v>
      </c>
      <c r="B130" s="5" t="n">
        <v>0</v>
      </c>
      <c r="C130" s="5" t="n">
        <v>0</v>
      </c>
      <c r="D130" s="6" t="n">
        <v>0</v>
      </c>
      <c r="E130" s="6" t="n">
        <v>0</v>
      </c>
      <c r="F130" s="6"/>
    </row>
    <row r="131">
      <c r="A131" s="4" t="s">
        <v>15</v>
      </c>
      <c r="B131" s="5" t="n">
        <v>0</v>
      </c>
      <c r="C131" s="5" t="n">
        <v>0</v>
      </c>
      <c r="D131" s="6" t="n">
        <v>0</v>
      </c>
      <c r="E131" s="6" t="n">
        <v>0</v>
      </c>
      <c r="F131" s="6"/>
    </row>
    <row r="132">
      <c r="A132" s="10" t="s">
        <v>16</v>
      </c>
      <c r="B132" s="11" t="n">
        <v>0</v>
      </c>
      <c r="C132" s="11" t="n">
        <v>0</v>
      </c>
      <c r="D132" s="12" t="n">
        <v>0</v>
      </c>
      <c r="E132" s="12" t="n">
        <v>0</v>
      </c>
      <c r="F132" s="12"/>
    </row>
    <row r="133">
      <c r="A133" s="9" t="s">
        <v>34</v>
      </c>
      <c r="B133" s="7" t="n">
        <v>43822</v>
      </c>
      <c r="C133" s="7" t="n">
        <v>95368</v>
      </c>
      <c r="D133" s="8" t="n">
        <v>34993395.28</v>
      </c>
      <c r="E133" s="8" t="n">
        <v>366.930157704891</v>
      </c>
      <c r="F133" s="8" t="n">
        <v>35005582.3</v>
      </c>
    </row>
    <row r="134">
      <c r="A134" s="4" t="s">
        <v>11</v>
      </c>
      <c r="B134" s="5" t="n">
        <v>94</v>
      </c>
      <c r="C134" s="5" t="n">
        <v>276</v>
      </c>
      <c r="D134" s="6" t="n">
        <v>110022.35</v>
      </c>
      <c r="E134" s="6" t="n">
        <v>398.631702898551</v>
      </c>
      <c r="F134" s="6"/>
    </row>
    <row r="135">
      <c r="A135" s="4" t="s">
        <v>12</v>
      </c>
      <c r="B135" s="5" t="n">
        <v>33124</v>
      </c>
      <c r="C135" s="5" t="n">
        <v>33124</v>
      </c>
      <c r="D135" s="6" t="n">
        <v>14742839.34</v>
      </c>
      <c r="E135" s="6" t="n">
        <v>445.080284385944</v>
      </c>
      <c r="F135" s="6"/>
    </row>
    <row r="136">
      <c r="A136" s="4" t="s">
        <v>13</v>
      </c>
      <c r="B136" s="5" t="n">
        <v>4574</v>
      </c>
      <c r="C136" s="5" t="n">
        <v>55954</v>
      </c>
      <c r="D136" s="6" t="n">
        <v>18912885.1</v>
      </c>
      <c r="E136" s="6" t="n">
        <v>338.007740286664</v>
      </c>
      <c r="F136" s="6"/>
    </row>
    <row r="137">
      <c r="A137" s="4" t="s">
        <v>14</v>
      </c>
      <c r="B137" s="5" t="n">
        <v>0</v>
      </c>
      <c r="C137" s="5" t="n">
        <v>0</v>
      </c>
      <c r="D137" s="6" t="n">
        <v>0</v>
      </c>
      <c r="E137" s="6" t="n">
        <v>0</v>
      </c>
      <c r="F137" s="6"/>
    </row>
    <row r="138">
      <c r="A138" s="4" t="s">
        <v>15</v>
      </c>
      <c r="B138" s="5" t="n">
        <v>5360</v>
      </c>
      <c r="C138" s="5" t="n">
        <v>5360</v>
      </c>
      <c r="D138" s="6" t="n">
        <v>1094486.49</v>
      </c>
      <c r="E138" s="6" t="n">
        <v>204.195240671642</v>
      </c>
      <c r="F138" s="6"/>
    </row>
    <row r="139">
      <c r="A139" s="10" t="s">
        <v>16</v>
      </c>
      <c r="B139" s="11" t="n">
        <v>654</v>
      </c>
      <c r="C139" s="11" t="n">
        <v>654</v>
      </c>
      <c r="D139" s="12" t="n">
        <v>133162</v>
      </c>
      <c r="E139" s="12" t="n">
        <v>203.611620795107</v>
      </c>
      <c r="F139" s="12"/>
    </row>
    <row r="140">
      <c r="A140" s="9" t="s">
        <v>35</v>
      </c>
      <c r="B140" s="7" t="n">
        <v>47788</v>
      </c>
      <c r="C140" s="7" t="n">
        <v>111624</v>
      </c>
      <c r="D140" s="8" t="n">
        <v>39625730.23</v>
      </c>
      <c r="E140" s="8" t="n">
        <v>354.992924729449</v>
      </c>
      <c r="F140" s="8" t="n">
        <v>39678130.65</v>
      </c>
    </row>
    <row r="141">
      <c r="A141" s="4" t="s">
        <v>11</v>
      </c>
      <c r="B141" s="5" t="n">
        <v>171</v>
      </c>
      <c r="C141" s="5" t="n">
        <v>744</v>
      </c>
      <c r="D141" s="6" t="n">
        <v>269962.41</v>
      </c>
      <c r="E141" s="6" t="n">
        <v>362.852701612903</v>
      </c>
      <c r="F141" s="6"/>
    </row>
    <row r="142">
      <c r="A142" s="4" t="s">
        <v>12</v>
      </c>
      <c r="B142" s="5" t="n">
        <v>34989</v>
      </c>
      <c r="C142" s="5" t="n">
        <v>34989</v>
      </c>
      <c r="D142" s="6" t="n">
        <v>15758771.61</v>
      </c>
      <c r="E142" s="6" t="n">
        <v>450.392169253194</v>
      </c>
      <c r="F142" s="6"/>
    </row>
    <row r="143">
      <c r="A143" s="4" t="s">
        <v>13</v>
      </c>
      <c r="B143" s="5" t="n">
        <v>6319</v>
      </c>
      <c r="C143" s="5" t="n">
        <v>69594</v>
      </c>
      <c r="D143" s="6" t="n">
        <v>22312722.99</v>
      </c>
      <c r="E143" s="6" t="n">
        <v>320.612739460298</v>
      </c>
      <c r="F143" s="6"/>
    </row>
    <row r="144">
      <c r="A144" s="4" t="s">
        <v>14</v>
      </c>
      <c r="B144" s="5" t="n">
        <v>0</v>
      </c>
      <c r="C144" s="5" t="n">
        <v>0</v>
      </c>
      <c r="D144" s="6" t="n">
        <v>0</v>
      </c>
      <c r="E144" s="6" t="n">
        <v>0</v>
      </c>
      <c r="F144" s="6"/>
    </row>
    <row r="145">
      <c r="A145" s="4" t="s">
        <v>15</v>
      </c>
      <c r="B145" s="5" t="n">
        <v>5632</v>
      </c>
      <c r="C145" s="5" t="n">
        <v>5632</v>
      </c>
      <c r="D145" s="6" t="n">
        <v>1149056.45</v>
      </c>
      <c r="E145" s="6" t="n">
        <v>204.022807173295</v>
      </c>
      <c r="F145" s="6"/>
    </row>
    <row r="146">
      <c r="A146" s="10" t="s">
        <v>16</v>
      </c>
      <c r="B146" s="11" t="n">
        <v>665</v>
      </c>
      <c r="C146" s="11" t="n">
        <v>665</v>
      </c>
      <c r="D146" s="12" t="n">
        <v>135216.77</v>
      </c>
      <c r="E146" s="12" t="n">
        <v>203.333488721804</v>
      </c>
      <c r="F146" s="12"/>
    </row>
    <row r="147">
      <c r="A147" s="9" t="s">
        <v>36</v>
      </c>
      <c r="B147" s="7" t="n">
        <v>44856</v>
      </c>
      <c r="C147" s="7" t="n">
        <v>74564</v>
      </c>
      <c r="D147" s="8" t="n">
        <v>39320350.85</v>
      </c>
      <c r="E147" s="8" t="n">
        <v>527.336930019849</v>
      </c>
      <c r="F147" s="8" t="n">
        <v>39333474.71</v>
      </c>
    </row>
    <row r="148">
      <c r="A148" s="4" t="s">
        <v>11</v>
      </c>
      <c r="B148" s="5" t="n">
        <v>533</v>
      </c>
      <c r="C148" s="5" t="n">
        <v>2764</v>
      </c>
      <c r="D148" s="6" t="n">
        <v>945605.71</v>
      </c>
      <c r="E148" s="6" t="n">
        <v>342.114945730825</v>
      </c>
      <c r="F148" s="6"/>
    </row>
    <row r="149">
      <c r="A149" s="4" t="s">
        <v>12</v>
      </c>
      <c r="B149" s="5" t="n">
        <v>32843</v>
      </c>
      <c r="C149" s="5" t="n">
        <v>32843</v>
      </c>
      <c r="D149" s="6" t="n">
        <v>23072554.06</v>
      </c>
      <c r="E149" s="6" t="n">
        <v>702.510552020217</v>
      </c>
      <c r="F149" s="6"/>
    </row>
    <row r="150">
      <c r="A150" s="4" t="s">
        <v>13</v>
      </c>
      <c r="B150" s="5" t="n">
        <v>5816</v>
      </c>
      <c r="C150" s="5" t="n">
        <v>33298</v>
      </c>
      <c r="D150" s="6" t="n">
        <v>13557612.5</v>
      </c>
      <c r="E150" s="6" t="n">
        <v>407.159964562436</v>
      </c>
      <c r="F150" s="6"/>
    </row>
    <row r="151">
      <c r="A151" s="4" t="s">
        <v>14</v>
      </c>
      <c r="B151" s="5" t="n">
        <v>0</v>
      </c>
      <c r="C151" s="5" t="n">
        <v>0</v>
      </c>
      <c r="D151" s="6" t="n">
        <v>0</v>
      </c>
      <c r="E151" s="6" t="n">
        <v>0</v>
      </c>
      <c r="F151" s="6"/>
    </row>
    <row r="152">
      <c r="A152" s="4" t="s">
        <v>15</v>
      </c>
      <c r="B152" s="5" t="n">
        <v>5115</v>
      </c>
      <c r="C152" s="5" t="n">
        <v>5115</v>
      </c>
      <c r="D152" s="6" t="n">
        <v>1576858.61</v>
      </c>
      <c r="E152" s="6" t="n">
        <v>308.281253176931</v>
      </c>
      <c r="F152" s="6"/>
    </row>
    <row r="153">
      <c r="A153" s="10" t="s">
        <v>16</v>
      </c>
      <c r="B153" s="11" t="n">
        <v>544</v>
      </c>
      <c r="C153" s="11" t="n">
        <v>544</v>
      </c>
      <c r="D153" s="12" t="n">
        <v>167719.97</v>
      </c>
      <c r="E153" s="12" t="n">
        <v>308.308768382353</v>
      </c>
      <c r="F153" s="12"/>
    </row>
    <row r="154" ht="25" customHeight="1">
      <c r="A154" s="2" t="s">
        <v>3</v>
      </c>
      <c r="B154" s="2"/>
      <c r="C154" s="2"/>
      <c r="D154" s="2"/>
      <c r="E154" s="2"/>
      <c r="F154" s="2"/>
    </row>
    <row r="156">
      <c r="A156" s="13" t="str">
        <f>=HYPERLINK("#'Obsah'!A1", "Späť na obsah dátovej prílohy")</f>
      </c>
      <c r="B156" s="14"/>
    </row>
  </sheetData>
  <mergeCells count="4">
    <mergeCell ref="A2:F2"/>
    <mergeCell ref="A4:F4"/>
    <mergeCell ref="A154:F154"/>
    <mergeCell ref="A156:B156"/>
  </mergeCells>
  <pageMargins left="0.7" right="0.7" top="0.75" bottom="0.75" header="0.3" footer="0.3"/>
  <pageSetup paperSize="9" orientation="portrait" horizontalDpi="300" verticalDpi="300"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260</v>
      </c>
      <c r="B2" s="1"/>
      <c r="C2" s="1"/>
      <c r="D2" s="1"/>
      <c r="E2" s="1"/>
      <c r="F2" s="1"/>
      <c r="G2" s="1"/>
    </row>
    <row r="3">
      <c r="A3" s="106" t="s">
        <v>240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241</v>
      </c>
      <c r="C7" s="18" t="s">
        <v>242</v>
      </c>
      <c r="D7" s="18"/>
      <c r="E7" s="18"/>
      <c r="F7" s="18"/>
      <c r="G7" s="18"/>
    </row>
    <row r="8">
      <c r="A8" s="3"/>
      <c r="B8" s="3"/>
      <c r="C8" s="3" t="s">
        <v>243</v>
      </c>
      <c r="D8" s="3" t="s">
        <v>244</v>
      </c>
      <c r="E8" s="3" t="s">
        <v>245</v>
      </c>
      <c r="F8" s="3" t="s">
        <v>246</v>
      </c>
      <c r="G8" s="3" t="s">
        <v>247</v>
      </c>
    </row>
    <row r="9">
      <c r="A9" s="110" t="s">
        <v>248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45" t="n">
        <v>2012</v>
      </c>
      <c r="C10" s="145" t="n">
        <v>1564</v>
      </c>
      <c r="D10" s="145" t="n">
        <v>326</v>
      </c>
      <c r="E10" s="145" t="n">
        <v>50</v>
      </c>
      <c r="F10" s="145" t="n">
        <v>13</v>
      </c>
      <c r="G10" s="145" t="n">
        <v>59</v>
      </c>
    </row>
    <row r="11">
      <c r="A11" s="4" t="s">
        <v>12</v>
      </c>
      <c r="B11" s="145" t="n">
        <v>46878</v>
      </c>
      <c r="C11" s="145" t="n">
        <v>44968</v>
      </c>
      <c r="D11" s="145" t="n">
        <v>325</v>
      </c>
      <c r="E11" s="145" t="n">
        <v>8</v>
      </c>
      <c r="F11" s="145" t="n">
        <v>2</v>
      </c>
      <c r="G11" s="145" t="n">
        <v>1575</v>
      </c>
    </row>
    <row r="12">
      <c r="A12" s="4" t="s">
        <v>13</v>
      </c>
      <c r="B12" s="145" t="n">
        <v>5906</v>
      </c>
      <c r="C12" s="145" t="n">
        <v>4171</v>
      </c>
      <c r="D12" s="145" t="n">
        <v>1260</v>
      </c>
      <c r="E12" s="145" t="n">
        <v>225</v>
      </c>
      <c r="F12" s="145" t="n">
        <v>101</v>
      </c>
      <c r="G12" s="145" t="n">
        <v>149</v>
      </c>
    </row>
    <row r="13">
      <c r="A13" s="4" t="s">
        <v>14</v>
      </c>
      <c r="B13" s="145" t="n">
        <v>17788</v>
      </c>
      <c r="C13" s="145" t="n">
        <v>13131</v>
      </c>
      <c r="D13" s="145" t="n">
        <v>3508</v>
      </c>
      <c r="E13" s="145" t="n">
        <v>586</v>
      </c>
      <c r="F13" s="145" t="n">
        <v>136</v>
      </c>
      <c r="G13" s="145" t="n">
        <v>427</v>
      </c>
    </row>
    <row r="14">
      <c r="A14" s="4" t="s">
        <v>15</v>
      </c>
      <c r="B14" s="145" t="n">
        <v>9881</v>
      </c>
      <c r="C14" s="145" t="n">
        <v>9459</v>
      </c>
      <c r="D14" s="145" t="n">
        <v>14</v>
      </c>
      <c r="E14" s="145" t="n">
        <v>0</v>
      </c>
      <c r="F14" s="145" t="n">
        <v>0</v>
      </c>
      <c r="G14" s="145" t="n">
        <v>408</v>
      </c>
    </row>
    <row r="15">
      <c r="A15" s="4" t="s">
        <v>16</v>
      </c>
      <c r="B15" s="145" t="n">
        <v>1083</v>
      </c>
      <c r="C15" s="145" t="n">
        <v>140</v>
      </c>
      <c r="D15" s="145" t="n">
        <v>2</v>
      </c>
      <c r="E15" s="145" t="n">
        <v>0</v>
      </c>
      <c r="F15" s="145" t="n">
        <v>0</v>
      </c>
      <c r="G15" s="145" t="n">
        <v>941</v>
      </c>
    </row>
    <row r="16">
      <c r="A16" s="49" t="s">
        <v>249</v>
      </c>
      <c r="B16" s="147" t="n">
        <v>83548</v>
      </c>
      <c r="C16" s="147" t="n">
        <v>73433</v>
      </c>
      <c r="D16" s="147" t="n">
        <v>5435</v>
      </c>
      <c r="E16" s="147" t="n">
        <v>869</v>
      </c>
      <c r="F16" s="147" t="n">
        <v>252</v>
      </c>
      <c r="G16" s="147" t="n">
        <v>3559</v>
      </c>
    </row>
    <row r="17">
      <c r="A17" s="110" t="s">
        <v>250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45" t="n">
        <v>10665</v>
      </c>
      <c r="C18" s="145" t="n">
        <v>3511</v>
      </c>
      <c r="D18" s="145" t="n">
        <v>2591</v>
      </c>
      <c r="E18" s="145" t="n">
        <v>1897</v>
      </c>
      <c r="F18" s="145" t="n">
        <v>2541</v>
      </c>
      <c r="G18" s="145" t="n">
        <v>125</v>
      </c>
    </row>
    <row r="19">
      <c r="A19" s="4" t="s">
        <v>12</v>
      </c>
      <c r="B19" s="145" t="n">
        <v>46767</v>
      </c>
      <c r="C19" s="145" t="n">
        <v>44864</v>
      </c>
      <c r="D19" s="145" t="n">
        <v>323</v>
      </c>
      <c r="E19" s="145" t="n">
        <v>8</v>
      </c>
      <c r="F19" s="145" t="n">
        <v>2</v>
      </c>
      <c r="G19" s="145" t="n">
        <v>1570</v>
      </c>
    </row>
    <row r="20">
      <c r="A20" s="4" t="s">
        <v>13</v>
      </c>
      <c r="B20" s="145" t="n">
        <v>41775</v>
      </c>
      <c r="C20" s="145" t="n">
        <v>10073</v>
      </c>
      <c r="D20" s="145" t="n">
        <v>11229</v>
      </c>
      <c r="E20" s="145" t="n">
        <v>8196</v>
      </c>
      <c r="F20" s="145" t="n">
        <v>11257</v>
      </c>
      <c r="G20" s="145" t="n">
        <v>1020</v>
      </c>
    </row>
    <row r="21">
      <c r="A21" s="4" t="s">
        <v>14</v>
      </c>
      <c r="B21" s="145" t="n">
        <v>152076</v>
      </c>
      <c r="C21" s="145" t="n">
        <v>33574</v>
      </c>
      <c r="D21" s="145" t="n">
        <v>39360</v>
      </c>
      <c r="E21" s="145" t="n">
        <v>35592</v>
      </c>
      <c r="F21" s="145" t="n">
        <v>40478</v>
      </c>
      <c r="G21" s="145" t="n">
        <v>3072</v>
      </c>
    </row>
    <row r="22">
      <c r="A22" s="4" t="s">
        <v>15</v>
      </c>
      <c r="B22" s="145" t="n">
        <v>9867</v>
      </c>
      <c r="C22" s="145" t="n">
        <v>9445</v>
      </c>
      <c r="D22" s="145" t="n">
        <v>14</v>
      </c>
      <c r="E22" s="145" t="n">
        <v>0</v>
      </c>
      <c r="F22" s="145" t="n">
        <v>0</v>
      </c>
      <c r="G22" s="145" t="n">
        <v>408</v>
      </c>
    </row>
    <row r="23">
      <c r="A23" s="4" t="s">
        <v>16</v>
      </c>
      <c r="B23" s="145" t="n">
        <v>1083</v>
      </c>
      <c r="C23" s="145" t="n">
        <v>140</v>
      </c>
      <c r="D23" s="145" t="n">
        <v>2</v>
      </c>
      <c r="E23" s="145" t="n">
        <v>0</v>
      </c>
      <c r="F23" s="145" t="n">
        <v>0</v>
      </c>
      <c r="G23" s="145" t="n">
        <v>941</v>
      </c>
    </row>
    <row r="24">
      <c r="A24" s="49" t="s">
        <v>249</v>
      </c>
      <c r="B24" s="147" t="n">
        <v>262233</v>
      </c>
      <c r="C24" s="147" t="n">
        <v>101607</v>
      </c>
      <c r="D24" s="147" t="n">
        <v>53519</v>
      </c>
      <c r="E24" s="147" t="n">
        <v>45693</v>
      </c>
      <c r="F24" s="147" t="n">
        <v>54278</v>
      </c>
      <c r="G24" s="147" t="n">
        <v>7136</v>
      </c>
    </row>
    <row r="25">
      <c r="A25" s="110" t="s">
        <v>251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46" t="n">
        <v>3492351.83</v>
      </c>
      <c r="C26" s="146" t="n">
        <v>1231173.05</v>
      </c>
      <c r="D26" s="146" t="n">
        <v>1154687.81</v>
      </c>
      <c r="E26" s="146" t="n">
        <v>615531.15</v>
      </c>
      <c r="F26" s="146" t="n">
        <v>445876.27</v>
      </c>
      <c r="G26" s="146" t="n">
        <v>45083.55</v>
      </c>
    </row>
    <row r="27">
      <c r="A27" s="4" t="s">
        <v>12</v>
      </c>
      <c r="B27" s="146" t="n">
        <v>31187684.18</v>
      </c>
      <c r="C27" s="146" t="n">
        <v>29947793.47</v>
      </c>
      <c r="D27" s="146" t="n">
        <v>192600.74</v>
      </c>
      <c r="E27" s="146" t="n">
        <v>4500</v>
      </c>
      <c r="F27" s="146" t="n">
        <v>1080</v>
      </c>
      <c r="G27" s="146" t="n">
        <v>1041709.97</v>
      </c>
    </row>
    <row r="28">
      <c r="A28" s="4" t="s">
        <v>13</v>
      </c>
      <c r="B28" s="146" t="n">
        <v>16838637.5</v>
      </c>
      <c r="C28" s="146" t="n">
        <v>4618994.82</v>
      </c>
      <c r="D28" s="146" t="n">
        <v>5633138.62</v>
      </c>
      <c r="E28" s="146" t="n">
        <v>3820845.27</v>
      </c>
      <c r="F28" s="146" t="n">
        <v>2412416.43</v>
      </c>
      <c r="G28" s="146" t="n">
        <v>353242.36</v>
      </c>
    </row>
    <row r="29">
      <c r="A29" s="4" t="s">
        <v>14</v>
      </c>
      <c r="B29" s="146" t="n">
        <v>65574928.77</v>
      </c>
      <c r="C29" s="146" t="n">
        <v>15050084.3</v>
      </c>
      <c r="D29" s="146" t="n">
        <v>18113123.46</v>
      </c>
      <c r="E29" s="146" t="n">
        <v>15087181.14</v>
      </c>
      <c r="F29" s="146" t="n">
        <v>16029732.51</v>
      </c>
      <c r="G29" s="146" t="n">
        <v>1294807.36</v>
      </c>
    </row>
    <row r="30">
      <c r="A30" s="4" t="s">
        <v>15</v>
      </c>
      <c r="B30" s="146" t="n">
        <v>3014971.37</v>
      </c>
      <c r="C30" s="146" t="n">
        <v>2887509.45</v>
      </c>
      <c r="D30" s="146" t="n">
        <v>4235</v>
      </c>
      <c r="E30" s="146" t="n">
        <v>0</v>
      </c>
      <c r="F30" s="146" t="n">
        <v>0</v>
      </c>
      <c r="G30" s="146" t="n">
        <v>123226.92</v>
      </c>
    </row>
    <row r="31">
      <c r="A31" s="4" t="s">
        <v>16</v>
      </c>
      <c r="B31" s="146" t="n">
        <v>331022.79</v>
      </c>
      <c r="C31" s="146" t="n">
        <v>42751.47</v>
      </c>
      <c r="D31" s="146" t="n">
        <v>630</v>
      </c>
      <c r="E31" s="146" t="n">
        <v>0</v>
      </c>
      <c r="F31" s="146" t="n">
        <v>0</v>
      </c>
      <c r="G31" s="146" t="n">
        <v>287641.32</v>
      </c>
    </row>
    <row r="32">
      <c r="A32" s="49" t="s">
        <v>249</v>
      </c>
      <c r="B32" s="148" t="n">
        <v>120439596.44</v>
      </c>
      <c r="C32" s="148" t="n">
        <v>53778306.56</v>
      </c>
      <c r="D32" s="148" t="n">
        <v>25098415.63</v>
      </c>
      <c r="E32" s="148" t="n">
        <v>19528057.56</v>
      </c>
      <c r="F32" s="148" t="n">
        <v>18889105.21</v>
      </c>
      <c r="G32" s="148" t="n">
        <v>3145711.48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261</v>
      </c>
      <c r="B2" s="1"/>
      <c r="C2" s="1"/>
      <c r="D2" s="1"/>
      <c r="E2" s="1"/>
      <c r="F2" s="1"/>
      <c r="G2" s="1"/>
    </row>
    <row r="3">
      <c r="A3" s="106" t="s">
        <v>240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241</v>
      </c>
      <c r="C7" s="18" t="s">
        <v>242</v>
      </c>
      <c r="D7" s="18"/>
      <c r="E7" s="18"/>
      <c r="F7" s="18"/>
      <c r="G7" s="18"/>
    </row>
    <row r="8">
      <c r="A8" s="3"/>
      <c r="B8" s="3"/>
      <c r="C8" s="3" t="s">
        <v>243</v>
      </c>
      <c r="D8" s="3" t="s">
        <v>244</v>
      </c>
      <c r="E8" s="3" t="s">
        <v>245</v>
      </c>
      <c r="F8" s="3" t="s">
        <v>246</v>
      </c>
      <c r="G8" s="3" t="s">
        <v>247</v>
      </c>
    </row>
    <row r="9">
      <c r="A9" s="110" t="s">
        <v>248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49" t="n">
        <v>3374</v>
      </c>
      <c r="C10" s="149" t="n">
        <v>2647</v>
      </c>
      <c r="D10" s="149" t="n">
        <v>530</v>
      </c>
      <c r="E10" s="149" t="n">
        <v>86</v>
      </c>
      <c r="F10" s="149" t="n">
        <v>22</v>
      </c>
      <c r="G10" s="149" t="n">
        <v>89</v>
      </c>
    </row>
    <row r="11">
      <c r="A11" s="4" t="s">
        <v>12</v>
      </c>
      <c r="B11" s="149" t="n">
        <v>65213</v>
      </c>
      <c r="C11" s="149" t="n">
        <v>62550</v>
      </c>
      <c r="D11" s="149" t="n">
        <v>452</v>
      </c>
      <c r="E11" s="149" t="n">
        <v>12</v>
      </c>
      <c r="F11" s="149" t="n">
        <v>2</v>
      </c>
      <c r="G11" s="149" t="n">
        <v>2197</v>
      </c>
    </row>
    <row r="12">
      <c r="A12" s="4" t="s">
        <v>13</v>
      </c>
      <c r="B12" s="149" t="n">
        <v>7613</v>
      </c>
      <c r="C12" s="149" t="n">
        <v>5490</v>
      </c>
      <c r="D12" s="149" t="n">
        <v>1563</v>
      </c>
      <c r="E12" s="149" t="n">
        <v>279</v>
      </c>
      <c r="F12" s="149" t="n">
        <v>97</v>
      </c>
      <c r="G12" s="149" t="n">
        <v>184</v>
      </c>
    </row>
    <row r="13">
      <c r="A13" s="4" t="s">
        <v>14</v>
      </c>
      <c r="B13" s="149" t="n">
        <v>24273</v>
      </c>
      <c r="C13" s="149" t="n">
        <v>17732</v>
      </c>
      <c r="D13" s="149" t="n">
        <v>4949</v>
      </c>
      <c r="E13" s="149" t="n">
        <v>824</v>
      </c>
      <c r="F13" s="149" t="n">
        <v>181</v>
      </c>
      <c r="G13" s="149" t="n">
        <v>587</v>
      </c>
    </row>
    <row r="14">
      <c r="A14" s="4" t="s">
        <v>15</v>
      </c>
      <c r="B14" s="149" t="n">
        <v>15904</v>
      </c>
      <c r="C14" s="149" t="n">
        <v>15239</v>
      </c>
      <c r="D14" s="149" t="n">
        <v>24</v>
      </c>
      <c r="E14" s="149" t="n">
        <v>0</v>
      </c>
      <c r="F14" s="149" t="n">
        <v>0</v>
      </c>
      <c r="G14" s="149" t="n">
        <v>641</v>
      </c>
    </row>
    <row r="15">
      <c r="A15" s="4" t="s">
        <v>16</v>
      </c>
      <c r="B15" s="149" t="n">
        <v>1411</v>
      </c>
      <c r="C15" s="149" t="n">
        <v>175</v>
      </c>
      <c r="D15" s="149" t="n">
        <v>3</v>
      </c>
      <c r="E15" s="149" t="n">
        <v>0</v>
      </c>
      <c r="F15" s="149" t="n">
        <v>0</v>
      </c>
      <c r="G15" s="149" t="n">
        <v>1233</v>
      </c>
    </row>
    <row r="16">
      <c r="A16" s="49" t="s">
        <v>249</v>
      </c>
      <c r="B16" s="151" t="n">
        <v>117788</v>
      </c>
      <c r="C16" s="151" t="n">
        <v>103833</v>
      </c>
      <c r="D16" s="151" t="n">
        <v>7521</v>
      </c>
      <c r="E16" s="151" t="n">
        <v>1201</v>
      </c>
      <c r="F16" s="151" t="n">
        <v>302</v>
      </c>
      <c r="G16" s="151" t="n">
        <v>4931</v>
      </c>
    </row>
    <row r="17">
      <c r="A17" s="110" t="s">
        <v>250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49" t="n">
        <v>19725</v>
      </c>
      <c r="C18" s="149" t="n">
        <v>6179</v>
      </c>
      <c r="D18" s="149" t="n">
        <v>4321</v>
      </c>
      <c r="E18" s="149" t="n">
        <v>3367</v>
      </c>
      <c r="F18" s="149" t="n">
        <v>5633</v>
      </c>
      <c r="G18" s="149" t="n">
        <v>225</v>
      </c>
    </row>
    <row r="19">
      <c r="A19" s="4" t="s">
        <v>12</v>
      </c>
      <c r="B19" s="149" t="n">
        <v>65038</v>
      </c>
      <c r="C19" s="149" t="n">
        <v>62384</v>
      </c>
      <c r="D19" s="149" t="n">
        <v>449</v>
      </c>
      <c r="E19" s="149" t="n">
        <v>12</v>
      </c>
      <c r="F19" s="149" t="n">
        <v>2</v>
      </c>
      <c r="G19" s="149" t="n">
        <v>2191</v>
      </c>
    </row>
    <row r="20">
      <c r="A20" s="4" t="s">
        <v>13</v>
      </c>
      <c r="B20" s="149" t="n">
        <v>48722</v>
      </c>
      <c r="C20" s="149" t="n">
        <v>13314</v>
      </c>
      <c r="D20" s="149" t="n">
        <v>14039</v>
      </c>
      <c r="E20" s="149" t="n">
        <v>10244</v>
      </c>
      <c r="F20" s="149" t="n">
        <v>10489</v>
      </c>
      <c r="G20" s="149" t="n">
        <v>636</v>
      </c>
    </row>
    <row r="21">
      <c r="A21" s="4" t="s">
        <v>14</v>
      </c>
      <c r="B21" s="149" t="n">
        <v>209803</v>
      </c>
      <c r="C21" s="149" t="n">
        <v>46130</v>
      </c>
      <c r="D21" s="149" t="n">
        <v>57842</v>
      </c>
      <c r="E21" s="149" t="n">
        <v>52234</v>
      </c>
      <c r="F21" s="149" t="n">
        <v>48782</v>
      </c>
      <c r="G21" s="149" t="n">
        <v>4815</v>
      </c>
    </row>
    <row r="22">
      <c r="A22" s="4" t="s">
        <v>15</v>
      </c>
      <c r="B22" s="149" t="n">
        <v>15888</v>
      </c>
      <c r="C22" s="149" t="n">
        <v>15224</v>
      </c>
      <c r="D22" s="149" t="n">
        <v>24</v>
      </c>
      <c r="E22" s="149" t="n">
        <v>0</v>
      </c>
      <c r="F22" s="149" t="n">
        <v>0</v>
      </c>
      <c r="G22" s="149" t="n">
        <v>640</v>
      </c>
    </row>
    <row r="23">
      <c r="A23" s="4" t="s">
        <v>16</v>
      </c>
      <c r="B23" s="149" t="n">
        <v>1411</v>
      </c>
      <c r="C23" s="149" t="n">
        <v>175</v>
      </c>
      <c r="D23" s="149" t="n">
        <v>3</v>
      </c>
      <c r="E23" s="149" t="n">
        <v>0</v>
      </c>
      <c r="F23" s="149" t="n">
        <v>0</v>
      </c>
      <c r="G23" s="149" t="n">
        <v>1233</v>
      </c>
    </row>
    <row r="24">
      <c r="A24" s="49" t="s">
        <v>249</v>
      </c>
      <c r="B24" s="151" t="n">
        <v>360587</v>
      </c>
      <c r="C24" s="151" t="n">
        <v>143406</v>
      </c>
      <c r="D24" s="151" t="n">
        <v>76678</v>
      </c>
      <c r="E24" s="151" t="n">
        <v>65857</v>
      </c>
      <c r="F24" s="151" t="n">
        <v>64906</v>
      </c>
      <c r="G24" s="151" t="n">
        <v>9740</v>
      </c>
    </row>
    <row r="25">
      <c r="A25" s="110" t="s">
        <v>251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50" t="n">
        <v>11290948.82</v>
      </c>
      <c r="C26" s="150" t="n">
        <v>3009886.19</v>
      </c>
      <c r="D26" s="150" t="n">
        <v>2384610.83</v>
      </c>
      <c r="E26" s="150" t="n">
        <v>2133620.83</v>
      </c>
      <c r="F26" s="150" t="n">
        <v>3652774.31</v>
      </c>
      <c r="G26" s="150" t="n">
        <v>110056.66</v>
      </c>
    </row>
    <row r="27">
      <c r="A27" s="4" t="s">
        <v>12</v>
      </c>
      <c r="B27" s="150" t="n">
        <v>47728307.03</v>
      </c>
      <c r="C27" s="150" t="n">
        <v>45792075.9</v>
      </c>
      <c r="D27" s="150" t="n">
        <v>308664.49</v>
      </c>
      <c r="E27" s="150" t="n">
        <v>8174.78</v>
      </c>
      <c r="F27" s="150" t="n">
        <v>1080</v>
      </c>
      <c r="G27" s="150" t="n">
        <v>1618311.86</v>
      </c>
    </row>
    <row r="28">
      <c r="A28" s="4" t="s">
        <v>13</v>
      </c>
      <c r="B28" s="150" t="n">
        <v>22507210.34</v>
      </c>
      <c r="C28" s="150" t="n">
        <v>6548730.6</v>
      </c>
      <c r="D28" s="150" t="n">
        <v>7193546.94</v>
      </c>
      <c r="E28" s="150" t="n">
        <v>5312081.56</v>
      </c>
      <c r="F28" s="150" t="n">
        <v>3151188.54</v>
      </c>
      <c r="G28" s="150" t="n">
        <v>301662.7</v>
      </c>
    </row>
    <row r="29">
      <c r="A29" s="4" t="s">
        <v>14</v>
      </c>
      <c r="B29" s="150" t="n">
        <v>101330009.46</v>
      </c>
      <c r="C29" s="150" t="n">
        <v>23459018.19</v>
      </c>
      <c r="D29" s="150" t="n">
        <v>30099683.55</v>
      </c>
      <c r="E29" s="150" t="n">
        <v>24320623.56</v>
      </c>
      <c r="F29" s="150" t="n">
        <v>21172919.03</v>
      </c>
      <c r="G29" s="150" t="n">
        <v>2277765.13</v>
      </c>
    </row>
    <row r="30">
      <c r="A30" s="4" t="s">
        <v>15</v>
      </c>
      <c r="B30" s="150" t="n">
        <v>4899832.58</v>
      </c>
      <c r="C30" s="150" t="n">
        <v>4695699.08</v>
      </c>
      <c r="D30" s="150" t="n">
        <v>7016.39</v>
      </c>
      <c r="E30" s="150" t="n">
        <v>0</v>
      </c>
      <c r="F30" s="150" t="n">
        <v>0</v>
      </c>
      <c r="G30" s="150" t="n">
        <v>197117.11</v>
      </c>
    </row>
    <row r="31">
      <c r="A31" s="4" t="s">
        <v>16</v>
      </c>
      <c r="B31" s="150" t="n">
        <v>433120.45</v>
      </c>
      <c r="C31" s="150" t="n">
        <v>54424.73</v>
      </c>
      <c r="D31" s="150" t="n">
        <v>945</v>
      </c>
      <c r="E31" s="150" t="n">
        <v>0</v>
      </c>
      <c r="F31" s="150" t="n">
        <v>0</v>
      </c>
      <c r="G31" s="150" t="n">
        <v>377750.72</v>
      </c>
    </row>
    <row r="32">
      <c r="A32" s="49" t="s">
        <v>249</v>
      </c>
      <c r="B32" s="152" t="n">
        <v>188189428.68</v>
      </c>
      <c r="C32" s="152" t="n">
        <v>83559834.69</v>
      </c>
      <c r="D32" s="152" t="n">
        <v>39994467.2</v>
      </c>
      <c r="E32" s="152" t="n">
        <v>31774500.73</v>
      </c>
      <c r="F32" s="152" t="n">
        <v>27977961.88</v>
      </c>
      <c r="G32" s="152" t="n">
        <v>4882664.18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262</v>
      </c>
      <c r="B2" s="1"/>
      <c r="C2" s="1"/>
      <c r="D2" s="1"/>
      <c r="E2" s="1"/>
      <c r="F2" s="1"/>
      <c r="G2" s="1"/>
    </row>
    <row r="3">
      <c r="A3" s="106" t="s">
        <v>240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241</v>
      </c>
      <c r="C7" s="18" t="s">
        <v>242</v>
      </c>
      <c r="D7" s="18"/>
      <c r="E7" s="18"/>
      <c r="F7" s="18"/>
      <c r="G7" s="18"/>
    </row>
    <row r="8">
      <c r="A8" s="3"/>
      <c r="B8" s="3"/>
      <c r="C8" s="3" t="s">
        <v>243</v>
      </c>
      <c r="D8" s="3" t="s">
        <v>244</v>
      </c>
      <c r="E8" s="3" t="s">
        <v>245</v>
      </c>
      <c r="F8" s="3" t="s">
        <v>246</v>
      </c>
      <c r="G8" s="3" t="s">
        <v>247</v>
      </c>
    </row>
    <row r="9">
      <c r="A9" s="110" t="s">
        <v>248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53" t="n">
        <v>3172</v>
      </c>
      <c r="C10" s="153" t="n">
        <v>2478</v>
      </c>
      <c r="D10" s="153" t="n">
        <v>489</v>
      </c>
      <c r="E10" s="153" t="n">
        <v>93</v>
      </c>
      <c r="F10" s="153" t="n">
        <v>28</v>
      </c>
      <c r="G10" s="153" t="n">
        <v>84</v>
      </c>
    </row>
    <row r="11">
      <c r="A11" s="4" t="s">
        <v>12</v>
      </c>
      <c r="B11" s="153" t="n">
        <v>70848</v>
      </c>
      <c r="C11" s="153" t="n">
        <v>68137</v>
      </c>
      <c r="D11" s="153" t="n">
        <v>445</v>
      </c>
      <c r="E11" s="153" t="n">
        <v>12</v>
      </c>
      <c r="F11" s="153" t="n">
        <v>2</v>
      </c>
      <c r="G11" s="153" t="n">
        <v>2252</v>
      </c>
    </row>
    <row r="12">
      <c r="A12" s="4" t="s">
        <v>13</v>
      </c>
      <c r="B12" s="153" t="n">
        <v>8147</v>
      </c>
      <c r="C12" s="153" t="n">
        <v>5949</v>
      </c>
      <c r="D12" s="153" t="n">
        <v>1640</v>
      </c>
      <c r="E12" s="153" t="n">
        <v>270</v>
      </c>
      <c r="F12" s="153" t="n">
        <v>101</v>
      </c>
      <c r="G12" s="153" t="n">
        <v>187</v>
      </c>
    </row>
    <row r="13">
      <c r="A13" s="4" t="s">
        <v>14</v>
      </c>
      <c r="B13" s="153" t="n">
        <v>23204</v>
      </c>
      <c r="C13" s="153" t="n">
        <v>17169</v>
      </c>
      <c r="D13" s="153" t="n">
        <v>4575</v>
      </c>
      <c r="E13" s="153" t="n">
        <v>721</v>
      </c>
      <c r="F13" s="153" t="n">
        <v>173</v>
      </c>
      <c r="G13" s="153" t="n">
        <v>566</v>
      </c>
    </row>
    <row r="14">
      <c r="A14" s="4" t="s">
        <v>15</v>
      </c>
      <c r="B14" s="153" t="n">
        <v>13587</v>
      </c>
      <c r="C14" s="153" t="n">
        <v>13082</v>
      </c>
      <c r="D14" s="153" t="n">
        <v>23</v>
      </c>
      <c r="E14" s="153" t="n">
        <v>0</v>
      </c>
      <c r="F14" s="153" t="n">
        <v>0</v>
      </c>
      <c r="G14" s="153" t="n">
        <v>482</v>
      </c>
    </row>
    <row r="15">
      <c r="A15" s="4" t="s">
        <v>16</v>
      </c>
      <c r="B15" s="153" t="n">
        <v>1461</v>
      </c>
      <c r="C15" s="153" t="n">
        <v>177</v>
      </c>
      <c r="D15" s="153" t="n">
        <v>4</v>
      </c>
      <c r="E15" s="153" t="n">
        <v>0</v>
      </c>
      <c r="F15" s="153" t="n">
        <v>0</v>
      </c>
      <c r="G15" s="153" t="n">
        <v>1280</v>
      </c>
    </row>
    <row r="16">
      <c r="A16" s="49" t="s">
        <v>249</v>
      </c>
      <c r="B16" s="155" t="n">
        <v>120419</v>
      </c>
      <c r="C16" s="155" t="n">
        <v>106992</v>
      </c>
      <c r="D16" s="155" t="n">
        <v>7176</v>
      </c>
      <c r="E16" s="155" t="n">
        <v>1096</v>
      </c>
      <c r="F16" s="155" t="n">
        <v>304</v>
      </c>
      <c r="G16" s="155" t="n">
        <v>4851</v>
      </c>
    </row>
    <row r="17">
      <c r="A17" s="110" t="s">
        <v>250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53" t="n">
        <v>20389</v>
      </c>
      <c r="C18" s="153" t="n">
        <v>5835</v>
      </c>
      <c r="D18" s="153" t="n">
        <v>3771</v>
      </c>
      <c r="E18" s="153" t="n">
        <v>3765</v>
      </c>
      <c r="F18" s="153" t="n">
        <v>6786</v>
      </c>
      <c r="G18" s="153" t="n">
        <v>232</v>
      </c>
    </row>
    <row r="19">
      <c r="A19" s="4" t="s">
        <v>12</v>
      </c>
      <c r="B19" s="153" t="n">
        <v>70688</v>
      </c>
      <c r="C19" s="153" t="n">
        <v>67974</v>
      </c>
      <c r="D19" s="153" t="n">
        <v>451</v>
      </c>
      <c r="E19" s="153" t="n">
        <v>12</v>
      </c>
      <c r="F19" s="153" t="n">
        <v>2</v>
      </c>
      <c r="G19" s="153" t="n">
        <v>2249</v>
      </c>
    </row>
    <row r="20">
      <c r="A20" s="4" t="s">
        <v>13</v>
      </c>
      <c r="B20" s="153" t="n">
        <v>49887</v>
      </c>
      <c r="C20" s="153" t="n">
        <v>14221</v>
      </c>
      <c r="D20" s="153" t="n">
        <v>14580</v>
      </c>
      <c r="E20" s="153" t="n">
        <v>9736</v>
      </c>
      <c r="F20" s="153" t="n">
        <v>10125</v>
      </c>
      <c r="G20" s="153" t="n">
        <v>1225</v>
      </c>
    </row>
    <row r="21">
      <c r="A21" s="4" t="s">
        <v>14</v>
      </c>
      <c r="B21" s="153" t="n">
        <v>190073</v>
      </c>
      <c r="C21" s="153" t="n">
        <v>44581</v>
      </c>
      <c r="D21" s="153" t="n">
        <v>53526</v>
      </c>
      <c r="E21" s="153" t="n">
        <v>44590</v>
      </c>
      <c r="F21" s="153" t="n">
        <v>42846</v>
      </c>
      <c r="G21" s="153" t="n">
        <v>4530</v>
      </c>
    </row>
    <row r="22">
      <c r="A22" s="4" t="s">
        <v>15</v>
      </c>
      <c r="B22" s="153" t="n">
        <v>13575</v>
      </c>
      <c r="C22" s="153" t="n">
        <v>13070</v>
      </c>
      <c r="D22" s="153" t="n">
        <v>23</v>
      </c>
      <c r="E22" s="153" t="n">
        <v>0</v>
      </c>
      <c r="F22" s="153" t="n">
        <v>0</v>
      </c>
      <c r="G22" s="153" t="n">
        <v>482</v>
      </c>
    </row>
    <row r="23">
      <c r="A23" s="4" t="s">
        <v>16</v>
      </c>
      <c r="B23" s="153" t="n">
        <v>1457</v>
      </c>
      <c r="C23" s="153" t="n">
        <v>177</v>
      </c>
      <c r="D23" s="153" t="n">
        <v>3</v>
      </c>
      <c r="E23" s="153" t="n">
        <v>0</v>
      </c>
      <c r="F23" s="153" t="n">
        <v>0</v>
      </c>
      <c r="G23" s="153" t="n">
        <v>1277</v>
      </c>
    </row>
    <row r="24">
      <c r="A24" s="49" t="s">
        <v>249</v>
      </c>
      <c r="B24" s="155" t="n">
        <v>346069</v>
      </c>
      <c r="C24" s="155" t="n">
        <v>145858</v>
      </c>
      <c r="D24" s="155" t="n">
        <v>72354</v>
      </c>
      <c r="E24" s="155" t="n">
        <v>58103</v>
      </c>
      <c r="F24" s="155" t="n">
        <v>59759</v>
      </c>
      <c r="G24" s="155" t="n">
        <v>9995</v>
      </c>
    </row>
    <row r="25">
      <c r="A25" s="110" t="s">
        <v>251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54" t="n">
        <v>14849776.49</v>
      </c>
      <c r="C26" s="154" t="n">
        <v>3842228.26</v>
      </c>
      <c r="D26" s="154" t="n">
        <v>2894687.47</v>
      </c>
      <c r="E26" s="154" t="n">
        <v>2888892.41</v>
      </c>
      <c r="F26" s="154" t="n">
        <v>5068735.01</v>
      </c>
      <c r="G26" s="154" t="n">
        <v>155233.34</v>
      </c>
    </row>
    <row r="27">
      <c r="A27" s="4" t="s">
        <v>12</v>
      </c>
      <c r="B27" s="154" t="n">
        <v>56701080.28</v>
      </c>
      <c r="C27" s="154" t="n">
        <v>54562578.75</v>
      </c>
      <c r="D27" s="154" t="n">
        <v>334857.62</v>
      </c>
      <c r="E27" s="154" t="n">
        <v>9164.78</v>
      </c>
      <c r="F27" s="154" t="n">
        <v>1200</v>
      </c>
      <c r="G27" s="154" t="n">
        <v>1793279.13</v>
      </c>
    </row>
    <row r="28">
      <c r="A28" s="4" t="s">
        <v>13</v>
      </c>
      <c r="B28" s="154" t="n">
        <v>30571713.92</v>
      </c>
      <c r="C28" s="154" t="n">
        <v>9432457.47</v>
      </c>
      <c r="D28" s="154" t="n">
        <v>10181407.48</v>
      </c>
      <c r="E28" s="154" t="n">
        <v>6720475.92</v>
      </c>
      <c r="F28" s="154" t="n">
        <v>3718947.33</v>
      </c>
      <c r="G28" s="154" t="n">
        <v>518425.72</v>
      </c>
    </row>
    <row r="29">
      <c r="A29" s="4" t="s">
        <v>14</v>
      </c>
      <c r="B29" s="154" t="n">
        <v>104780437.83</v>
      </c>
      <c r="C29" s="154" t="n">
        <v>26179728.91</v>
      </c>
      <c r="D29" s="154" t="n">
        <v>31387154.78</v>
      </c>
      <c r="E29" s="154" t="n">
        <v>23735645.27</v>
      </c>
      <c r="F29" s="154" t="n">
        <v>20966024.99</v>
      </c>
      <c r="G29" s="154" t="n">
        <v>2511883.88</v>
      </c>
    </row>
    <row r="30">
      <c r="A30" s="4" t="s">
        <v>15</v>
      </c>
      <c r="B30" s="154" t="n">
        <v>4779931.81</v>
      </c>
      <c r="C30" s="154" t="n">
        <v>4602952.1</v>
      </c>
      <c r="D30" s="154" t="n">
        <v>8125.7</v>
      </c>
      <c r="E30" s="154" t="n">
        <v>0</v>
      </c>
      <c r="F30" s="154" t="n">
        <v>0</v>
      </c>
      <c r="G30" s="154" t="n">
        <v>168854.01</v>
      </c>
    </row>
    <row r="31">
      <c r="A31" s="4" t="s">
        <v>16</v>
      </c>
      <c r="B31" s="154" t="n">
        <v>512436.38</v>
      </c>
      <c r="C31" s="154" t="n">
        <v>62016.63</v>
      </c>
      <c r="D31" s="154" t="n">
        <v>1435.33</v>
      </c>
      <c r="E31" s="154" t="n">
        <v>0</v>
      </c>
      <c r="F31" s="154" t="n">
        <v>0</v>
      </c>
      <c r="G31" s="154" t="n">
        <v>448984.42</v>
      </c>
    </row>
    <row r="32">
      <c r="A32" s="49" t="s">
        <v>249</v>
      </c>
      <c r="B32" s="156" t="n">
        <v>212195376.71</v>
      </c>
      <c r="C32" s="156" t="n">
        <v>98681962.12</v>
      </c>
      <c r="D32" s="156" t="n">
        <v>44807668.38</v>
      </c>
      <c r="E32" s="156" t="n">
        <v>33354178.38</v>
      </c>
      <c r="F32" s="156" t="n">
        <v>29754907.33</v>
      </c>
      <c r="G32" s="156" t="n">
        <v>5596660.5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263</v>
      </c>
      <c r="B2" s="1"/>
      <c r="C2" s="1"/>
      <c r="D2" s="1"/>
      <c r="E2" s="1"/>
      <c r="F2" s="1"/>
      <c r="G2" s="1"/>
    </row>
    <row r="3">
      <c r="A3" s="106" t="s">
        <v>240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241</v>
      </c>
      <c r="C7" s="18" t="s">
        <v>242</v>
      </c>
      <c r="D7" s="18"/>
      <c r="E7" s="18"/>
      <c r="F7" s="18"/>
      <c r="G7" s="18"/>
    </row>
    <row r="8">
      <c r="A8" s="3"/>
      <c r="B8" s="3"/>
      <c r="C8" s="3" t="s">
        <v>243</v>
      </c>
      <c r="D8" s="3" t="s">
        <v>244</v>
      </c>
      <c r="E8" s="3" t="s">
        <v>245</v>
      </c>
      <c r="F8" s="3" t="s">
        <v>246</v>
      </c>
      <c r="G8" s="3" t="s">
        <v>247</v>
      </c>
    </row>
    <row r="9">
      <c r="A9" s="110" t="s">
        <v>248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57" t="n">
        <v>3190</v>
      </c>
      <c r="C10" s="157" t="n">
        <v>2505</v>
      </c>
      <c r="D10" s="157" t="n">
        <v>491</v>
      </c>
      <c r="E10" s="157" t="n">
        <v>87</v>
      </c>
      <c r="F10" s="157" t="n">
        <v>29</v>
      </c>
      <c r="G10" s="157" t="n">
        <v>78</v>
      </c>
    </row>
    <row r="11">
      <c r="A11" s="4" t="s">
        <v>12</v>
      </c>
      <c r="B11" s="157" t="n">
        <v>69421</v>
      </c>
      <c r="C11" s="157" t="n">
        <v>66841</v>
      </c>
      <c r="D11" s="157" t="n">
        <v>402</v>
      </c>
      <c r="E11" s="157" t="n">
        <v>12</v>
      </c>
      <c r="F11" s="157" t="n">
        <v>2</v>
      </c>
      <c r="G11" s="157" t="n">
        <v>2164</v>
      </c>
    </row>
    <row r="12">
      <c r="A12" s="4" t="s">
        <v>13</v>
      </c>
      <c r="B12" s="157" t="n">
        <v>8430</v>
      </c>
      <c r="C12" s="157" t="n">
        <v>6149</v>
      </c>
      <c r="D12" s="157" t="n">
        <v>1683</v>
      </c>
      <c r="E12" s="157" t="n">
        <v>291</v>
      </c>
      <c r="F12" s="157" t="n">
        <v>117</v>
      </c>
      <c r="G12" s="157" t="n">
        <v>190</v>
      </c>
    </row>
    <row r="13">
      <c r="A13" s="4" t="s">
        <v>14</v>
      </c>
      <c r="B13" s="157" t="n">
        <v>20369</v>
      </c>
      <c r="C13" s="157" t="n">
        <v>15327</v>
      </c>
      <c r="D13" s="157" t="n">
        <v>3851</v>
      </c>
      <c r="E13" s="157" t="n">
        <v>553</v>
      </c>
      <c r="F13" s="157" t="n">
        <v>138</v>
      </c>
      <c r="G13" s="157" t="n">
        <v>500</v>
      </c>
    </row>
    <row r="14">
      <c r="A14" s="4" t="s">
        <v>15</v>
      </c>
      <c r="B14" s="157" t="n">
        <v>12491</v>
      </c>
      <c r="C14" s="157" t="n">
        <v>12051</v>
      </c>
      <c r="D14" s="157" t="n">
        <v>19</v>
      </c>
      <c r="E14" s="157" t="n">
        <v>0</v>
      </c>
      <c r="F14" s="157" t="n">
        <v>0</v>
      </c>
      <c r="G14" s="157" t="n">
        <v>421</v>
      </c>
    </row>
    <row r="15">
      <c r="A15" s="4" t="s">
        <v>16</v>
      </c>
      <c r="B15" s="157" t="n">
        <v>1443</v>
      </c>
      <c r="C15" s="157" t="n">
        <v>175</v>
      </c>
      <c r="D15" s="157" t="n">
        <v>4</v>
      </c>
      <c r="E15" s="157" t="n">
        <v>0</v>
      </c>
      <c r="F15" s="157" t="n">
        <v>0</v>
      </c>
      <c r="G15" s="157" t="n">
        <v>1264</v>
      </c>
    </row>
    <row r="16">
      <c r="A16" s="49" t="s">
        <v>249</v>
      </c>
      <c r="B16" s="159" t="n">
        <v>115344</v>
      </c>
      <c r="C16" s="159" t="n">
        <v>103048</v>
      </c>
      <c r="D16" s="159" t="n">
        <v>6450</v>
      </c>
      <c r="E16" s="159" t="n">
        <v>943</v>
      </c>
      <c r="F16" s="159" t="n">
        <v>286</v>
      </c>
      <c r="G16" s="159" t="n">
        <v>4617</v>
      </c>
    </row>
    <row r="17">
      <c r="A17" s="110" t="s">
        <v>250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57" t="n">
        <v>20520</v>
      </c>
      <c r="C18" s="157" t="n">
        <v>5878</v>
      </c>
      <c r="D18" s="157" t="n">
        <v>3792</v>
      </c>
      <c r="E18" s="157" t="n">
        <v>3616</v>
      </c>
      <c r="F18" s="157" t="n">
        <v>7018</v>
      </c>
      <c r="G18" s="157" t="n">
        <v>216</v>
      </c>
    </row>
    <row r="19">
      <c r="A19" s="4" t="s">
        <v>12</v>
      </c>
      <c r="B19" s="157" t="n">
        <v>69334</v>
      </c>
      <c r="C19" s="157" t="n">
        <v>66755</v>
      </c>
      <c r="D19" s="157" t="n">
        <v>401</v>
      </c>
      <c r="E19" s="157" t="n">
        <v>12</v>
      </c>
      <c r="F19" s="157" t="n">
        <v>2</v>
      </c>
      <c r="G19" s="157" t="n">
        <v>2164</v>
      </c>
    </row>
    <row r="20">
      <c r="A20" s="4" t="s">
        <v>13</v>
      </c>
      <c r="B20" s="157" t="n">
        <v>58827</v>
      </c>
      <c r="C20" s="157" t="n">
        <v>14500</v>
      </c>
      <c r="D20" s="157" t="n">
        <v>14927</v>
      </c>
      <c r="E20" s="157" t="n">
        <v>10446</v>
      </c>
      <c r="F20" s="157" t="n">
        <v>17404</v>
      </c>
      <c r="G20" s="157" t="n">
        <v>1550</v>
      </c>
    </row>
    <row r="21">
      <c r="A21" s="4" t="s">
        <v>14</v>
      </c>
      <c r="B21" s="157" t="n">
        <v>154805</v>
      </c>
      <c r="C21" s="157" t="n">
        <v>38812</v>
      </c>
      <c r="D21" s="157" t="n">
        <v>43298</v>
      </c>
      <c r="E21" s="157" t="n">
        <v>32156</v>
      </c>
      <c r="F21" s="157" t="n">
        <v>37472</v>
      </c>
      <c r="G21" s="157" t="n">
        <v>3067</v>
      </c>
    </row>
    <row r="22">
      <c r="A22" s="4" t="s">
        <v>15</v>
      </c>
      <c r="B22" s="157" t="n">
        <v>12484</v>
      </c>
      <c r="C22" s="157" t="n">
        <v>12044</v>
      </c>
      <c r="D22" s="157" t="n">
        <v>19</v>
      </c>
      <c r="E22" s="157" t="n">
        <v>0</v>
      </c>
      <c r="F22" s="157" t="n">
        <v>0</v>
      </c>
      <c r="G22" s="157" t="n">
        <v>421</v>
      </c>
    </row>
    <row r="23">
      <c r="A23" s="4" t="s">
        <v>16</v>
      </c>
      <c r="B23" s="157" t="n">
        <v>1442</v>
      </c>
      <c r="C23" s="157" t="n">
        <v>175</v>
      </c>
      <c r="D23" s="157" t="n">
        <v>4</v>
      </c>
      <c r="E23" s="157" t="n">
        <v>0</v>
      </c>
      <c r="F23" s="157" t="n">
        <v>0</v>
      </c>
      <c r="G23" s="157" t="n">
        <v>1263</v>
      </c>
    </row>
    <row r="24">
      <c r="A24" s="49" t="s">
        <v>249</v>
      </c>
      <c r="B24" s="159" t="n">
        <v>317412</v>
      </c>
      <c r="C24" s="159" t="n">
        <v>138164</v>
      </c>
      <c r="D24" s="159" t="n">
        <v>62441</v>
      </c>
      <c r="E24" s="159" t="n">
        <v>46230</v>
      </c>
      <c r="F24" s="159" t="n">
        <v>61896</v>
      </c>
      <c r="G24" s="159" t="n">
        <v>8681</v>
      </c>
    </row>
    <row r="25">
      <c r="A25" s="110" t="s">
        <v>251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58" t="n">
        <v>16401014.78</v>
      </c>
      <c r="C26" s="158" t="n">
        <v>4350058.2</v>
      </c>
      <c r="D26" s="158" t="n">
        <v>3180139.57</v>
      </c>
      <c r="E26" s="158" t="n">
        <v>3078304.02</v>
      </c>
      <c r="F26" s="158" t="n">
        <v>5625115</v>
      </c>
      <c r="G26" s="158" t="n">
        <v>167397.99</v>
      </c>
    </row>
    <row r="27">
      <c r="A27" s="4" t="s">
        <v>12</v>
      </c>
      <c r="B27" s="158" t="n">
        <v>55644999.31</v>
      </c>
      <c r="C27" s="158" t="n">
        <v>53609027.2</v>
      </c>
      <c r="D27" s="158" t="n">
        <v>299703.06</v>
      </c>
      <c r="E27" s="158" t="n">
        <v>8624.78</v>
      </c>
      <c r="F27" s="158" t="n">
        <v>1200</v>
      </c>
      <c r="G27" s="158" t="n">
        <v>1726444.27</v>
      </c>
    </row>
    <row r="28">
      <c r="A28" s="4" t="s">
        <v>13</v>
      </c>
      <c r="B28" s="158" t="n">
        <v>35390951.86</v>
      </c>
      <c r="C28" s="158" t="n">
        <v>10913847.16</v>
      </c>
      <c r="D28" s="158" t="n">
        <v>11419977.69</v>
      </c>
      <c r="E28" s="158" t="n">
        <v>7364622.84</v>
      </c>
      <c r="F28" s="158" t="n">
        <v>4887780.22</v>
      </c>
      <c r="G28" s="158" t="n">
        <v>804723.95</v>
      </c>
    </row>
    <row r="29">
      <c r="A29" s="4" t="s">
        <v>14</v>
      </c>
      <c r="B29" s="158" t="n">
        <v>86968376.09</v>
      </c>
      <c r="C29" s="158" t="n">
        <v>22956554.48</v>
      </c>
      <c r="D29" s="158" t="n">
        <v>25647749.32</v>
      </c>
      <c r="E29" s="158" t="n">
        <v>17603369</v>
      </c>
      <c r="F29" s="158" t="n">
        <v>18904119.9</v>
      </c>
      <c r="G29" s="158" t="n">
        <v>1856583.39</v>
      </c>
    </row>
    <row r="30">
      <c r="A30" s="4" t="s">
        <v>15</v>
      </c>
      <c r="B30" s="158" t="n">
        <v>4390421.46</v>
      </c>
      <c r="C30" s="158" t="n">
        <v>4235786.97</v>
      </c>
      <c r="D30" s="158" t="n">
        <v>6531.7</v>
      </c>
      <c r="E30" s="158" t="n">
        <v>0</v>
      </c>
      <c r="F30" s="158" t="n">
        <v>0</v>
      </c>
      <c r="G30" s="158" t="n">
        <v>148102.79</v>
      </c>
    </row>
    <row r="31">
      <c r="A31" s="4" t="s">
        <v>16</v>
      </c>
      <c r="B31" s="158" t="n">
        <v>505966.24</v>
      </c>
      <c r="C31" s="158" t="n">
        <v>61468.58</v>
      </c>
      <c r="D31" s="158" t="n">
        <v>1440</v>
      </c>
      <c r="E31" s="158" t="n">
        <v>0</v>
      </c>
      <c r="F31" s="158" t="n">
        <v>0</v>
      </c>
      <c r="G31" s="158" t="n">
        <v>443057.66</v>
      </c>
    </row>
    <row r="32">
      <c r="A32" s="49" t="s">
        <v>249</v>
      </c>
      <c r="B32" s="160" t="n">
        <v>199301729.74</v>
      </c>
      <c r="C32" s="160" t="n">
        <v>96126742.59</v>
      </c>
      <c r="D32" s="160" t="n">
        <v>40555541.34</v>
      </c>
      <c r="E32" s="160" t="n">
        <v>28054920.64</v>
      </c>
      <c r="F32" s="160" t="n">
        <v>29418215.12</v>
      </c>
      <c r="G32" s="160" t="n">
        <v>5146310.05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264</v>
      </c>
      <c r="B2" s="1"/>
      <c r="C2" s="1"/>
      <c r="D2" s="1"/>
      <c r="E2" s="1"/>
      <c r="F2" s="1"/>
      <c r="G2" s="1"/>
    </row>
    <row r="3">
      <c r="A3" s="106" t="s">
        <v>240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241</v>
      </c>
      <c r="C7" s="18" t="s">
        <v>242</v>
      </c>
      <c r="D7" s="18"/>
      <c r="E7" s="18"/>
      <c r="F7" s="18"/>
      <c r="G7" s="18"/>
    </row>
    <row r="8">
      <c r="A8" s="3"/>
      <c r="B8" s="3"/>
      <c r="C8" s="3" t="s">
        <v>243</v>
      </c>
      <c r="D8" s="3" t="s">
        <v>244</v>
      </c>
      <c r="E8" s="3" t="s">
        <v>245</v>
      </c>
      <c r="F8" s="3" t="s">
        <v>246</v>
      </c>
      <c r="G8" s="3" t="s">
        <v>247</v>
      </c>
    </row>
    <row r="9">
      <c r="A9" s="110" t="s">
        <v>248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61" t="n">
        <v>2467</v>
      </c>
      <c r="C10" s="161" t="n">
        <v>1942</v>
      </c>
      <c r="D10" s="161" t="n">
        <v>374</v>
      </c>
      <c r="E10" s="161" t="n">
        <v>60</v>
      </c>
      <c r="F10" s="161" t="n">
        <v>23</v>
      </c>
      <c r="G10" s="161" t="n">
        <v>68</v>
      </c>
    </row>
    <row r="11">
      <c r="A11" s="4" t="s">
        <v>12</v>
      </c>
      <c r="B11" s="161" t="n">
        <v>66786</v>
      </c>
      <c r="C11" s="161" t="n">
        <v>64342</v>
      </c>
      <c r="D11" s="161" t="n">
        <v>376</v>
      </c>
      <c r="E11" s="161" t="n">
        <v>11</v>
      </c>
      <c r="F11" s="161" t="n">
        <v>2</v>
      </c>
      <c r="G11" s="161" t="n">
        <v>2055</v>
      </c>
    </row>
    <row r="12">
      <c r="A12" s="4" t="s">
        <v>13</v>
      </c>
      <c r="B12" s="161" t="n">
        <v>7631</v>
      </c>
      <c r="C12" s="161" t="n">
        <v>5529</v>
      </c>
      <c r="D12" s="161" t="n">
        <v>1531</v>
      </c>
      <c r="E12" s="161" t="n">
        <v>271</v>
      </c>
      <c r="F12" s="161" t="n">
        <v>139</v>
      </c>
      <c r="G12" s="161" t="n">
        <v>161</v>
      </c>
    </row>
    <row r="13">
      <c r="A13" s="4" t="s">
        <v>14</v>
      </c>
      <c r="B13" s="161" t="n">
        <v>20219</v>
      </c>
      <c r="C13" s="161" t="n">
        <v>15102</v>
      </c>
      <c r="D13" s="161" t="n">
        <v>3899</v>
      </c>
      <c r="E13" s="161" t="n">
        <v>615</v>
      </c>
      <c r="F13" s="161" t="n">
        <v>132</v>
      </c>
      <c r="G13" s="161" t="n">
        <v>471</v>
      </c>
    </row>
    <row r="14">
      <c r="A14" s="4" t="s">
        <v>15</v>
      </c>
      <c r="B14" s="161" t="n">
        <v>10714</v>
      </c>
      <c r="C14" s="161" t="n">
        <v>10351</v>
      </c>
      <c r="D14" s="161" t="n">
        <v>15</v>
      </c>
      <c r="E14" s="161" t="n">
        <v>0</v>
      </c>
      <c r="F14" s="161" t="n">
        <v>0</v>
      </c>
      <c r="G14" s="161" t="n">
        <v>348</v>
      </c>
    </row>
    <row r="15">
      <c r="A15" s="4" t="s">
        <v>16</v>
      </c>
      <c r="B15" s="161" t="n">
        <v>1336</v>
      </c>
      <c r="C15" s="161" t="n">
        <v>147</v>
      </c>
      <c r="D15" s="161" t="n">
        <v>3</v>
      </c>
      <c r="E15" s="161" t="n">
        <v>0</v>
      </c>
      <c r="F15" s="161" t="n">
        <v>0</v>
      </c>
      <c r="G15" s="161" t="n">
        <v>1186</v>
      </c>
    </row>
    <row r="16">
      <c r="A16" s="49" t="s">
        <v>249</v>
      </c>
      <c r="B16" s="163" t="n">
        <v>109153</v>
      </c>
      <c r="C16" s="163" t="n">
        <v>97413</v>
      </c>
      <c r="D16" s="163" t="n">
        <v>6198</v>
      </c>
      <c r="E16" s="163" t="n">
        <v>957</v>
      </c>
      <c r="F16" s="163" t="n">
        <v>296</v>
      </c>
      <c r="G16" s="163" t="n">
        <v>4289</v>
      </c>
    </row>
    <row r="17">
      <c r="A17" s="110" t="s">
        <v>250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61" t="n">
        <v>15585</v>
      </c>
      <c r="C18" s="161" t="n">
        <v>4556</v>
      </c>
      <c r="D18" s="161" t="n">
        <v>2834</v>
      </c>
      <c r="E18" s="161" t="n">
        <v>2010</v>
      </c>
      <c r="F18" s="161" t="n">
        <v>6000</v>
      </c>
      <c r="G18" s="161" t="n">
        <v>185</v>
      </c>
    </row>
    <row r="19">
      <c r="A19" s="4" t="s">
        <v>12</v>
      </c>
      <c r="B19" s="161" t="n">
        <v>66714</v>
      </c>
      <c r="C19" s="161" t="n">
        <v>64275</v>
      </c>
      <c r="D19" s="161" t="n">
        <v>374</v>
      </c>
      <c r="E19" s="161" t="n">
        <v>11</v>
      </c>
      <c r="F19" s="161" t="n">
        <v>2</v>
      </c>
      <c r="G19" s="161" t="n">
        <v>2052</v>
      </c>
    </row>
    <row r="20">
      <c r="A20" s="4" t="s">
        <v>13</v>
      </c>
      <c r="B20" s="161" t="n">
        <v>64022</v>
      </c>
      <c r="C20" s="161" t="n">
        <v>12865</v>
      </c>
      <c r="D20" s="161" t="n">
        <v>13413</v>
      </c>
      <c r="E20" s="161" t="n">
        <v>10158</v>
      </c>
      <c r="F20" s="161" t="n">
        <v>26163</v>
      </c>
      <c r="G20" s="161" t="n">
        <v>1423</v>
      </c>
    </row>
    <row r="21">
      <c r="A21" s="4" t="s">
        <v>14</v>
      </c>
      <c r="B21" s="161" t="n">
        <v>156796</v>
      </c>
      <c r="C21" s="161" t="n">
        <v>38604</v>
      </c>
      <c r="D21" s="161" t="n">
        <v>45039</v>
      </c>
      <c r="E21" s="161" t="n">
        <v>38425</v>
      </c>
      <c r="F21" s="161" t="n">
        <v>31575</v>
      </c>
      <c r="G21" s="161" t="n">
        <v>3153</v>
      </c>
    </row>
    <row r="22">
      <c r="A22" s="4" t="s">
        <v>15</v>
      </c>
      <c r="B22" s="161" t="n">
        <v>10712</v>
      </c>
      <c r="C22" s="161" t="n">
        <v>10349</v>
      </c>
      <c r="D22" s="161" t="n">
        <v>15</v>
      </c>
      <c r="E22" s="161" t="n">
        <v>0</v>
      </c>
      <c r="F22" s="161" t="n">
        <v>0</v>
      </c>
      <c r="G22" s="161" t="n">
        <v>348</v>
      </c>
    </row>
    <row r="23">
      <c r="A23" s="4" t="s">
        <v>16</v>
      </c>
      <c r="B23" s="161" t="n">
        <v>1336</v>
      </c>
      <c r="C23" s="161" t="n">
        <v>147</v>
      </c>
      <c r="D23" s="161" t="n">
        <v>3</v>
      </c>
      <c r="E23" s="161" t="n">
        <v>0</v>
      </c>
      <c r="F23" s="161" t="n">
        <v>0</v>
      </c>
      <c r="G23" s="161" t="n">
        <v>1186</v>
      </c>
    </row>
    <row r="24">
      <c r="A24" s="49" t="s">
        <v>249</v>
      </c>
      <c r="B24" s="163" t="n">
        <v>315165</v>
      </c>
      <c r="C24" s="163" t="n">
        <v>130796</v>
      </c>
      <c r="D24" s="163" t="n">
        <v>61678</v>
      </c>
      <c r="E24" s="163" t="n">
        <v>50604</v>
      </c>
      <c r="F24" s="163" t="n">
        <v>63740</v>
      </c>
      <c r="G24" s="163" t="n">
        <v>8347</v>
      </c>
    </row>
    <row r="25">
      <c r="A25" s="110" t="s">
        <v>251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62" t="n">
        <v>7027841.31</v>
      </c>
      <c r="C26" s="162" t="n">
        <v>2420747.43</v>
      </c>
      <c r="D26" s="162" t="n">
        <v>1698906.4</v>
      </c>
      <c r="E26" s="162" t="n">
        <v>987351.24</v>
      </c>
      <c r="F26" s="162" t="n">
        <v>1826713.19</v>
      </c>
      <c r="G26" s="162" t="n">
        <v>94123.05</v>
      </c>
    </row>
    <row r="27">
      <c r="A27" s="4" t="s">
        <v>12</v>
      </c>
      <c r="B27" s="162" t="n">
        <v>52439191.64</v>
      </c>
      <c r="C27" s="162" t="n">
        <v>50563822.81</v>
      </c>
      <c r="D27" s="162" t="n">
        <v>268283.29</v>
      </c>
      <c r="E27" s="162" t="n">
        <v>7590</v>
      </c>
      <c r="F27" s="162" t="n">
        <v>1110</v>
      </c>
      <c r="G27" s="162" t="n">
        <v>1598385.54</v>
      </c>
    </row>
    <row r="28">
      <c r="A28" s="4" t="s">
        <v>13</v>
      </c>
      <c r="B28" s="162" t="n">
        <v>28707453.92</v>
      </c>
      <c r="C28" s="162" t="n">
        <v>8270277.74</v>
      </c>
      <c r="D28" s="162" t="n">
        <v>8815354.14</v>
      </c>
      <c r="E28" s="162" t="n">
        <v>5284747.8</v>
      </c>
      <c r="F28" s="162" t="n">
        <v>5635435.53</v>
      </c>
      <c r="G28" s="162" t="n">
        <v>701638.71</v>
      </c>
    </row>
    <row r="29">
      <c r="A29" s="4" t="s">
        <v>14</v>
      </c>
      <c r="B29" s="162" t="n">
        <v>87817222.57</v>
      </c>
      <c r="C29" s="162" t="n">
        <v>22815688.5</v>
      </c>
      <c r="D29" s="162" t="n">
        <v>26374383.56</v>
      </c>
      <c r="E29" s="162" t="n">
        <v>20743138.52</v>
      </c>
      <c r="F29" s="162" t="n">
        <v>16072898.64</v>
      </c>
      <c r="G29" s="162" t="n">
        <v>1811113.35</v>
      </c>
    </row>
    <row r="30">
      <c r="A30" s="4" t="s">
        <v>15</v>
      </c>
      <c r="B30" s="162" t="n">
        <v>3749134.27</v>
      </c>
      <c r="C30" s="162" t="n">
        <v>3622227.35</v>
      </c>
      <c r="D30" s="162" t="n">
        <v>5001.5</v>
      </c>
      <c r="E30" s="162" t="n">
        <v>0</v>
      </c>
      <c r="F30" s="162" t="n">
        <v>0</v>
      </c>
      <c r="G30" s="162" t="n">
        <v>121905.42</v>
      </c>
    </row>
    <row r="31">
      <c r="A31" s="4" t="s">
        <v>16</v>
      </c>
      <c r="B31" s="162" t="n">
        <v>467932.25</v>
      </c>
      <c r="C31" s="162" t="n">
        <v>51425.37</v>
      </c>
      <c r="D31" s="162" t="n">
        <v>1080</v>
      </c>
      <c r="E31" s="162" t="n">
        <v>0</v>
      </c>
      <c r="F31" s="162" t="n">
        <v>0</v>
      </c>
      <c r="G31" s="162" t="n">
        <v>415426.88</v>
      </c>
    </row>
    <row r="32">
      <c r="A32" s="49" t="s">
        <v>249</v>
      </c>
      <c r="B32" s="164" t="n">
        <v>180208775.96</v>
      </c>
      <c r="C32" s="164" t="n">
        <v>87744189.2</v>
      </c>
      <c r="D32" s="164" t="n">
        <v>37163008.89</v>
      </c>
      <c r="E32" s="164" t="n">
        <v>27022827.56</v>
      </c>
      <c r="F32" s="164" t="n">
        <v>23536157.36</v>
      </c>
      <c r="G32" s="164" t="n">
        <v>4742592.95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265</v>
      </c>
      <c r="B2" s="1"/>
      <c r="C2" s="1"/>
      <c r="D2" s="1"/>
      <c r="E2" s="1"/>
      <c r="F2" s="1"/>
      <c r="G2" s="1"/>
    </row>
    <row r="3">
      <c r="A3" s="106" t="s">
        <v>240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241</v>
      </c>
      <c r="C7" s="18" t="s">
        <v>242</v>
      </c>
      <c r="D7" s="18"/>
      <c r="E7" s="18"/>
      <c r="F7" s="18"/>
      <c r="G7" s="18"/>
    </row>
    <row r="8">
      <c r="A8" s="3"/>
      <c r="B8" s="3"/>
      <c r="C8" s="3" t="s">
        <v>243</v>
      </c>
      <c r="D8" s="3" t="s">
        <v>244</v>
      </c>
      <c r="E8" s="3" t="s">
        <v>245</v>
      </c>
      <c r="F8" s="3" t="s">
        <v>246</v>
      </c>
      <c r="G8" s="3" t="s">
        <v>247</v>
      </c>
    </row>
    <row r="9">
      <c r="A9" s="110" t="s">
        <v>248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65" t="n">
        <v>588</v>
      </c>
      <c r="C10" s="165" t="n">
        <v>458</v>
      </c>
      <c r="D10" s="165" t="n">
        <v>98</v>
      </c>
      <c r="E10" s="165" t="n">
        <v>13</v>
      </c>
      <c r="F10" s="165" t="n">
        <v>3</v>
      </c>
      <c r="G10" s="165" t="n">
        <v>16</v>
      </c>
    </row>
    <row r="11">
      <c r="A11" s="4" t="s">
        <v>12</v>
      </c>
      <c r="B11" s="165" t="n">
        <v>58094</v>
      </c>
      <c r="C11" s="165" t="n">
        <v>56038</v>
      </c>
      <c r="D11" s="165" t="n">
        <v>299</v>
      </c>
      <c r="E11" s="165" t="n">
        <v>9</v>
      </c>
      <c r="F11" s="165" t="n">
        <v>2</v>
      </c>
      <c r="G11" s="165" t="n">
        <v>1746</v>
      </c>
    </row>
    <row r="12">
      <c r="A12" s="4" t="s">
        <v>13</v>
      </c>
      <c r="B12" s="165" t="n">
        <v>5483</v>
      </c>
      <c r="C12" s="165" t="n">
        <v>3902</v>
      </c>
      <c r="D12" s="165" t="n">
        <v>1131</v>
      </c>
      <c r="E12" s="165" t="n">
        <v>204</v>
      </c>
      <c r="F12" s="165" t="n">
        <v>128</v>
      </c>
      <c r="G12" s="165" t="n">
        <v>118</v>
      </c>
    </row>
    <row r="13">
      <c r="A13" s="4" t="s">
        <v>14</v>
      </c>
      <c r="B13" s="165" t="n">
        <v>16759</v>
      </c>
      <c r="C13" s="165" t="n">
        <v>12489</v>
      </c>
      <c r="D13" s="165" t="n">
        <v>3237</v>
      </c>
      <c r="E13" s="165" t="n">
        <v>518</v>
      </c>
      <c r="F13" s="165" t="n">
        <v>122</v>
      </c>
      <c r="G13" s="165" t="n">
        <v>393</v>
      </c>
    </row>
    <row r="14">
      <c r="A14" s="4" t="s">
        <v>15</v>
      </c>
      <c r="B14" s="165" t="n">
        <v>8373</v>
      </c>
      <c r="C14" s="165" t="n">
        <v>8088</v>
      </c>
      <c r="D14" s="165" t="n">
        <v>16</v>
      </c>
      <c r="E14" s="165" t="n">
        <v>0</v>
      </c>
      <c r="F14" s="165" t="n">
        <v>0</v>
      </c>
      <c r="G14" s="165" t="n">
        <v>269</v>
      </c>
    </row>
    <row r="15">
      <c r="A15" s="4" t="s">
        <v>16</v>
      </c>
      <c r="B15" s="165" t="n">
        <v>1131</v>
      </c>
      <c r="C15" s="165" t="n">
        <v>130</v>
      </c>
      <c r="D15" s="165" t="n">
        <v>2</v>
      </c>
      <c r="E15" s="165" t="n">
        <v>0</v>
      </c>
      <c r="F15" s="165" t="n">
        <v>0</v>
      </c>
      <c r="G15" s="165" t="n">
        <v>999</v>
      </c>
    </row>
    <row r="16">
      <c r="A16" s="49" t="s">
        <v>249</v>
      </c>
      <c r="B16" s="167" t="n">
        <v>90428</v>
      </c>
      <c r="C16" s="167" t="n">
        <v>81105</v>
      </c>
      <c r="D16" s="167" t="n">
        <v>4783</v>
      </c>
      <c r="E16" s="167" t="n">
        <v>744</v>
      </c>
      <c r="F16" s="167" t="n">
        <v>255</v>
      </c>
      <c r="G16" s="167" t="n">
        <v>3541</v>
      </c>
    </row>
    <row r="17">
      <c r="A17" s="110" t="s">
        <v>250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65" t="n">
        <v>2123</v>
      </c>
      <c r="C18" s="165" t="n">
        <v>994</v>
      </c>
      <c r="D18" s="165" t="n">
        <v>761</v>
      </c>
      <c r="E18" s="165" t="n">
        <v>241</v>
      </c>
      <c r="F18" s="165" t="n">
        <v>98</v>
      </c>
      <c r="G18" s="165" t="n">
        <v>29</v>
      </c>
    </row>
    <row r="19">
      <c r="A19" s="4" t="s">
        <v>12</v>
      </c>
      <c r="B19" s="165" t="n">
        <v>58033</v>
      </c>
      <c r="C19" s="165" t="n">
        <v>55976</v>
      </c>
      <c r="D19" s="165" t="n">
        <v>301</v>
      </c>
      <c r="E19" s="165" t="n">
        <v>9</v>
      </c>
      <c r="F19" s="165" t="n">
        <v>2</v>
      </c>
      <c r="G19" s="165" t="n">
        <v>1745</v>
      </c>
    </row>
    <row r="20">
      <c r="A20" s="4" t="s">
        <v>13</v>
      </c>
      <c r="B20" s="165" t="n">
        <v>60797</v>
      </c>
      <c r="C20" s="165" t="n">
        <v>9008</v>
      </c>
      <c r="D20" s="165" t="n">
        <v>9688</v>
      </c>
      <c r="E20" s="165" t="n">
        <v>7144</v>
      </c>
      <c r="F20" s="165" t="n">
        <v>33774</v>
      </c>
      <c r="G20" s="165" t="n">
        <v>1183</v>
      </c>
    </row>
    <row r="21">
      <c r="A21" s="4" t="s">
        <v>14</v>
      </c>
      <c r="B21" s="165" t="n">
        <v>137090</v>
      </c>
      <c r="C21" s="165" t="n">
        <v>31442</v>
      </c>
      <c r="D21" s="165" t="n">
        <v>37431</v>
      </c>
      <c r="E21" s="165" t="n">
        <v>31313</v>
      </c>
      <c r="F21" s="165" t="n">
        <v>34388</v>
      </c>
      <c r="G21" s="165" t="n">
        <v>2516</v>
      </c>
    </row>
    <row r="22">
      <c r="A22" s="4" t="s">
        <v>15</v>
      </c>
      <c r="B22" s="165" t="n">
        <v>8373</v>
      </c>
      <c r="C22" s="165" t="n">
        <v>8088</v>
      </c>
      <c r="D22" s="165" t="n">
        <v>16</v>
      </c>
      <c r="E22" s="165" t="n">
        <v>0</v>
      </c>
      <c r="F22" s="165" t="n">
        <v>0</v>
      </c>
      <c r="G22" s="165" t="n">
        <v>269</v>
      </c>
    </row>
    <row r="23">
      <c r="A23" s="4" t="s">
        <v>16</v>
      </c>
      <c r="B23" s="165" t="n">
        <v>1131</v>
      </c>
      <c r="C23" s="165" t="n">
        <v>130</v>
      </c>
      <c r="D23" s="165" t="n">
        <v>2</v>
      </c>
      <c r="E23" s="165" t="n">
        <v>0</v>
      </c>
      <c r="F23" s="165" t="n">
        <v>0</v>
      </c>
      <c r="G23" s="165" t="n">
        <v>999</v>
      </c>
    </row>
    <row r="24">
      <c r="A24" s="49" t="s">
        <v>249</v>
      </c>
      <c r="B24" s="167" t="n">
        <v>267547</v>
      </c>
      <c r="C24" s="167" t="n">
        <v>105638</v>
      </c>
      <c r="D24" s="167" t="n">
        <v>48199</v>
      </c>
      <c r="E24" s="167" t="n">
        <v>38707</v>
      </c>
      <c r="F24" s="167" t="n">
        <v>68262</v>
      </c>
      <c r="G24" s="167" t="n">
        <v>6741</v>
      </c>
    </row>
    <row r="25">
      <c r="A25" s="110" t="s">
        <v>251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66" t="n">
        <v>1326431.13</v>
      </c>
      <c r="C26" s="166" t="n">
        <v>671797.29</v>
      </c>
      <c r="D26" s="166" t="n">
        <v>525937.53</v>
      </c>
      <c r="E26" s="166" t="n">
        <v>63672.13</v>
      </c>
      <c r="F26" s="166" t="n">
        <v>47080.39</v>
      </c>
      <c r="G26" s="166" t="n">
        <v>17943.79</v>
      </c>
    </row>
    <row r="27">
      <c r="A27" s="4" t="s">
        <v>12</v>
      </c>
      <c r="B27" s="166" t="n">
        <v>44729659.56</v>
      </c>
      <c r="C27" s="166" t="n">
        <v>43195970.33</v>
      </c>
      <c r="D27" s="166" t="n">
        <v>195514.49</v>
      </c>
      <c r="E27" s="166" t="n">
        <v>5580</v>
      </c>
      <c r="F27" s="166" t="n">
        <v>1380</v>
      </c>
      <c r="G27" s="166" t="n">
        <v>1331214.74</v>
      </c>
    </row>
    <row r="28">
      <c r="A28" s="4" t="s">
        <v>13</v>
      </c>
      <c r="B28" s="166" t="n">
        <v>31583254.43</v>
      </c>
      <c r="C28" s="166" t="n">
        <v>6279571.02</v>
      </c>
      <c r="D28" s="166" t="n">
        <v>6495497.46</v>
      </c>
      <c r="E28" s="166" t="n">
        <v>3659792.64</v>
      </c>
      <c r="F28" s="166" t="n">
        <v>14391361.06</v>
      </c>
      <c r="G28" s="166" t="n">
        <v>757032.25</v>
      </c>
    </row>
    <row r="29">
      <c r="A29" s="4" t="s">
        <v>14</v>
      </c>
      <c r="B29" s="166" t="n">
        <v>73459927.84</v>
      </c>
      <c r="C29" s="166" t="n">
        <v>18009038.66</v>
      </c>
      <c r="D29" s="166" t="n">
        <v>21156324.22</v>
      </c>
      <c r="E29" s="166" t="n">
        <v>16323442.96</v>
      </c>
      <c r="F29" s="166" t="n">
        <v>16540836.33</v>
      </c>
      <c r="G29" s="166" t="n">
        <v>1430285.67</v>
      </c>
    </row>
    <row r="30">
      <c r="A30" s="4" t="s">
        <v>15</v>
      </c>
      <c r="B30" s="166" t="n">
        <v>2924314.88</v>
      </c>
      <c r="C30" s="166" t="n">
        <v>2824446.95</v>
      </c>
      <c r="D30" s="166" t="n">
        <v>5035.63</v>
      </c>
      <c r="E30" s="166" t="n">
        <v>0</v>
      </c>
      <c r="F30" s="166" t="n">
        <v>0</v>
      </c>
      <c r="G30" s="166" t="n">
        <v>94832.3</v>
      </c>
    </row>
    <row r="31">
      <c r="A31" s="4" t="s">
        <v>16</v>
      </c>
      <c r="B31" s="166" t="n">
        <v>396608.19</v>
      </c>
      <c r="C31" s="166" t="n">
        <v>45674.4</v>
      </c>
      <c r="D31" s="166" t="n">
        <v>720</v>
      </c>
      <c r="E31" s="166" t="n">
        <v>0</v>
      </c>
      <c r="F31" s="166" t="n">
        <v>0</v>
      </c>
      <c r="G31" s="166" t="n">
        <v>350213.79</v>
      </c>
    </row>
    <row r="32">
      <c r="A32" s="49" t="s">
        <v>249</v>
      </c>
      <c r="B32" s="168" t="n">
        <v>154420196.03</v>
      </c>
      <c r="C32" s="168" t="n">
        <v>71026498.65</v>
      </c>
      <c r="D32" s="168" t="n">
        <v>28379029.33</v>
      </c>
      <c r="E32" s="168" t="n">
        <v>20052487.73</v>
      </c>
      <c r="F32" s="168" t="n">
        <v>30980657.78</v>
      </c>
      <c r="G32" s="168" t="n">
        <v>3981522.54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266</v>
      </c>
      <c r="B2" s="1"/>
      <c r="C2" s="1"/>
      <c r="D2" s="1"/>
      <c r="E2" s="1"/>
      <c r="F2" s="1"/>
      <c r="G2" s="1"/>
    </row>
    <row r="3">
      <c r="A3" s="106" t="s">
        <v>240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241</v>
      </c>
      <c r="C7" s="18" t="s">
        <v>242</v>
      </c>
      <c r="D7" s="18"/>
      <c r="E7" s="18"/>
      <c r="F7" s="18"/>
      <c r="G7" s="18"/>
    </row>
    <row r="8">
      <c r="A8" s="3"/>
      <c r="B8" s="3"/>
      <c r="C8" s="3" t="s">
        <v>243</v>
      </c>
      <c r="D8" s="3" t="s">
        <v>244</v>
      </c>
      <c r="E8" s="3" t="s">
        <v>245</v>
      </c>
      <c r="F8" s="3" t="s">
        <v>246</v>
      </c>
      <c r="G8" s="3" t="s">
        <v>247</v>
      </c>
    </row>
    <row r="9">
      <c r="A9" s="110" t="s">
        <v>248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69" t="n">
        <v>198</v>
      </c>
      <c r="C10" s="169" t="n">
        <v>155</v>
      </c>
      <c r="D10" s="169" t="n">
        <v>31</v>
      </c>
      <c r="E10" s="169" t="n">
        <v>3</v>
      </c>
      <c r="F10" s="169" t="n">
        <v>2</v>
      </c>
      <c r="G10" s="169" t="n">
        <v>7</v>
      </c>
    </row>
    <row r="11">
      <c r="A11" s="4" t="s">
        <v>12</v>
      </c>
      <c r="B11" s="169" t="n">
        <v>51642</v>
      </c>
      <c r="C11" s="169" t="n">
        <v>49881</v>
      </c>
      <c r="D11" s="169" t="n">
        <v>226</v>
      </c>
      <c r="E11" s="169" t="n">
        <v>4</v>
      </c>
      <c r="F11" s="169" t="n">
        <v>1</v>
      </c>
      <c r="G11" s="169" t="n">
        <v>1530</v>
      </c>
    </row>
    <row r="12">
      <c r="A12" s="4" t="s">
        <v>13</v>
      </c>
      <c r="B12" s="169" t="n">
        <v>4504</v>
      </c>
      <c r="C12" s="169" t="n">
        <v>3244</v>
      </c>
      <c r="D12" s="169" t="n">
        <v>880</v>
      </c>
      <c r="E12" s="169" t="n">
        <v>175</v>
      </c>
      <c r="F12" s="169" t="n">
        <v>116</v>
      </c>
      <c r="G12" s="169" t="n">
        <v>89</v>
      </c>
    </row>
    <row r="13">
      <c r="A13" s="4" t="s">
        <v>14</v>
      </c>
      <c r="B13" s="169" t="n">
        <v>13754</v>
      </c>
      <c r="C13" s="169" t="n">
        <v>10364</v>
      </c>
      <c r="D13" s="169" t="n">
        <v>2565</v>
      </c>
      <c r="E13" s="169" t="n">
        <v>412</v>
      </c>
      <c r="F13" s="169" t="n">
        <v>100</v>
      </c>
      <c r="G13" s="169" t="n">
        <v>313</v>
      </c>
    </row>
    <row r="14">
      <c r="A14" s="4" t="s">
        <v>15</v>
      </c>
      <c r="B14" s="169" t="n">
        <v>7365</v>
      </c>
      <c r="C14" s="169" t="n">
        <v>7114</v>
      </c>
      <c r="D14" s="169" t="n">
        <v>11</v>
      </c>
      <c r="E14" s="169" t="n">
        <v>0</v>
      </c>
      <c r="F14" s="169" t="n">
        <v>0</v>
      </c>
      <c r="G14" s="169" t="n">
        <v>240</v>
      </c>
    </row>
    <row r="15">
      <c r="A15" s="4" t="s">
        <v>16</v>
      </c>
      <c r="B15" s="169" t="n">
        <v>965</v>
      </c>
      <c r="C15" s="169" t="n">
        <v>106</v>
      </c>
      <c r="D15" s="169" t="n">
        <v>0</v>
      </c>
      <c r="E15" s="169" t="n">
        <v>0</v>
      </c>
      <c r="F15" s="169" t="n">
        <v>0</v>
      </c>
      <c r="G15" s="169" t="n">
        <v>859</v>
      </c>
    </row>
    <row r="16">
      <c r="A16" s="49" t="s">
        <v>249</v>
      </c>
      <c r="B16" s="171" t="n">
        <v>78428</v>
      </c>
      <c r="C16" s="171" t="n">
        <v>70864</v>
      </c>
      <c r="D16" s="171" t="n">
        <v>3713</v>
      </c>
      <c r="E16" s="171" t="n">
        <v>594</v>
      </c>
      <c r="F16" s="171" t="n">
        <v>219</v>
      </c>
      <c r="G16" s="171" t="n">
        <v>3038</v>
      </c>
    </row>
    <row r="17">
      <c r="A17" s="110" t="s">
        <v>250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69" t="n">
        <v>903</v>
      </c>
      <c r="C18" s="169" t="n">
        <v>418</v>
      </c>
      <c r="D18" s="169" t="n">
        <v>199</v>
      </c>
      <c r="E18" s="169" t="n">
        <v>77</v>
      </c>
      <c r="F18" s="169" t="n">
        <v>186</v>
      </c>
      <c r="G18" s="169" t="n">
        <v>23</v>
      </c>
    </row>
    <row r="19">
      <c r="A19" s="4" t="s">
        <v>12</v>
      </c>
      <c r="B19" s="169" t="n">
        <v>51592</v>
      </c>
      <c r="C19" s="169" t="n">
        <v>49833</v>
      </c>
      <c r="D19" s="169" t="n">
        <v>224</v>
      </c>
      <c r="E19" s="169" t="n">
        <v>4</v>
      </c>
      <c r="F19" s="169" t="n">
        <v>1</v>
      </c>
      <c r="G19" s="169" t="n">
        <v>1530</v>
      </c>
    </row>
    <row r="20">
      <c r="A20" s="4" t="s">
        <v>13</v>
      </c>
      <c r="B20" s="169" t="n">
        <v>55966</v>
      </c>
      <c r="C20" s="169" t="n">
        <v>7189</v>
      </c>
      <c r="D20" s="169" t="n">
        <v>7203</v>
      </c>
      <c r="E20" s="169" t="n">
        <v>5716</v>
      </c>
      <c r="F20" s="169" t="n">
        <v>34739</v>
      </c>
      <c r="G20" s="169" t="n">
        <v>1119</v>
      </c>
    </row>
    <row r="21">
      <c r="A21" s="4" t="s">
        <v>14</v>
      </c>
      <c r="B21" s="169" t="n">
        <v>107728</v>
      </c>
      <c r="C21" s="169" t="n">
        <v>25417</v>
      </c>
      <c r="D21" s="169" t="n">
        <v>29325</v>
      </c>
      <c r="E21" s="169" t="n">
        <v>23233</v>
      </c>
      <c r="F21" s="169" t="n">
        <v>27773</v>
      </c>
      <c r="G21" s="169" t="n">
        <v>1980</v>
      </c>
    </row>
    <row r="22">
      <c r="A22" s="4" t="s">
        <v>15</v>
      </c>
      <c r="B22" s="169" t="n">
        <v>7363</v>
      </c>
      <c r="C22" s="169" t="n">
        <v>7112</v>
      </c>
      <c r="D22" s="169" t="n">
        <v>11</v>
      </c>
      <c r="E22" s="169" t="n">
        <v>0</v>
      </c>
      <c r="F22" s="169" t="n">
        <v>0</v>
      </c>
      <c r="G22" s="169" t="n">
        <v>240</v>
      </c>
    </row>
    <row r="23">
      <c r="A23" s="4" t="s">
        <v>16</v>
      </c>
      <c r="B23" s="169" t="n">
        <v>965</v>
      </c>
      <c r="C23" s="169" t="n">
        <v>106</v>
      </c>
      <c r="D23" s="169" t="n">
        <v>0</v>
      </c>
      <c r="E23" s="169" t="n">
        <v>0</v>
      </c>
      <c r="F23" s="169" t="n">
        <v>0</v>
      </c>
      <c r="G23" s="169" t="n">
        <v>859</v>
      </c>
    </row>
    <row r="24">
      <c r="A24" s="49" t="s">
        <v>249</v>
      </c>
      <c r="B24" s="171" t="n">
        <v>224517</v>
      </c>
      <c r="C24" s="171" t="n">
        <v>90075</v>
      </c>
      <c r="D24" s="171" t="n">
        <v>36962</v>
      </c>
      <c r="E24" s="171" t="n">
        <v>29030</v>
      </c>
      <c r="F24" s="171" t="n">
        <v>62699</v>
      </c>
      <c r="G24" s="171" t="n">
        <v>5751</v>
      </c>
    </row>
    <row r="25">
      <c r="A25" s="110" t="s">
        <v>251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70" t="n">
        <v>456363.11</v>
      </c>
      <c r="C26" s="170" t="n">
        <v>242520.28</v>
      </c>
      <c r="D26" s="170" t="n">
        <v>138370.58</v>
      </c>
      <c r="E26" s="170" t="n">
        <v>10591.92</v>
      </c>
      <c r="F26" s="170" t="n">
        <v>51357.33</v>
      </c>
      <c r="G26" s="170" t="n">
        <v>13523</v>
      </c>
    </row>
    <row r="27">
      <c r="A27" s="4" t="s">
        <v>12</v>
      </c>
      <c r="B27" s="170" t="n">
        <v>39614332.77</v>
      </c>
      <c r="C27" s="170" t="n">
        <v>38306762.09</v>
      </c>
      <c r="D27" s="170" t="n">
        <v>145319.94</v>
      </c>
      <c r="E27" s="170" t="n">
        <v>3120</v>
      </c>
      <c r="F27" s="170" t="n">
        <v>600</v>
      </c>
      <c r="G27" s="170" t="n">
        <v>1158530.74</v>
      </c>
    </row>
    <row r="28">
      <c r="A28" s="4" t="s">
        <v>13</v>
      </c>
      <c r="B28" s="170" t="n">
        <v>22267852.51</v>
      </c>
      <c r="C28" s="170" t="n">
        <v>5315851.2</v>
      </c>
      <c r="D28" s="170" t="n">
        <v>4702814.02</v>
      </c>
      <c r="E28" s="170" t="n">
        <v>2203322.03</v>
      </c>
      <c r="F28" s="170" t="n">
        <v>9466603.76</v>
      </c>
      <c r="G28" s="170" t="n">
        <v>579261.5</v>
      </c>
    </row>
    <row r="29">
      <c r="A29" s="4" t="s">
        <v>14</v>
      </c>
      <c r="B29" s="170" t="n">
        <v>57172315.12</v>
      </c>
      <c r="C29" s="170" t="n">
        <v>14484501.68</v>
      </c>
      <c r="D29" s="170" t="n">
        <v>16479769.91</v>
      </c>
      <c r="E29" s="170" t="n">
        <v>12184128.03</v>
      </c>
      <c r="F29" s="170" t="n">
        <v>12889764.51</v>
      </c>
      <c r="G29" s="170" t="n">
        <v>1134150.99</v>
      </c>
    </row>
    <row r="30">
      <c r="A30" s="4" t="s">
        <v>15</v>
      </c>
      <c r="B30" s="170" t="n">
        <v>2572395.62</v>
      </c>
      <c r="C30" s="170" t="n">
        <v>2483980.8</v>
      </c>
      <c r="D30" s="170" t="n">
        <v>3678</v>
      </c>
      <c r="E30" s="170" t="n">
        <v>0</v>
      </c>
      <c r="F30" s="170" t="n">
        <v>0</v>
      </c>
      <c r="G30" s="170" t="n">
        <v>84736.82</v>
      </c>
    </row>
    <row r="31">
      <c r="A31" s="4" t="s">
        <v>16</v>
      </c>
      <c r="B31" s="170" t="n">
        <v>338261.13</v>
      </c>
      <c r="C31" s="170" t="n">
        <v>36970.35</v>
      </c>
      <c r="D31" s="170" t="n">
        <v>0</v>
      </c>
      <c r="E31" s="170" t="n">
        <v>0</v>
      </c>
      <c r="F31" s="170" t="n">
        <v>0</v>
      </c>
      <c r="G31" s="170" t="n">
        <v>301290.78</v>
      </c>
    </row>
    <row r="32">
      <c r="A32" s="49" t="s">
        <v>249</v>
      </c>
      <c r="B32" s="172" t="n">
        <v>122421520.26</v>
      </c>
      <c r="C32" s="172" t="n">
        <v>60870586.4</v>
      </c>
      <c r="D32" s="172" t="n">
        <v>21469952.45</v>
      </c>
      <c r="E32" s="172" t="n">
        <v>14401161.98</v>
      </c>
      <c r="F32" s="172" t="n">
        <v>22408325.6</v>
      </c>
      <c r="G32" s="172" t="n">
        <v>3271493.83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267</v>
      </c>
      <c r="B2" s="1"/>
      <c r="C2" s="1"/>
      <c r="D2" s="1"/>
      <c r="E2" s="1"/>
      <c r="F2" s="1"/>
      <c r="G2" s="1"/>
    </row>
    <row r="3">
      <c r="A3" s="106" t="s">
        <v>240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241</v>
      </c>
      <c r="C7" s="18" t="s">
        <v>242</v>
      </c>
      <c r="D7" s="18"/>
      <c r="E7" s="18"/>
      <c r="F7" s="18"/>
      <c r="G7" s="18"/>
    </row>
    <row r="8">
      <c r="A8" s="3"/>
      <c r="B8" s="3"/>
      <c r="C8" s="3" t="s">
        <v>243</v>
      </c>
      <c r="D8" s="3" t="s">
        <v>244</v>
      </c>
      <c r="E8" s="3" t="s">
        <v>245</v>
      </c>
      <c r="F8" s="3" t="s">
        <v>246</v>
      </c>
      <c r="G8" s="3" t="s">
        <v>247</v>
      </c>
    </row>
    <row r="9">
      <c r="A9" s="110" t="s">
        <v>248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73" t="n">
        <v>98</v>
      </c>
      <c r="C10" s="173" t="n">
        <v>72</v>
      </c>
      <c r="D10" s="173" t="n">
        <v>18</v>
      </c>
      <c r="E10" s="173" t="n">
        <v>1</v>
      </c>
      <c r="F10" s="173" t="n">
        <v>3</v>
      </c>
      <c r="G10" s="173" t="n">
        <v>4</v>
      </c>
    </row>
    <row r="11">
      <c r="A11" s="4" t="s">
        <v>12</v>
      </c>
      <c r="B11" s="173" t="n">
        <v>31332</v>
      </c>
      <c r="C11" s="173" t="n">
        <v>30324</v>
      </c>
      <c r="D11" s="173" t="n">
        <v>146</v>
      </c>
      <c r="E11" s="173" t="n">
        <v>4</v>
      </c>
      <c r="F11" s="173" t="n">
        <v>2</v>
      </c>
      <c r="G11" s="173" t="n">
        <v>856</v>
      </c>
    </row>
    <row r="12">
      <c r="A12" s="4" t="s">
        <v>13</v>
      </c>
      <c r="B12" s="173" t="n">
        <v>3983</v>
      </c>
      <c r="C12" s="173" t="n">
        <v>2994</v>
      </c>
      <c r="D12" s="173" t="n">
        <v>701</v>
      </c>
      <c r="E12" s="173" t="n">
        <v>118</v>
      </c>
      <c r="F12" s="173" t="n">
        <v>94</v>
      </c>
      <c r="G12" s="173" t="n">
        <v>76</v>
      </c>
    </row>
    <row r="13">
      <c r="A13" s="4" t="s">
        <v>14</v>
      </c>
      <c r="B13" s="173" t="n">
        <v>0</v>
      </c>
      <c r="C13" s="173" t="n">
        <v>0</v>
      </c>
      <c r="D13" s="173" t="n">
        <v>0</v>
      </c>
      <c r="E13" s="173" t="n">
        <v>0</v>
      </c>
      <c r="F13" s="173" t="n">
        <v>0</v>
      </c>
      <c r="G13" s="173" t="n">
        <v>0</v>
      </c>
    </row>
    <row r="14">
      <c r="A14" s="4" t="s">
        <v>15</v>
      </c>
      <c r="B14" s="173" t="n">
        <v>5528</v>
      </c>
      <c r="C14" s="173" t="n">
        <v>5362</v>
      </c>
      <c r="D14" s="173" t="n">
        <v>10</v>
      </c>
      <c r="E14" s="173" t="n">
        <v>0</v>
      </c>
      <c r="F14" s="173" t="n">
        <v>0</v>
      </c>
      <c r="G14" s="173" t="n">
        <v>156</v>
      </c>
    </row>
    <row r="15">
      <c r="A15" s="4" t="s">
        <v>16</v>
      </c>
      <c r="B15" s="173" t="n">
        <v>703</v>
      </c>
      <c r="C15" s="173" t="n">
        <v>83</v>
      </c>
      <c r="D15" s="173" t="n">
        <v>0</v>
      </c>
      <c r="E15" s="173" t="n">
        <v>0</v>
      </c>
      <c r="F15" s="173" t="n">
        <v>0</v>
      </c>
      <c r="G15" s="173" t="n">
        <v>620</v>
      </c>
    </row>
    <row r="16">
      <c r="A16" s="49" t="s">
        <v>249</v>
      </c>
      <c r="B16" s="175" t="n">
        <v>41644</v>
      </c>
      <c r="C16" s="175" t="n">
        <v>38835</v>
      </c>
      <c r="D16" s="175" t="n">
        <v>875</v>
      </c>
      <c r="E16" s="175" t="n">
        <v>123</v>
      </c>
      <c r="F16" s="175" t="n">
        <v>99</v>
      </c>
      <c r="G16" s="175" t="n">
        <v>1712</v>
      </c>
    </row>
    <row r="17">
      <c r="A17" s="110" t="s">
        <v>250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73" t="n">
        <v>890</v>
      </c>
      <c r="C18" s="173" t="n">
        <v>165</v>
      </c>
      <c r="D18" s="173" t="n">
        <v>93</v>
      </c>
      <c r="E18" s="173" t="n">
        <v>2</v>
      </c>
      <c r="F18" s="173" t="n">
        <v>625</v>
      </c>
      <c r="G18" s="173" t="n">
        <v>5</v>
      </c>
    </row>
    <row r="19">
      <c r="A19" s="4" t="s">
        <v>12</v>
      </c>
      <c r="B19" s="173" t="n">
        <v>31311</v>
      </c>
      <c r="C19" s="173" t="n">
        <v>30304</v>
      </c>
      <c r="D19" s="173" t="n">
        <v>145</v>
      </c>
      <c r="E19" s="173" t="n">
        <v>4</v>
      </c>
      <c r="F19" s="173" t="n">
        <v>2</v>
      </c>
      <c r="G19" s="173" t="n">
        <v>856</v>
      </c>
    </row>
    <row r="20">
      <c r="A20" s="4" t="s">
        <v>13</v>
      </c>
      <c r="B20" s="173" t="n">
        <v>45721</v>
      </c>
      <c r="C20" s="173" t="n">
        <v>6145</v>
      </c>
      <c r="D20" s="173" t="n">
        <v>5009</v>
      </c>
      <c r="E20" s="173" t="n">
        <v>4518</v>
      </c>
      <c r="F20" s="173" t="n">
        <v>29819</v>
      </c>
      <c r="G20" s="173" t="n">
        <v>230</v>
      </c>
    </row>
    <row r="21">
      <c r="A21" s="4" t="s">
        <v>14</v>
      </c>
      <c r="B21" s="173" t="n">
        <v>0</v>
      </c>
      <c r="C21" s="173" t="n">
        <v>0</v>
      </c>
      <c r="D21" s="173" t="n">
        <v>0</v>
      </c>
      <c r="E21" s="173" t="n">
        <v>0</v>
      </c>
      <c r="F21" s="173" t="n">
        <v>0</v>
      </c>
      <c r="G21" s="173" t="n">
        <v>0</v>
      </c>
    </row>
    <row r="22">
      <c r="A22" s="4" t="s">
        <v>15</v>
      </c>
      <c r="B22" s="173" t="n">
        <v>5527</v>
      </c>
      <c r="C22" s="173" t="n">
        <v>5361</v>
      </c>
      <c r="D22" s="173" t="n">
        <v>10</v>
      </c>
      <c r="E22" s="173" t="n">
        <v>0</v>
      </c>
      <c r="F22" s="173" t="n">
        <v>0</v>
      </c>
      <c r="G22" s="173" t="n">
        <v>156</v>
      </c>
    </row>
    <row r="23">
      <c r="A23" s="4" t="s">
        <v>16</v>
      </c>
      <c r="B23" s="173" t="n">
        <v>703</v>
      </c>
      <c r="C23" s="173" t="n">
        <v>83</v>
      </c>
      <c r="D23" s="173" t="n">
        <v>0</v>
      </c>
      <c r="E23" s="173" t="n">
        <v>0</v>
      </c>
      <c r="F23" s="173" t="n">
        <v>0</v>
      </c>
      <c r="G23" s="173" t="n">
        <v>620</v>
      </c>
    </row>
    <row r="24">
      <c r="A24" s="49" t="s">
        <v>249</v>
      </c>
      <c r="B24" s="175" t="n">
        <v>84152</v>
      </c>
      <c r="C24" s="175" t="n">
        <v>42058</v>
      </c>
      <c r="D24" s="175" t="n">
        <v>5257</v>
      </c>
      <c r="E24" s="175" t="n">
        <v>4524</v>
      </c>
      <c r="F24" s="175" t="n">
        <v>30446</v>
      </c>
      <c r="G24" s="175" t="n">
        <v>1867</v>
      </c>
    </row>
    <row r="25">
      <c r="A25" s="110" t="s">
        <v>251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74" t="n">
        <v>199279.39</v>
      </c>
      <c r="C26" s="174" t="n">
        <v>70918.19</v>
      </c>
      <c r="D26" s="174" t="n">
        <v>35628.82</v>
      </c>
      <c r="E26" s="174" t="n">
        <v>1134.9</v>
      </c>
      <c r="F26" s="174" t="n">
        <v>88421.51</v>
      </c>
      <c r="G26" s="174" t="n">
        <v>3175.97</v>
      </c>
    </row>
    <row r="27">
      <c r="A27" s="4" t="s">
        <v>12</v>
      </c>
      <c r="B27" s="174" t="n">
        <v>14172545.24</v>
      </c>
      <c r="C27" s="174" t="n">
        <v>13738546.96</v>
      </c>
      <c r="D27" s="174" t="n">
        <v>53509.94</v>
      </c>
      <c r="E27" s="174" t="n">
        <v>1680</v>
      </c>
      <c r="F27" s="174" t="n">
        <v>1080</v>
      </c>
      <c r="G27" s="174" t="n">
        <v>377728.34</v>
      </c>
    </row>
    <row r="28">
      <c r="A28" s="4" t="s">
        <v>13</v>
      </c>
      <c r="B28" s="174" t="n">
        <v>14303616.21</v>
      </c>
      <c r="C28" s="174" t="n">
        <v>2921651.38</v>
      </c>
      <c r="D28" s="174" t="n">
        <v>2213102.77</v>
      </c>
      <c r="E28" s="174" t="n">
        <v>1315337.97</v>
      </c>
      <c r="F28" s="174" t="n">
        <v>7727995.4</v>
      </c>
      <c r="G28" s="174" t="n">
        <v>125528.69</v>
      </c>
    </row>
    <row r="29">
      <c r="A29" s="4" t="s">
        <v>14</v>
      </c>
      <c r="B29" s="174" t="n">
        <v>0</v>
      </c>
      <c r="C29" s="174" t="n">
        <v>0</v>
      </c>
      <c r="D29" s="174" t="n">
        <v>0</v>
      </c>
      <c r="E29" s="174" t="n">
        <v>0</v>
      </c>
      <c r="F29" s="174" t="n">
        <v>0</v>
      </c>
      <c r="G29" s="174" t="n">
        <v>0</v>
      </c>
    </row>
    <row r="30">
      <c r="A30" s="4" t="s">
        <v>15</v>
      </c>
      <c r="B30" s="174" t="n">
        <v>1128490.74</v>
      </c>
      <c r="C30" s="174" t="n">
        <v>1094904.06</v>
      </c>
      <c r="D30" s="174" t="n">
        <v>2100</v>
      </c>
      <c r="E30" s="174" t="n">
        <v>0</v>
      </c>
      <c r="F30" s="174" t="n">
        <v>0</v>
      </c>
      <c r="G30" s="174" t="n">
        <v>31486.68</v>
      </c>
    </row>
    <row r="31">
      <c r="A31" s="4" t="s">
        <v>16</v>
      </c>
      <c r="B31" s="174" t="n">
        <v>143201.93</v>
      </c>
      <c r="C31" s="174" t="n">
        <v>16666.61</v>
      </c>
      <c r="D31" s="174" t="n">
        <v>0</v>
      </c>
      <c r="E31" s="174" t="n">
        <v>0</v>
      </c>
      <c r="F31" s="174" t="n">
        <v>0</v>
      </c>
      <c r="G31" s="174" t="n">
        <v>126535.32</v>
      </c>
    </row>
    <row r="32">
      <c r="A32" s="49" t="s">
        <v>249</v>
      </c>
      <c r="B32" s="176" t="n">
        <v>29947133.51</v>
      </c>
      <c r="C32" s="176" t="n">
        <v>17842687.2</v>
      </c>
      <c r="D32" s="176" t="n">
        <v>2304341.53</v>
      </c>
      <c r="E32" s="176" t="n">
        <v>1318152.87</v>
      </c>
      <c r="F32" s="176" t="n">
        <v>7817496.91</v>
      </c>
      <c r="G32" s="176" t="n">
        <v>664455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268</v>
      </c>
      <c r="B2" s="1"/>
      <c r="C2" s="1"/>
      <c r="D2" s="1"/>
      <c r="E2" s="1"/>
      <c r="F2" s="1"/>
      <c r="G2" s="1"/>
    </row>
    <row r="3">
      <c r="A3" s="106" t="s">
        <v>240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241</v>
      </c>
      <c r="C7" s="18" t="s">
        <v>242</v>
      </c>
      <c r="D7" s="18"/>
      <c r="E7" s="18"/>
      <c r="F7" s="18"/>
      <c r="G7" s="18"/>
    </row>
    <row r="8">
      <c r="A8" s="3"/>
      <c r="B8" s="3"/>
      <c r="C8" s="3" t="s">
        <v>243</v>
      </c>
      <c r="D8" s="3" t="s">
        <v>244</v>
      </c>
      <c r="E8" s="3" t="s">
        <v>245</v>
      </c>
      <c r="F8" s="3" t="s">
        <v>246</v>
      </c>
      <c r="G8" s="3" t="s">
        <v>247</v>
      </c>
    </row>
    <row r="9">
      <c r="A9" s="110" t="s">
        <v>248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77" t="n">
        <v>94</v>
      </c>
      <c r="C10" s="177" t="n">
        <v>68</v>
      </c>
      <c r="D10" s="177" t="n">
        <v>19</v>
      </c>
      <c r="E10" s="177" t="n">
        <v>2</v>
      </c>
      <c r="F10" s="177" t="n">
        <v>0</v>
      </c>
      <c r="G10" s="177" t="n">
        <v>5</v>
      </c>
    </row>
    <row r="11">
      <c r="A11" s="4" t="s">
        <v>12</v>
      </c>
      <c r="B11" s="177" t="n">
        <v>33140</v>
      </c>
      <c r="C11" s="177" t="n">
        <v>32088</v>
      </c>
      <c r="D11" s="177" t="n">
        <v>155</v>
      </c>
      <c r="E11" s="177" t="n">
        <v>4</v>
      </c>
      <c r="F11" s="177" t="n">
        <v>1</v>
      </c>
      <c r="G11" s="177" t="n">
        <v>892</v>
      </c>
    </row>
    <row r="12">
      <c r="A12" s="4" t="s">
        <v>13</v>
      </c>
      <c r="B12" s="177" t="n">
        <v>4574</v>
      </c>
      <c r="C12" s="177" t="n">
        <v>3410</v>
      </c>
      <c r="D12" s="177" t="n">
        <v>804</v>
      </c>
      <c r="E12" s="177" t="n">
        <v>153</v>
      </c>
      <c r="F12" s="177" t="n">
        <v>106</v>
      </c>
      <c r="G12" s="177" t="n">
        <v>101</v>
      </c>
    </row>
    <row r="13">
      <c r="A13" s="4" t="s">
        <v>14</v>
      </c>
      <c r="B13" s="177" t="n">
        <v>0</v>
      </c>
      <c r="C13" s="177" t="n">
        <v>0</v>
      </c>
      <c r="D13" s="177" t="n">
        <v>0</v>
      </c>
      <c r="E13" s="177" t="n">
        <v>0</v>
      </c>
      <c r="F13" s="177" t="n">
        <v>0</v>
      </c>
      <c r="G13" s="177" t="n">
        <v>0</v>
      </c>
    </row>
    <row r="14">
      <c r="A14" s="4" t="s">
        <v>15</v>
      </c>
      <c r="B14" s="177" t="n">
        <v>5360</v>
      </c>
      <c r="C14" s="177" t="n">
        <v>5204</v>
      </c>
      <c r="D14" s="177" t="n">
        <v>5</v>
      </c>
      <c r="E14" s="177" t="n">
        <v>0</v>
      </c>
      <c r="F14" s="177" t="n">
        <v>0</v>
      </c>
      <c r="G14" s="177" t="n">
        <v>151</v>
      </c>
    </row>
    <row r="15">
      <c r="A15" s="4" t="s">
        <v>16</v>
      </c>
      <c r="B15" s="177" t="n">
        <v>654</v>
      </c>
      <c r="C15" s="177" t="n">
        <v>86</v>
      </c>
      <c r="D15" s="177" t="n">
        <v>1</v>
      </c>
      <c r="E15" s="177" t="n">
        <v>0</v>
      </c>
      <c r="F15" s="177" t="n">
        <v>0</v>
      </c>
      <c r="G15" s="177" t="n">
        <v>567</v>
      </c>
    </row>
    <row r="16">
      <c r="A16" s="49" t="s">
        <v>249</v>
      </c>
      <c r="B16" s="179" t="n">
        <v>43822</v>
      </c>
      <c r="C16" s="179" t="n">
        <v>40856</v>
      </c>
      <c r="D16" s="179" t="n">
        <v>984</v>
      </c>
      <c r="E16" s="179" t="n">
        <v>159</v>
      </c>
      <c r="F16" s="179" t="n">
        <v>107</v>
      </c>
      <c r="G16" s="179" t="n">
        <v>1716</v>
      </c>
    </row>
    <row r="17">
      <c r="A17" s="110" t="s">
        <v>250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77" t="n">
        <v>276</v>
      </c>
      <c r="C18" s="177" t="n">
        <v>137</v>
      </c>
      <c r="D18" s="177" t="n">
        <v>100</v>
      </c>
      <c r="E18" s="177" t="n">
        <v>32</v>
      </c>
      <c r="F18" s="177" t="n">
        <v>0</v>
      </c>
      <c r="G18" s="177" t="n">
        <v>7</v>
      </c>
    </row>
    <row r="19">
      <c r="A19" s="4" t="s">
        <v>12</v>
      </c>
      <c r="B19" s="177" t="n">
        <v>33124</v>
      </c>
      <c r="C19" s="177" t="n">
        <v>32073</v>
      </c>
      <c r="D19" s="177" t="n">
        <v>154</v>
      </c>
      <c r="E19" s="177" t="n">
        <v>4</v>
      </c>
      <c r="F19" s="177" t="n">
        <v>1</v>
      </c>
      <c r="G19" s="177" t="n">
        <v>892</v>
      </c>
    </row>
    <row r="20">
      <c r="A20" s="4" t="s">
        <v>13</v>
      </c>
      <c r="B20" s="177" t="n">
        <v>55954</v>
      </c>
      <c r="C20" s="177" t="n">
        <v>7043</v>
      </c>
      <c r="D20" s="177" t="n">
        <v>5905</v>
      </c>
      <c r="E20" s="177" t="n">
        <v>5857</v>
      </c>
      <c r="F20" s="177" t="n">
        <v>36395</v>
      </c>
      <c r="G20" s="177" t="n">
        <v>754</v>
      </c>
    </row>
    <row r="21">
      <c r="A21" s="4" t="s">
        <v>14</v>
      </c>
      <c r="B21" s="177" t="n">
        <v>0</v>
      </c>
      <c r="C21" s="177" t="n">
        <v>0</v>
      </c>
      <c r="D21" s="177" t="n">
        <v>0</v>
      </c>
      <c r="E21" s="177" t="n">
        <v>0</v>
      </c>
      <c r="F21" s="177" t="n">
        <v>0</v>
      </c>
      <c r="G21" s="177" t="n">
        <v>0</v>
      </c>
    </row>
    <row r="22">
      <c r="A22" s="4" t="s">
        <v>15</v>
      </c>
      <c r="B22" s="177" t="n">
        <v>5360</v>
      </c>
      <c r="C22" s="177" t="n">
        <v>5204</v>
      </c>
      <c r="D22" s="177" t="n">
        <v>5</v>
      </c>
      <c r="E22" s="177" t="n">
        <v>0</v>
      </c>
      <c r="F22" s="177" t="n">
        <v>0</v>
      </c>
      <c r="G22" s="177" t="n">
        <v>151</v>
      </c>
    </row>
    <row r="23">
      <c r="A23" s="4" t="s">
        <v>16</v>
      </c>
      <c r="B23" s="177" t="n">
        <v>654</v>
      </c>
      <c r="C23" s="177" t="n">
        <v>86</v>
      </c>
      <c r="D23" s="177" t="n">
        <v>1</v>
      </c>
      <c r="E23" s="177" t="n">
        <v>0</v>
      </c>
      <c r="F23" s="177" t="n">
        <v>0</v>
      </c>
      <c r="G23" s="177" t="n">
        <v>567</v>
      </c>
    </row>
    <row r="24">
      <c r="A24" s="49" t="s">
        <v>249</v>
      </c>
      <c r="B24" s="179" t="n">
        <v>95368</v>
      </c>
      <c r="C24" s="179" t="n">
        <v>44543</v>
      </c>
      <c r="D24" s="179" t="n">
        <v>6165</v>
      </c>
      <c r="E24" s="179" t="n">
        <v>5893</v>
      </c>
      <c r="F24" s="179" t="n">
        <v>36396</v>
      </c>
      <c r="G24" s="179" t="n">
        <v>2371</v>
      </c>
    </row>
    <row r="25">
      <c r="A25" s="110" t="s">
        <v>251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78" t="n">
        <v>110022.35</v>
      </c>
      <c r="C26" s="178" t="n">
        <v>58768.7</v>
      </c>
      <c r="D26" s="178" t="n">
        <v>35139.03</v>
      </c>
      <c r="E26" s="178" t="n">
        <v>11227.79</v>
      </c>
      <c r="F26" s="178" t="n">
        <v>0</v>
      </c>
      <c r="G26" s="178" t="n">
        <v>4886.83</v>
      </c>
    </row>
    <row r="27">
      <c r="A27" s="4" t="s">
        <v>12</v>
      </c>
      <c r="B27" s="178" t="n">
        <v>14742839.34</v>
      </c>
      <c r="C27" s="178" t="n">
        <v>14294637.42</v>
      </c>
      <c r="D27" s="178" t="n">
        <v>57535.61</v>
      </c>
      <c r="E27" s="178" t="n">
        <v>1320</v>
      </c>
      <c r="F27" s="178" t="n">
        <v>540</v>
      </c>
      <c r="G27" s="178" t="n">
        <v>388806.31</v>
      </c>
    </row>
    <row r="28">
      <c r="A28" s="4" t="s">
        <v>13</v>
      </c>
      <c r="B28" s="178" t="n">
        <v>18912885.1</v>
      </c>
      <c r="C28" s="178" t="n">
        <v>3139582.8</v>
      </c>
      <c r="D28" s="178" t="n">
        <v>2405801.77</v>
      </c>
      <c r="E28" s="178" t="n">
        <v>1589064.68</v>
      </c>
      <c r="F28" s="178" t="n">
        <v>11541898.61</v>
      </c>
      <c r="G28" s="178" t="n">
        <v>236537.24</v>
      </c>
    </row>
    <row r="29">
      <c r="A29" s="4" t="s">
        <v>14</v>
      </c>
      <c r="B29" s="178" t="n">
        <v>0</v>
      </c>
      <c r="C29" s="178" t="n">
        <v>0</v>
      </c>
      <c r="D29" s="178" t="n">
        <v>0</v>
      </c>
      <c r="E29" s="178" t="n">
        <v>0</v>
      </c>
      <c r="F29" s="178" t="n">
        <v>0</v>
      </c>
      <c r="G29" s="178" t="n">
        <v>0</v>
      </c>
    </row>
    <row r="30">
      <c r="A30" s="4" t="s">
        <v>15</v>
      </c>
      <c r="B30" s="178" t="n">
        <v>1094486.49</v>
      </c>
      <c r="C30" s="178" t="n">
        <v>1062496.64</v>
      </c>
      <c r="D30" s="178" t="n">
        <v>1042</v>
      </c>
      <c r="E30" s="178" t="n">
        <v>0</v>
      </c>
      <c r="F30" s="178" t="n">
        <v>0</v>
      </c>
      <c r="G30" s="178" t="n">
        <v>30947.85</v>
      </c>
    </row>
    <row r="31">
      <c r="A31" s="4" t="s">
        <v>16</v>
      </c>
      <c r="B31" s="178" t="n">
        <v>133162</v>
      </c>
      <c r="C31" s="178" t="n">
        <v>16961.17</v>
      </c>
      <c r="D31" s="178" t="n">
        <v>210</v>
      </c>
      <c r="E31" s="178" t="n">
        <v>0</v>
      </c>
      <c r="F31" s="178" t="n">
        <v>0</v>
      </c>
      <c r="G31" s="178" t="n">
        <v>115990.83</v>
      </c>
    </row>
    <row r="32">
      <c r="A32" s="49" t="s">
        <v>249</v>
      </c>
      <c r="B32" s="180" t="n">
        <v>34993395.28</v>
      </c>
      <c r="C32" s="180" t="n">
        <v>18572446.73</v>
      </c>
      <c r="D32" s="180" t="n">
        <v>2499728.41</v>
      </c>
      <c r="E32" s="180" t="n">
        <v>1601612.47</v>
      </c>
      <c r="F32" s="180" t="n">
        <v>11542438.61</v>
      </c>
      <c r="G32" s="180" t="n">
        <v>777169.06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269</v>
      </c>
      <c r="B2" s="1"/>
      <c r="C2" s="1"/>
      <c r="D2" s="1"/>
      <c r="E2" s="1"/>
      <c r="F2" s="1"/>
      <c r="G2" s="1"/>
    </row>
    <row r="3">
      <c r="A3" s="106" t="s">
        <v>240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241</v>
      </c>
      <c r="C7" s="18" t="s">
        <v>242</v>
      </c>
      <c r="D7" s="18"/>
      <c r="E7" s="18"/>
      <c r="F7" s="18"/>
      <c r="G7" s="18"/>
    </row>
    <row r="8">
      <c r="A8" s="3"/>
      <c r="B8" s="3"/>
      <c r="C8" s="3" t="s">
        <v>243</v>
      </c>
      <c r="D8" s="3" t="s">
        <v>244</v>
      </c>
      <c r="E8" s="3" t="s">
        <v>245</v>
      </c>
      <c r="F8" s="3" t="s">
        <v>246</v>
      </c>
      <c r="G8" s="3" t="s">
        <v>247</v>
      </c>
    </row>
    <row r="9">
      <c r="A9" s="110" t="s">
        <v>248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81" t="n">
        <v>171</v>
      </c>
      <c r="C10" s="181" t="n">
        <v>123</v>
      </c>
      <c r="D10" s="181" t="n">
        <v>37</v>
      </c>
      <c r="E10" s="181" t="n">
        <v>4</v>
      </c>
      <c r="F10" s="181" t="n">
        <v>0</v>
      </c>
      <c r="G10" s="181" t="n">
        <v>7</v>
      </c>
    </row>
    <row r="11">
      <c r="A11" s="4" t="s">
        <v>12</v>
      </c>
      <c r="B11" s="181" t="n">
        <v>35001</v>
      </c>
      <c r="C11" s="181" t="n">
        <v>33909</v>
      </c>
      <c r="D11" s="181" t="n">
        <v>164</v>
      </c>
      <c r="E11" s="181" t="n">
        <v>3</v>
      </c>
      <c r="F11" s="181" t="n">
        <v>1</v>
      </c>
      <c r="G11" s="181" t="n">
        <v>924</v>
      </c>
    </row>
    <row r="12">
      <c r="A12" s="4" t="s">
        <v>13</v>
      </c>
      <c r="B12" s="181" t="n">
        <v>6319</v>
      </c>
      <c r="C12" s="181" t="n">
        <v>4670</v>
      </c>
      <c r="D12" s="181" t="n">
        <v>1225</v>
      </c>
      <c r="E12" s="181" t="n">
        <v>187</v>
      </c>
      <c r="F12" s="181" t="n">
        <v>111</v>
      </c>
      <c r="G12" s="181" t="n">
        <v>126</v>
      </c>
    </row>
    <row r="13">
      <c r="A13" s="4" t="s">
        <v>14</v>
      </c>
      <c r="B13" s="181" t="n">
        <v>0</v>
      </c>
      <c r="C13" s="181" t="n">
        <v>0</v>
      </c>
      <c r="D13" s="181" t="n">
        <v>0</v>
      </c>
      <c r="E13" s="181" t="n">
        <v>0</v>
      </c>
      <c r="F13" s="181" t="n">
        <v>0</v>
      </c>
      <c r="G13" s="181" t="n">
        <v>0</v>
      </c>
    </row>
    <row r="14">
      <c r="A14" s="4" t="s">
        <v>15</v>
      </c>
      <c r="B14" s="181" t="n">
        <v>5632</v>
      </c>
      <c r="C14" s="181" t="n">
        <v>5464</v>
      </c>
      <c r="D14" s="181" t="n">
        <v>7</v>
      </c>
      <c r="E14" s="181" t="n">
        <v>0</v>
      </c>
      <c r="F14" s="181" t="n">
        <v>0</v>
      </c>
      <c r="G14" s="181" t="n">
        <v>161</v>
      </c>
    </row>
    <row r="15">
      <c r="A15" s="4" t="s">
        <v>16</v>
      </c>
      <c r="B15" s="181" t="n">
        <v>665</v>
      </c>
      <c r="C15" s="181" t="n">
        <v>84</v>
      </c>
      <c r="D15" s="181" t="n">
        <v>0</v>
      </c>
      <c r="E15" s="181" t="n">
        <v>0</v>
      </c>
      <c r="F15" s="181" t="n">
        <v>0</v>
      </c>
      <c r="G15" s="181" t="n">
        <v>581</v>
      </c>
    </row>
    <row r="16">
      <c r="A16" s="49" t="s">
        <v>249</v>
      </c>
      <c r="B16" s="183" t="n">
        <v>47788</v>
      </c>
      <c r="C16" s="183" t="n">
        <v>44250</v>
      </c>
      <c r="D16" s="183" t="n">
        <v>1433</v>
      </c>
      <c r="E16" s="183" t="n">
        <v>194</v>
      </c>
      <c r="F16" s="183" t="n">
        <v>112</v>
      </c>
      <c r="G16" s="183" t="n">
        <v>1799</v>
      </c>
    </row>
    <row r="17">
      <c r="A17" s="110" t="s">
        <v>250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81" t="n">
        <v>744</v>
      </c>
      <c r="C18" s="181" t="n">
        <v>231</v>
      </c>
      <c r="D18" s="181" t="n">
        <v>305</v>
      </c>
      <c r="E18" s="181" t="n">
        <v>150</v>
      </c>
      <c r="F18" s="181" t="n">
        <v>0</v>
      </c>
      <c r="G18" s="181" t="n">
        <v>58</v>
      </c>
    </row>
    <row r="19">
      <c r="A19" s="4" t="s">
        <v>12</v>
      </c>
      <c r="B19" s="181" t="n">
        <v>34989</v>
      </c>
      <c r="C19" s="181" t="n">
        <v>33897</v>
      </c>
      <c r="D19" s="181" t="n">
        <v>164</v>
      </c>
      <c r="E19" s="181" t="n">
        <v>3</v>
      </c>
      <c r="F19" s="181" t="n">
        <v>1</v>
      </c>
      <c r="G19" s="181" t="n">
        <v>924</v>
      </c>
    </row>
    <row r="20">
      <c r="A20" s="4" t="s">
        <v>13</v>
      </c>
      <c r="B20" s="181" t="n">
        <v>69594</v>
      </c>
      <c r="C20" s="181" t="n">
        <v>10510</v>
      </c>
      <c r="D20" s="181" t="n">
        <v>10056</v>
      </c>
      <c r="E20" s="181" t="n">
        <v>7551</v>
      </c>
      <c r="F20" s="181" t="n">
        <v>40600</v>
      </c>
      <c r="G20" s="181" t="n">
        <v>877</v>
      </c>
    </row>
    <row r="21">
      <c r="A21" s="4" t="s">
        <v>14</v>
      </c>
      <c r="B21" s="181" t="n">
        <v>0</v>
      </c>
      <c r="C21" s="181" t="n">
        <v>0</v>
      </c>
      <c r="D21" s="181" t="n">
        <v>0</v>
      </c>
      <c r="E21" s="181" t="n">
        <v>0</v>
      </c>
      <c r="F21" s="181" t="n">
        <v>0</v>
      </c>
      <c r="G21" s="181" t="n">
        <v>0</v>
      </c>
    </row>
    <row r="22">
      <c r="A22" s="4" t="s">
        <v>15</v>
      </c>
      <c r="B22" s="181" t="n">
        <v>5632</v>
      </c>
      <c r="C22" s="181" t="n">
        <v>5464</v>
      </c>
      <c r="D22" s="181" t="n">
        <v>7</v>
      </c>
      <c r="E22" s="181" t="n">
        <v>0</v>
      </c>
      <c r="F22" s="181" t="n">
        <v>0</v>
      </c>
      <c r="G22" s="181" t="n">
        <v>161</v>
      </c>
    </row>
    <row r="23">
      <c r="A23" s="4" t="s">
        <v>16</v>
      </c>
      <c r="B23" s="181" t="n">
        <v>665</v>
      </c>
      <c r="C23" s="181" t="n">
        <v>84</v>
      </c>
      <c r="D23" s="181" t="n">
        <v>0</v>
      </c>
      <c r="E23" s="181" t="n">
        <v>0</v>
      </c>
      <c r="F23" s="181" t="n">
        <v>0</v>
      </c>
      <c r="G23" s="181" t="n">
        <v>581</v>
      </c>
    </row>
    <row r="24">
      <c r="A24" s="49" t="s">
        <v>249</v>
      </c>
      <c r="B24" s="183" t="n">
        <v>111624</v>
      </c>
      <c r="C24" s="183" t="n">
        <v>50186</v>
      </c>
      <c r="D24" s="183" t="n">
        <v>10532</v>
      </c>
      <c r="E24" s="183" t="n">
        <v>7704</v>
      </c>
      <c r="F24" s="183" t="n">
        <v>40601</v>
      </c>
      <c r="G24" s="183" t="n">
        <v>2601</v>
      </c>
    </row>
    <row r="25">
      <c r="A25" s="110" t="s">
        <v>251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82" t="n">
        <v>269962.41</v>
      </c>
      <c r="C26" s="182" t="n">
        <v>105168.5</v>
      </c>
      <c r="D26" s="182" t="n">
        <v>127344.01</v>
      </c>
      <c r="E26" s="182" t="n">
        <v>30378.43</v>
      </c>
      <c r="F26" s="182" t="n">
        <v>0</v>
      </c>
      <c r="G26" s="182" t="n">
        <v>7071.47</v>
      </c>
    </row>
    <row r="27">
      <c r="A27" s="4" t="s">
        <v>12</v>
      </c>
      <c r="B27" s="182" t="n">
        <v>15758771.61</v>
      </c>
      <c r="C27" s="182" t="n">
        <v>15299465.85</v>
      </c>
      <c r="D27" s="182" t="n">
        <v>58785.28</v>
      </c>
      <c r="E27" s="182" t="n">
        <v>1020</v>
      </c>
      <c r="F27" s="182" t="n">
        <v>420</v>
      </c>
      <c r="G27" s="182" t="n">
        <v>399080.48</v>
      </c>
    </row>
    <row r="28">
      <c r="A28" s="4" t="s">
        <v>13</v>
      </c>
      <c r="B28" s="182" t="n">
        <v>22312722.99</v>
      </c>
      <c r="C28" s="182" t="n">
        <v>4667680.09</v>
      </c>
      <c r="D28" s="182" t="n">
        <v>4139498.85</v>
      </c>
      <c r="E28" s="182" t="n">
        <v>2217573</v>
      </c>
      <c r="F28" s="182" t="n">
        <v>11046757.59</v>
      </c>
      <c r="G28" s="182" t="n">
        <v>241213.46</v>
      </c>
    </row>
    <row r="29">
      <c r="A29" s="4" t="s">
        <v>14</v>
      </c>
      <c r="B29" s="182" t="n">
        <v>0</v>
      </c>
      <c r="C29" s="182" t="n">
        <v>0</v>
      </c>
      <c r="D29" s="182" t="n">
        <v>0</v>
      </c>
      <c r="E29" s="182" t="n">
        <v>0</v>
      </c>
      <c r="F29" s="182" t="n">
        <v>0</v>
      </c>
      <c r="G29" s="182" t="n">
        <v>0</v>
      </c>
    </row>
    <row r="30">
      <c r="A30" s="4" t="s">
        <v>15</v>
      </c>
      <c r="B30" s="182" t="n">
        <v>1149056.45</v>
      </c>
      <c r="C30" s="182" t="n">
        <v>1114821.98</v>
      </c>
      <c r="D30" s="182" t="n">
        <v>1453</v>
      </c>
      <c r="E30" s="182" t="n">
        <v>0</v>
      </c>
      <c r="F30" s="182" t="n">
        <v>0</v>
      </c>
      <c r="G30" s="182" t="n">
        <v>32781.47</v>
      </c>
    </row>
    <row r="31">
      <c r="A31" s="4" t="s">
        <v>16</v>
      </c>
      <c r="B31" s="182" t="n">
        <v>135216.77</v>
      </c>
      <c r="C31" s="182" t="n">
        <v>16674</v>
      </c>
      <c r="D31" s="182" t="n">
        <v>0</v>
      </c>
      <c r="E31" s="182" t="n">
        <v>0</v>
      </c>
      <c r="F31" s="182" t="n">
        <v>0</v>
      </c>
      <c r="G31" s="182" t="n">
        <v>118542.77</v>
      </c>
    </row>
    <row r="32">
      <c r="A32" s="49" t="s">
        <v>249</v>
      </c>
      <c r="B32" s="184" t="n">
        <v>39625730.23</v>
      </c>
      <c r="C32" s="184" t="n">
        <v>21203810.42</v>
      </c>
      <c r="D32" s="184" t="n">
        <v>4327081.14</v>
      </c>
      <c r="E32" s="184" t="n">
        <v>2248971.43</v>
      </c>
      <c r="F32" s="184" t="n">
        <v>11047177.59</v>
      </c>
      <c r="G32" s="184" t="n">
        <v>798689.65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2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</cols>
  <sheetData>
    <row r="2">
      <c r="A2" s="1" t="s">
        <v>37</v>
      </c>
      <c r="B2" s="1"/>
      <c r="C2" s="1"/>
      <c r="D2" s="1"/>
      <c r="E2" s="1"/>
      <c r="F2" s="1"/>
      <c r="G2" s="1"/>
      <c r="H2" s="1"/>
      <c r="I2" s="1"/>
      <c r="J2" s="1"/>
    </row>
    <row r="4">
      <c r="A4" t="s">
        <v>38</v>
      </c>
    </row>
    <row r="6">
      <c r="A6" s="17" t="s">
        <v>39</v>
      </c>
      <c r="B6" s="3" t="s">
        <v>40</v>
      </c>
      <c r="C6" s="3" t="s">
        <v>41</v>
      </c>
      <c r="D6" s="3" t="s">
        <v>42</v>
      </c>
      <c r="E6" s="20" t="s">
        <v>43</v>
      </c>
      <c r="F6" s="18"/>
      <c r="G6" s="18"/>
      <c r="H6" s="20" t="s">
        <v>44</v>
      </c>
      <c r="I6" s="18"/>
      <c r="J6" s="18"/>
    </row>
    <row r="7">
      <c r="A7" s="17"/>
      <c r="B7" s="3"/>
      <c r="C7" s="3"/>
      <c r="D7" s="3"/>
      <c r="E7" s="19" t="s">
        <v>45</v>
      </c>
      <c r="F7" s="3" t="s">
        <v>46</v>
      </c>
      <c r="G7" s="3" t="s">
        <v>47</v>
      </c>
      <c r="H7" s="19" t="s">
        <v>45</v>
      </c>
      <c r="I7" s="3" t="s">
        <v>46</v>
      </c>
      <c r="J7" s="3" t="s">
        <v>47</v>
      </c>
    </row>
    <row r="8">
      <c r="A8" s="26" t="s">
        <v>48</v>
      </c>
      <c r="B8" s="27"/>
      <c r="C8" s="27"/>
      <c r="D8" s="27"/>
      <c r="E8" s="39"/>
      <c r="F8" s="27"/>
      <c r="G8" s="27"/>
      <c r="H8" s="40"/>
      <c r="I8" s="28"/>
      <c r="J8" s="28"/>
    </row>
    <row r="9">
      <c r="A9" s="21" t="s">
        <v>49</v>
      </c>
      <c r="B9" s="22"/>
      <c r="C9" s="22" t="n">
        <v>14937</v>
      </c>
      <c r="D9" s="22" t="n">
        <v>22250</v>
      </c>
      <c r="E9" s="35"/>
      <c r="F9" s="22"/>
      <c r="G9" s="22" t="n">
        <v>7313</v>
      </c>
      <c r="H9" s="36"/>
      <c r="I9" s="23"/>
      <c r="J9" s="23" t="n">
        <v>0.489589609694048</v>
      </c>
    </row>
    <row r="10">
      <c r="A10" s="21" t="s">
        <v>50</v>
      </c>
      <c r="B10" s="22"/>
      <c r="C10" s="22" t="n">
        <v>14108</v>
      </c>
      <c r="D10" s="22" t="n">
        <v>52479</v>
      </c>
      <c r="E10" s="35"/>
      <c r="F10" s="22"/>
      <c r="G10" s="22" t="n">
        <v>38371</v>
      </c>
      <c r="H10" s="36"/>
      <c r="I10" s="23"/>
      <c r="J10" s="23" t="n">
        <v>2.71980436631698</v>
      </c>
    </row>
    <row r="11">
      <c r="A11" s="21" t="s">
        <v>51</v>
      </c>
      <c r="B11" s="22" t="n">
        <v>25297</v>
      </c>
      <c r="C11" s="22" t="n">
        <v>24854</v>
      </c>
      <c r="D11" s="22" t="n">
        <v>55258</v>
      </c>
      <c r="E11" s="35" t="n">
        <v>-443</v>
      </c>
      <c r="F11" s="22" t="n">
        <v>29961</v>
      </c>
      <c r="G11" s="22" t="n">
        <v>30404</v>
      </c>
      <c r="H11" s="36" t="n">
        <v>-0.0175119579396766</v>
      </c>
      <c r="I11" s="23" t="n">
        <v>1.18436968810531</v>
      </c>
      <c r="J11" s="23" t="n">
        <v>1.22330409592017</v>
      </c>
    </row>
    <row r="12">
      <c r="A12" s="21" t="s">
        <v>52</v>
      </c>
      <c r="B12" s="22" t="n">
        <v>15690</v>
      </c>
      <c r="C12" s="22" t="n">
        <v>80407</v>
      </c>
      <c r="D12" s="22" t="n">
        <v>38918</v>
      </c>
      <c r="E12" s="35" t="n">
        <v>64717</v>
      </c>
      <c r="F12" s="22" t="n">
        <v>23228</v>
      </c>
      <c r="G12" s="22" t="n">
        <v>-41489</v>
      </c>
      <c r="H12" s="36" t="n">
        <v>4.12472912683238</v>
      </c>
      <c r="I12" s="23" t="n">
        <v>1.4804333970682</v>
      </c>
      <c r="J12" s="23" t="n">
        <v>-0.515987414031117</v>
      </c>
    </row>
    <row r="13">
      <c r="A13" s="21" t="s">
        <v>53</v>
      </c>
      <c r="B13" s="22" t="n">
        <v>13918</v>
      </c>
      <c r="C13" s="22" t="n">
        <v>149856</v>
      </c>
      <c r="D13" s="22" t="n">
        <v>23890</v>
      </c>
      <c r="E13" s="35" t="n">
        <v>135938</v>
      </c>
      <c r="F13" s="22" t="n">
        <v>9972</v>
      </c>
      <c r="G13" s="22" t="n">
        <v>-125966</v>
      </c>
      <c r="H13" s="36" t="n">
        <v>9.76706423336686</v>
      </c>
      <c r="I13" s="23" t="n">
        <v>0.716482253197298</v>
      </c>
      <c r="J13" s="23" t="n">
        <v>-0.840580290412129</v>
      </c>
    </row>
    <row r="14">
      <c r="A14" s="21" t="s">
        <v>54</v>
      </c>
      <c r="B14" s="22" t="n">
        <v>13477</v>
      </c>
      <c r="C14" s="22" t="n">
        <v>131851</v>
      </c>
      <c r="D14" s="22" t="n">
        <v>16213</v>
      </c>
      <c r="E14" s="35" t="n">
        <v>118374</v>
      </c>
      <c r="F14" s="22" t="n">
        <v>2736</v>
      </c>
      <c r="G14" s="22" t="n">
        <v>-115638</v>
      </c>
      <c r="H14" s="36" t="n">
        <v>8.78340877049789</v>
      </c>
      <c r="I14" s="23" t="n">
        <v>0.203012539882763</v>
      </c>
      <c r="J14" s="23" t="n">
        <v>-0.877035441521111</v>
      </c>
    </row>
    <row r="15">
      <c r="A15" s="21" t="s">
        <v>55</v>
      </c>
      <c r="B15" s="22" t="n">
        <v>13015</v>
      </c>
      <c r="C15" s="22" t="n">
        <v>56264</v>
      </c>
      <c r="D15" s="22" t="n">
        <v>11905</v>
      </c>
      <c r="E15" s="35" t="n">
        <v>43249</v>
      </c>
      <c r="F15" s="22" t="n">
        <v>-1110</v>
      </c>
      <c r="G15" s="22" t="n">
        <v>-44359</v>
      </c>
      <c r="H15" s="36" t="n">
        <v>3.32301190933538</v>
      </c>
      <c r="I15" s="23" t="n">
        <v>-0.0852862082212831</v>
      </c>
      <c r="J15" s="23" t="n">
        <v>-0.788408218398976</v>
      </c>
    </row>
    <row r="16">
      <c r="A16" s="21" t="s">
        <v>56</v>
      </c>
      <c r="B16" s="22" t="n">
        <v>10350</v>
      </c>
      <c r="C16" s="22" t="n">
        <v>26217</v>
      </c>
      <c r="D16" s="22" t="n">
        <v>10284</v>
      </c>
      <c r="E16" s="35" t="n">
        <v>15867</v>
      </c>
      <c r="F16" s="22" t="n">
        <v>-66</v>
      </c>
      <c r="G16" s="22" t="n">
        <v>-15933</v>
      </c>
      <c r="H16" s="36" t="n">
        <v>1.53304347826087</v>
      </c>
      <c r="I16" s="23" t="n">
        <v>-0.0063768115942029</v>
      </c>
      <c r="J16" s="23" t="n">
        <v>-0.607735438837396</v>
      </c>
    </row>
    <row r="17">
      <c r="A17" s="21" t="s">
        <v>57</v>
      </c>
      <c r="B17" s="22" t="n">
        <v>10170</v>
      </c>
      <c r="C17" s="22" t="n">
        <v>24060</v>
      </c>
      <c r="D17" s="22" t="n">
        <v>11635</v>
      </c>
      <c r="E17" s="35" t="n">
        <v>13890</v>
      </c>
      <c r="F17" s="22" t="n">
        <v>1465</v>
      </c>
      <c r="G17" s="22" t="n">
        <v>-12425</v>
      </c>
      <c r="H17" s="36" t="n">
        <v>1.36578171091445</v>
      </c>
      <c r="I17" s="23" t="n">
        <v>0.144051130776794</v>
      </c>
      <c r="J17" s="23" t="n">
        <v>-0.516417290108063</v>
      </c>
    </row>
    <row r="18">
      <c r="A18" s="21" t="s">
        <v>58</v>
      </c>
      <c r="B18" s="22" t="n">
        <v>12781</v>
      </c>
      <c r="C18" s="22" t="n">
        <v>15834</v>
      </c>
      <c r="D18" s="22" t="n">
        <v>19450</v>
      </c>
      <c r="E18" s="35" t="n">
        <v>3053</v>
      </c>
      <c r="F18" s="22" t="n">
        <v>6669</v>
      </c>
      <c r="G18" s="22" t="n">
        <v>3616</v>
      </c>
      <c r="H18" s="36" t="n">
        <v>0.238870197950082</v>
      </c>
      <c r="I18" s="23" t="n">
        <v>0.52179015726469</v>
      </c>
      <c r="J18" s="23" t="n">
        <v>0.228369331817608</v>
      </c>
    </row>
    <row r="19">
      <c r="A19" s="21" t="s">
        <v>59</v>
      </c>
      <c r="B19" s="22" t="n">
        <v>16495</v>
      </c>
      <c r="C19" s="22" t="n">
        <v>23692</v>
      </c>
      <c r="D19" s="22" t="n">
        <v>35325</v>
      </c>
      <c r="E19" s="35" t="n">
        <v>7197</v>
      </c>
      <c r="F19" s="22" t="n">
        <v>18830</v>
      </c>
      <c r="G19" s="22" t="n">
        <v>11633</v>
      </c>
      <c r="H19" s="36" t="n">
        <v>0.436314034555926</v>
      </c>
      <c r="I19" s="23" t="n">
        <v>1.1415580478933</v>
      </c>
      <c r="J19" s="23" t="n">
        <v>0.491009623501604</v>
      </c>
    </row>
    <row r="20">
      <c r="A20" s="30" t="s">
        <v>60</v>
      </c>
      <c r="B20" s="31" t="n">
        <v>14731</v>
      </c>
      <c r="C20" s="31" t="n">
        <v>20608</v>
      </c>
      <c r="D20" s="31" t="n">
        <v>41012</v>
      </c>
      <c r="E20" s="42" t="n">
        <v>5877</v>
      </c>
      <c r="F20" s="31" t="n">
        <v>26281</v>
      </c>
      <c r="G20" s="31" t="n">
        <v>20404</v>
      </c>
      <c r="H20" s="43" t="n">
        <v>0.39895458556785</v>
      </c>
      <c r="I20" s="32" t="n">
        <v>1.78406082411242</v>
      </c>
      <c r="J20" s="32" t="n">
        <v>0.990100931677019</v>
      </c>
    </row>
    <row r="21">
      <c r="A21" s="29" t="s">
        <v>61</v>
      </c>
      <c r="B21" s="29"/>
      <c r="C21" s="29"/>
      <c r="D21" s="29"/>
      <c r="E21" s="41"/>
      <c r="F21" s="29"/>
      <c r="G21" s="29"/>
      <c r="H21" s="41"/>
      <c r="I21" s="29"/>
      <c r="J21" s="29"/>
    </row>
    <row r="22">
      <c r="A22" s="21" t="s">
        <v>49</v>
      </c>
      <c r="B22" s="24"/>
      <c r="C22" s="24" t="n">
        <v>1709208.5</v>
      </c>
      <c r="D22" s="24" t="n">
        <v>3748938.7</v>
      </c>
      <c r="E22" s="37"/>
      <c r="F22" s="24"/>
      <c r="G22" s="24" t="n">
        <v>2039730.2</v>
      </c>
      <c r="H22" s="38"/>
      <c r="I22" s="25"/>
      <c r="J22" s="25" t="n">
        <v>1.19337705142468</v>
      </c>
    </row>
    <row r="23">
      <c r="A23" s="21" t="s">
        <v>50</v>
      </c>
      <c r="B23" s="24"/>
      <c r="C23" s="24" t="n">
        <v>1674390.59</v>
      </c>
      <c r="D23" s="24" t="n">
        <v>12237584.77</v>
      </c>
      <c r="E23" s="37"/>
      <c r="F23" s="24"/>
      <c r="G23" s="24" t="n">
        <v>10563194.18</v>
      </c>
      <c r="H23" s="38"/>
      <c r="I23" s="25"/>
      <c r="J23" s="25" t="n">
        <v>6.30867985229181</v>
      </c>
    </row>
    <row r="24">
      <c r="A24" s="21" t="s">
        <v>51</v>
      </c>
      <c r="B24" s="24" t="n">
        <v>2725362.7</v>
      </c>
      <c r="C24" s="24" t="n">
        <v>3003815.5</v>
      </c>
      <c r="D24" s="24" t="n">
        <v>10743585.88</v>
      </c>
      <c r="E24" s="37" t="n">
        <v>278452.8</v>
      </c>
      <c r="F24" s="24" t="n">
        <v>8018223.18</v>
      </c>
      <c r="G24" s="24" t="n">
        <v>7739770.38</v>
      </c>
      <c r="H24" s="38" t="n">
        <v>0.102170914718984</v>
      </c>
      <c r="I24" s="25" t="n">
        <v>2.94207562905297</v>
      </c>
      <c r="J24" s="25" t="n">
        <v>2.57664639522634</v>
      </c>
    </row>
    <row r="25">
      <c r="A25" s="21" t="s">
        <v>52</v>
      </c>
      <c r="B25" s="24" t="n">
        <v>1704749.8</v>
      </c>
      <c r="C25" s="24" t="n">
        <v>15462513.04</v>
      </c>
      <c r="D25" s="24" t="n">
        <v>8470551.49</v>
      </c>
      <c r="E25" s="37" t="n">
        <v>13757763.24</v>
      </c>
      <c r="F25" s="24" t="n">
        <v>6765801.69</v>
      </c>
      <c r="G25" s="24" t="n">
        <v>-6991961.55</v>
      </c>
      <c r="H25" s="38" t="n">
        <v>8.07025361727568</v>
      </c>
      <c r="I25" s="25" t="n">
        <v>3.96879453512768</v>
      </c>
      <c r="J25" s="25" t="n">
        <v>-0.452187916150013</v>
      </c>
    </row>
    <row r="26">
      <c r="A26" s="21" t="s">
        <v>53</v>
      </c>
      <c r="B26" s="24" t="n">
        <v>1554373.6</v>
      </c>
      <c r="C26" s="24" t="n">
        <v>46755979.97</v>
      </c>
      <c r="D26" s="24" t="n">
        <v>5163308.39</v>
      </c>
      <c r="E26" s="37" t="n">
        <v>45201606.37</v>
      </c>
      <c r="F26" s="24" t="n">
        <v>3608934.79</v>
      </c>
      <c r="G26" s="24" t="n">
        <v>-41592671.58</v>
      </c>
      <c r="H26" s="38" t="n">
        <v>29.080271544756</v>
      </c>
      <c r="I26" s="25" t="n">
        <v>2.32179367302687</v>
      </c>
      <c r="J26" s="25" t="n">
        <v>-0.88956902639378</v>
      </c>
    </row>
    <row r="27">
      <c r="A27" s="21" t="s">
        <v>54</v>
      </c>
      <c r="B27" s="24" t="n">
        <v>1475014</v>
      </c>
      <c r="C27" s="24" t="n">
        <v>45373924.08</v>
      </c>
      <c r="D27" s="24" t="n">
        <v>2661852.03</v>
      </c>
      <c r="E27" s="37" t="n">
        <v>43898910.08</v>
      </c>
      <c r="F27" s="24" t="n">
        <v>1186838.03</v>
      </c>
      <c r="G27" s="24" t="n">
        <v>-42712072.05</v>
      </c>
      <c r="H27" s="38" t="n">
        <v>29.7616904517516</v>
      </c>
      <c r="I27" s="25" t="n">
        <v>0.804628315392261</v>
      </c>
      <c r="J27" s="25" t="n">
        <v>-0.941335203336021</v>
      </c>
    </row>
    <row r="28">
      <c r="A28" s="21" t="s">
        <v>55</v>
      </c>
      <c r="B28" s="24" t="n">
        <v>1480207.1</v>
      </c>
      <c r="C28" s="24" t="n">
        <v>17747667.64</v>
      </c>
      <c r="D28" s="24" t="n">
        <v>2102793.62</v>
      </c>
      <c r="E28" s="37" t="n">
        <v>16267460.54</v>
      </c>
      <c r="F28" s="24" t="n">
        <v>622586.52</v>
      </c>
      <c r="G28" s="24" t="n">
        <v>-15644874.02</v>
      </c>
      <c r="H28" s="38" t="n">
        <v>10.9899895359237</v>
      </c>
      <c r="I28" s="25" t="n">
        <v>0.42060771090748</v>
      </c>
      <c r="J28" s="25" t="n">
        <v>-0.881517185094187</v>
      </c>
    </row>
    <row r="29">
      <c r="A29" s="21" t="s">
        <v>56</v>
      </c>
      <c r="B29" s="24" t="n">
        <v>1286073.66</v>
      </c>
      <c r="C29" s="24" t="n">
        <v>7569461.65</v>
      </c>
      <c r="D29" s="24" t="n">
        <v>2052482.53</v>
      </c>
      <c r="E29" s="37" t="n">
        <v>6283387.99</v>
      </c>
      <c r="F29" s="24" t="n">
        <v>766408.870000001</v>
      </c>
      <c r="G29" s="24" t="n">
        <v>-5516979.12</v>
      </c>
      <c r="H29" s="38" t="n">
        <v>4.88571392559272</v>
      </c>
      <c r="I29" s="25" t="n">
        <v>0.595929217615732</v>
      </c>
      <c r="J29" s="25" t="n">
        <v>-0.728846960998871</v>
      </c>
    </row>
    <row r="30">
      <c r="A30" s="21" t="s">
        <v>57</v>
      </c>
      <c r="B30" s="24" t="n">
        <v>1303945.89</v>
      </c>
      <c r="C30" s="24" t="n">
        <v>7032176.91</v>
      </c>
      <c r="D30" s="24" t="n">
        <v>2644984.81</v>
      </c>
      <c r="E30" s="37" t="n">
        <v>5728231.02</v>
      </c>
      <c r="F30" s="24" t="n">
        <v>1341038.92</v>
      </c>
      <c r="G30" s="24" t="n">
        <v>-4387192.1</v>
      </c>
      <c r="H30" s="38" t="n">
        <v>4.3929974885691</v>
      </c>
      <c r="I30" s="25" t="n">
        <v>1.02844675556284</v>
      </c>
      <c r="J30" s="25" t="n">
        <v>-0.623873966219658</v>
      </c>
    </row>
    <row r="31">
      <c r="A31" s="21" t="s">
        <v>58</v>
      </c>
      <c r="B31" s="24" t="n">
        <v>1454382.1</v>
      </c>
      <c r="C31" s="24" t="n">
        <v>2539028.03</v>
      </c>
      <c r="D31" s="24" t="n">
        <v>2951618.8</v>
      </c>
      <c r="E31" s="37" t="n">
        <v>1084645.93</v>
      </c>
      <c r="F31" s="24" t="n">
        <v>1497236.7</v>
      </c>
      <c r="G31" s="24" t="n">
        <v>412590.770000001</v>
      </c>
      <c r="H31" s="38" t="n">
        <v>0.745777832386688</v>
      </c>
      <c r="I31" s="25" t="n">
        <v>1.02946584669875</v>
      </c>
      <c r="J31" s="25" t="n">
        <v>0.162499493950054</v>
      </c>
    </row>
    <row r="32">
      <c r="A32" s="21" t="s">
        <v>59</v>
      </c>
      <c r="B32" s="24" t="n">
        <v>1881466.66</v>
      </c>
      <c r="C32" s="24" t="n">
        <v>2937176.74</v>
      </c>
      <c r="D32" s="24" t="n">
        <v>5153059.23</v>
      </c>
      <c r="E32" s="37" t="n">
        <v>1055710.08</v>
      </c>
      <c r="F32" s="24" t="n">
        <v>3271592.57</v>
      </c>
      <c r="G32" s="24" t="n">
        <v>2215882.49</v>
      </c>
      <c r="H32" s="38" t="n">
        <v>0.561110171359614</v>
      </c>
      <c r="I32" s="25" t="n">
        <v>1.73885226858073</v>
      </c>
      <c r="J32" s="25" t="n">
        <v>0.754425996850295</v>
      </c>
    </row>
    <row r="33">
      <c r="A33" s="30" t="s">
        <v>60</v>
      </c>
      <c r="B33" s="33" t="n">
        <v>1659273.44</v>
      </c>
      <c r="C33" s="33" t="n">
        <v>3054076.15</v>
      </c>
      <c r="D33" s="33" t="n">
        <v>5506823.47</v>
      </c>
      <c r="E33" s="44" t="n">
        <v>1394802.71</v>
      </c>
      <c r="F33" s="33" t="n">
        <v>3847550.03</v>
      </c>
      <c r="G33" s="33" t="n">
        <v>2452747.32</v>
      </c>
      <c r="H33" s="45" t="n">
        <v>0.84061052046973</v>
      </c>
      <c r="I33" s="34" t="n">
        <v>2.31881613798386</v>
      </c>
      <c r="J33" s="34" t="n">
        <v>0.803106143898869</v>
      </c>
    </row>
    <row r="34">
      <c r="A34" s="21" t="s">
        <v>62</v>
      </c>
      <c r="B34" s="24"/>
      <c r="C34" s="24"/>
      <c r="D34" s="24"/>
      <c r="E34" s="24"/>
      <c r="F34" s="24"/>
      <c r="G34" s="24"/>
      <c r="H34" s="25"/>
      <c r="I34" s="25"/>
      <c r="J34" s="25"/>
    </row>
    <row r="35">
      <c r="A35" s="21"/>
      <c r="B35" s="24"/>
      <c r="C35" s="24"/>
      <c r="D35" s="24"/>
      <c r="E35" s="24"/>
      <c r="F35" s="24"/>
      <c r="G35" s="24"/>
      <c r="H35" s="25"/>
      <c r="I35" s="25"/>
      <c r="J35" s="25"/>
    </row>
    <row r="36">
      <c r="A36" s="13" t="str">
        <f>=HYPERLINK("#'Obsah'!A1", "Späť na obsah dátovej prílohy")</f>
      </c>
      <c r="B36" s="14"/>
    </row>
  </sheetData>
  <mergeCells count="10">
    <mergeCell ref="A2:J2"/>
    <mergeCell ref="A4:J4"/>
    <mergeCell ref="A6:A7"/>
    <mergeCell ref="B6:B7"/>
    <mergeCell ref="C6:C7"/>
    <mergeCell ref="D6:D7"/>
    <mergeCell ref="E6:G6"/>
    <mergeCell ref="H6:J6"/>
    <mergeCell ref="A34:J34"/>
    <mergeCell ref="A36:B36"/>
  </mergeCells>
  <pageMargins left="0.7" right="0.7" top="0.75" bottom="0.75" header="0.3" footer="0.3"/>
  <pageSetup paperSize="9" orientation="portrait" horizontalDpi="300" verticalDpi="300"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270</v>
      </c>
      <c r="B2" s="1"/>
      <c r="C2" s="1"/>
      <c r="D2" s="1"/>
      <c r="E2" s="1"/>
      <c r="F2" s="1"/>
      <c r="G2" s="1"/>
    </row>
    <row r="3">
      <c r="A3" s="106" t="s">
        <v>240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241</v>
      </c>
      <c r="C7" s="18" t="s">
        <v>242</v>
      </c>
      <c r="D7" s="18"/>
      <c r="E7" s="18"/>
      <c r="F7" s="18"/>
      <c r="G7" s="18"/>
    </row>
    <row r="8">
      <c r="A8" s="3"/>
      <c r="B8" s="3"/>
      <c r="C8" s="3" t="s">
        <v>243</v>
      </c>
      <c r="D8" s="3" t="s">
        <v>244</v>
      </c>
      <c r="E8" s="3" t="s">
        <v>245</v>
      </c>
      <c r="F8" s="3" t="s">
        <v>246</v>
      </c>
      <c r="G8" s="3" t="s">
        <v>247</v>
      </c>
    </row>
    <row r="9">
      <c r="A9" s="110" t="s">
        <v>248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85" t="n">
        <v>533</v>
      </c>
      <c r="C10" s="185" t="n">
        <v>380</v>
      </c>
      <c r="D10" s="185" t="n">
        <v>128</v>
      </c>
      <c r="E10" s="185" t="n">
        <v>9</v>
      </c>
      <c r="F10" s="185" t="n">
        <v>2</v>
      </c>
      <c r="G10" s="185" t="n">
        <v>14</v>
      </c>
    </row>
    <row r="11">
      <c r="A11" s="4" t="s">
        <v>12</v>
      </c>
      <c r="B11" s="185" t="n">
        <v>32848</v>
      </c>
      <c r="C11" s="185" t="n">
        <v>31799</v>
      </c>
      <c r="D11" s="185" t="n">
        <v>141</v>
      </c>
      <c r="E11" s="185" t="n">
        <v>4</v>
      </c>
      <c r="F11" s="185" t="n">
        <v>1</v>
      </c>
      <c r="G11" s="185" t="n">
        <v>903</v>
      </c>
    </row>
    <row r="12">
      <c r="A12" s="4" t="s">
        <v>13</v>
      </c>
      <c r="B12" s="185" t="n">
        <v>5816</v>
      </c>
      <c r="C12" s="185" t="n">
        <v>4377</v>
      </c>
      <c r="D12" s="185" t="n">
        <v>1128</v>
      </c>
      <c r="E12" s="185" t="n">
        <v>137</v>
      </c>
      <c r="F12" s="185" t="n">
        <v>50</v>
      </c>
      <c r="G12" s="185" t="n">
        <v>124</v>
      </c>
    </row>
    <row r="13">
      <c r="A13" s="4" t="s">
        <v>14</v>
      </c>
      <c r="B13" s="185" t="n">
        <v>0</v>
      </c>
      <c r="C13" s="185" t="n">
        <v>0</v>
      </c>
      <c r="D13" s="185" t="n">
        <v>0</v>
      </c>
      <c r="E13" s="185" t="n">
        <v>0</v>
      </c>
      <c r="F13" s="185" t="n">
        <v>0</v>
      </c>
      <c r="G13" s="185" t="n">
        <v>0</v>
      </c>
    </row>
    <row r="14">
      <c r="A14" s="4" t="s">
        <v>15</v>
      </c>
      <c r="B14" s="185" t="n">
        <v>5115</v>
      </c>
      <c r="C14" s="185" t="n">
        <v>4963</v>
      </c>
      <c r="D14" s="185" t="n">
        <v>6</v>
      </c>
      <c r="E14" s="185" t="n">
        <v>0</v>
      </c>
      <c r="F14" s="185" t="n">
        <v>0</v>
      </c>
      <c r="G14" s="185" t="n">
        <v>146</v>
      </c>
    </row>
    <row r="15">
      <c r="A15" s="4" t="s">
        <v>16</v>
      </c>
      <c r="B15" s="185" t="n">
        <v>544</v>
      </c>
      <c r="C15" s="185" t="n">
        <v>70</v>
      </c>
      <c r="D15" s="185" t="n">
        <v>0</v>
      </c>
      <c r="E15" s="185" t="n">
        <v>0</v>
      </c>
      <c r="F15" s="185" t="n">
        <v>0</v>
      </c>
      <c r="G15" s="185" t="n">
        <v>474</v>
      </c>
    </row>
    <row r="16">
      <c r="A16" s="49" t="s">
        <v>249</v>
      </c>
      <c r="B16" s="187" t="n">
        <v>44856</v>
      </c>
      <c r="C16" s="187" t="n">
        <v>41589</v>
      </c>
      <c r="D16" s="187" t="n">
        <v>1403</v>
      </c>
      <c r="E16" s="187" t="n">
        <v>150</v>
      </c>
      <c r="F16" s="187" t="n">
        <v>53</v>
      </c>
      <c r="G16" s="187" t="n">
        <v>1661</v>
      </c>
    </row>
    <row r="17">
      <c r="A17" s="110" t="s">
        <v>250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85" t="n">
        <v>2764</v>
      </c>
      <c r="C18" s="185" t="n">
        <v>862</v>
      </c>
      <c r="D18" s="185" t="n">
        <v>1184</v>
      </c>
      <c r="E18" s="185" t="n">
        <v>279</v>
      </c>
      <c r="F18" s="185" t="n">
        <v>422</v>
      </c>
      <c r="G18" s="185" t="n">
        <v>17</v>
      </c>
    </row>
    <row r="19">
      <c r="A19" s="4" t="s">
        <v>12</v>
      </c>
      <c r="B19" s="185" t="n">
        <v>32843</v>
      </c>
      <c r="C19" s="185" t="n">
        <v>31794</v>
      </c>
      <c r="D19" s="185" t="n">
        <v>141</v>
      </c>
      <c r="E19" s="185" t="n">
        <v>4</v>
      </c>
      <c r="F19" s="185" t="n">
        <v>1</v>
      </c>
      <c r="G19" s="185" t="n">
        <v>903</v>
      </c>
    </row>
    <row r="20">
      <c r="A20" s="4" t="s">
        <v>13</v>
      </c>
      <c r="B20" s="185" t="n">
        <v>33298</v>
      </c>
      <c r="C20" s="185" t="n">
        <v>10627</v>
      </c>
      <c r="D20" s="185" t="n">
        <v>10220</v>
      </c>
      <c r="E20" s="185" t="n">
        <v>5197</v>
      </c>
      <c r="F20" s="185" t="n">
        <v>6277</v>
      </c>
      <c r="G20" s="185" t="n">
        <v>977</v>
      </c>
    </row>
    <row r="21">
      <c r="A21" s="4" t="s">
        <v>14</v>
      </c>
      <c r="B21" s="185" t="n">
        <v>0</v>
      </c>
      <c r="C21" s="185" t="n">
        <v>0</v>
      </c>
      <c r="D21" s="185" t="n">
        <v>0</v>
      </c>
      <c r="E21" s="185" t="n">
        <v>0</v>
      </c>
      <c r="F21" s="185" t="n">
        <v>0</v>
      </c>
      <c r="G21" s="185" t="n">
        <v>0</v>
      </c>
    </row>
    <row r="22">
      <c r="A22" s="4" t="s">
        <v>15</v>
      </c>
      <c r="B22" s="185" t="n">
        <v>5115</v>
      </c>
      <c r="C22" s="185" t="n">
        <v>4963</v>
      </c>
      <c r="D22" s="185" t="n">
        <v>6</v>
      </c>
      <c r="E22" s="185" t="n">
        <v>0</v>
      </c>
      <c r="F22" s="185" t="n">
        <v>0</v>
      </c>
      <c r="G22" s="185" t="n">
        <v>146</v>
      </c>
    </row>
    <row r="23">
      <c r="A23" s="4" t="s">
        <v>16</v>
      </c>
      <c r="B23" s="185" t="n">
        <v>544</v>
      </c>
      <c r="C23" s="185" t="n">
        <v>70</v>
      </c>
      <c r="D23" s="185" t="n">
        <v>0</v>
      </c>
      <c r="E23" s="185" t="n">
        <v>0</v>
      </c>
      <c r="F23" s="185" t="n">
        <v>0</v>
      </c>
      <c r="G23" s="185" t="n">
        <v>474</v>
      </c>
    </row>
    <row r="24">
      <c r="A24" s="49" t="s">
        <v>249</v>
      </c>
      <c r="B24" s="187" t="n">
        <v>74564</v>
      </c>
      <c r="C24" s="187" t="n">
        <v>48316</v>
      </c>
      <c r="D24" s="187" t="n">
        <v>11551</v>
      </c>
      <c r="E24" s="187" t="n">
        <v>5480</v>
      </c>
      <c r="F24" s="187" t="n">
        <v>6700</v>
      </c>
      <c r="G24" s="187" t="n">
        <v>2517</v>
      </c>
    </row>
    <row r="25">
      <c r="A25" s="110" t="s">
        <v>251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86" t="n">
        <v>945605.71</v>
      </c>
      <c r="C26" s="186" t="n">
        <v>304339.71</v>
      </c>
      <c r="D26" s="186" t="n">
        <v>512253.06</v>
      </c>
      <c r="E26" s="186" t="n">
        <v>81457.1</v>
      </c>
      <c r="F26" s="186" t="n">
        <v>40616.93</v>
      </c>
      <c r="G26" s="186" t="n">
        <v>6938.91</v>
      </c>
    </row>
    <row r="27">
      <c r="A27" s="4" t="s">
        <v>12</v>
      </c>
      <c r="B27" s="186" t="n">
        <v>23072554.06</v>
      </c>
      <c r="C27" s="186" t="n">
        <v>22368871.15</v>
      </c>
      <c r="D27" s="186" t="n">
        <v>87978.6</v>
      </c>
      <c r="E27" s="186" t="n">
        <v>2340</v>
      </c>
      <c r="F27" s="186" t="n">
        <v>630</v>
      </c>
      <c r="G27" s="186" t="n">
        <v>612734.31</v>
      </c>
    </row>
    <row r="28">
      <c r="A28" s="4" t="s">
        <v>13</v>
      </c>
      <c r="B28" s="186" t="n">
        <v>13557612.5</v>
      </c>
      <c r="C28" s="186" t="n">
        <v>5417098.79</v>
      </c>
      <c r="D28" s="186" t="n">
        <v>5015706.33</v>
      </c>
      <c r="E28" s="186" t="n">
        <v>1827249.34</v>
      </c>
      <c r="F28" s="186" t="n">
        <v>1010928.25</v>
      </c>
      <c r="G28" s="186" t="n">
        <v>286629.79</v>
      </c>
    </row>
    <row r="29">
      <c r="A29" s="4" t="s">
        <v>14</v>
      </c>
      <c r="B29" s="186" t="n">
        <v>0</v>
      </c>
      <c r="C29" s="186" t="n">
        <v>0</v>
      </c>
      <c r="D29" s="186" t="n">
        <v>0</v>
      </c>
      <c r="E29" s="186" t="n">
        <v>0</v>
      </c>
      <c r="F29" s="186" t="n">
        <v>0</v>
      </c>
      <c r="G29" s="186" t="n">
        <v>0</v>
      </c>
    </row>
    <row r="30">
      <c r="A30" s="4" t="s">
        <v>15</v>
      </c>
      <c r="B30" s="186" t="n">
        <v>1576858.61</v>
      </c>
      <c r="C30" s="186" t="n">
        <v>1529912.63</v>
      </c>
      <c r="D30" s="186" t="n">
        <v>1746.7</v>
      </c>
      <c r="E30" s="186" t="n">
        <v>0</v>
      </c>
      <c r="F30" s="186" t="n">
        <v>0</v>
      </c>
      <c r="G30" s="186" t="n">
        <v>45199.28</v>
      </c>
    </row>
    <row r="31">
      <c r="A31" s="4" t="s">
        <v>16</v>
      </c>
      <c r="B31" s="186" t="n">
        <v>167719.97</v>
      </c>
      <c r="C31" s="186" t="n">
        <v>21350.16</v>
      </c>
      <c r="D31" s="186" t="n">
        <v>0</v>
      </c>
      <c r="E31" s="186" t="n">
        <v>0</v>
      </c>
      <c r="F31" s="186" t="n">
        <v>0</v>
      </c>
      <c r="G31" s="186" t="n">
        <v>146369.81</v>
      </c>
    </row>
    <row r="32">
      <c r="A32" s="49" t="s">
        <v>249</v>
      </c>
      <c r="B32" s="188" t="n">
        <v>39320350.85</v>
      </c>
      <c r="C32" s="188" t="n">
        <v>29641572.44</v>
      </c>
      <c r="D32" s="188" t="n">
        <v>5617684.69</v>
      </c>
      <c r="E32" s="188" t="n">
        <v>1911046.44</v>
      </c>
      <c r="F32" s="188" t="n">
        <v>1052175.18</v>
      </c>
      <c r="G32" s="188" t="n">
        <v>1097872.1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239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272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241</v>
      </c>
      <c r="C7" s="18" t="s">
        <v>273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274</v>
      </c>
      <c r="D8" s="3" t="s">
        <v>275</v>
      </c>
      <c r="E8" s="3" t="s">
        <v>276</v>
      </c>
      <c r="F8" s="3" t="s">
        <v>277</v>
      </c>
      <c r="G8" s="3" t="s">
        <v>278</v>
      </c>
      <c r="H8" s="3" t="s">
        <v>279</v>
      </c>
      <c r="I8" s="3" t="s">
        <v>280</v>
      </c>
      <c r="J8" s="3" t="s">
        <v>281</v>
      </c>
      <c r="K8" s="3" t="s">
        <v>282</v>
      </c>
      <c r="L8" s="3" t="s">
        <v>283</v>
      </c>
      <c r="M8" s="3" t="s">
        <v>284</v>
      </c>
      <c r="N8" s="3" t="s">
        <v>285</v>
      </c>
      <c r="O8" s="3" t="s">
        <v>286</v>
      </c>
      <c r="P8" s="3" t="s">
        <v>287</v>
      </c>
      <c r="Q8" s="3" t="s">
        <v>288</v>
      </c>
      <c r="R8" s="3" t="s">
        <v>289</v>
      </c>
      <c r="S8" s="3" t="s">
        <v>290</v>
      </c>
      <c r="T8" s="3" t="s">
        <v>291</v>
      </c>
      <c r="U8" s="3" t="s">
        <v>292</v>
      </c>
      <c r="V8" s="3" t="s">
        <v>293</v>
      </c>
      <c r="W8" s="3" t="s">
        <v>294</v>
      </c>
      <c r="X8" s="3" t="s">
        <v>295</v>
      </c>
    </row>
    <row r="9">
      <c r="A9" s="110" t="s">
        <v>248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189" t="n">
        <v>13693</v>
      </c>
      <c r="C10" s="189" t="n">
        <v>77</v>
      </c>
      <c r="D10" s="189" t="n">
        <v>2</v>
      </c>
      <c r="E10" s="189" t="n">
        <v>666</v>
      </c>
      <c r="F10" s="189" t="n">
        <v>7</v>
      </c>
      <c r="G10" s="189" t="n">
        <v>22</v>
      </c>
      <c r="H10" s="189" t="n">
        <v>412</v>
      </c>
      <c r="I10" s="189" t="n">
        <v>4900</v>
      </c>
      <c r="J10" s="189" t="n">
        <v>383</v>
      </c>
      <c r="K10" s="189" t="n">
        <v>3328</v>
      </c>
      <c r="L10" s="189" t="n">
        <v>127</v>
      </c>
      <c r="M10" s="189" t="n">
        <v>66</v>
      </c>
      <c r="N10" s="189" t="n">
        <v>220</v>
      </c>
      <c r="O10" s="189" t="n">
        <v>833</v>
      </c>
      <c r="P10" s="189" t="n">
        <v>597</v>
      </c>
      <c r="Q10" s="189" t="n">
        <v>6</v>
      </c>
      <c r="R10" s="189" t="n">
        <v>370</v>
      </c>
      <c r="S10" s="189" t="n">
        <v>210</v>
      </c>
      <c r="T10" s="189" t="n">
        <v>476</v>
      </c>
      <c r="U10" s="189" t="n">
        <v>975</v>
      </c>
      <c r="V10" s="189" t="n">
        <v>0</v>
      </c>
      <c r="W10" s="189" t="n">
        <v>0</v>
      </c>
      <c r="X10" s="189" t="n">
        <v>16</v>
      </c>
    </row>
    <row r="11">
      <c r="A11" s="4" t="s">
        <v>12</v>
      </c>
      <c r="B11" s="189" t="n">
        <v>39593</v>
      </c>
      <c r="C11" s="189" t="n">
        <v>651</v>
      </c>
      <c r="D11" s="189" t="n">
        <v>1</v>
      </c>
      <c r="E11" s="189" t="n">
        <v>4272</v>
      </c>
      <c r="F11" s="189" t="n">
        <v>4</v>
      </c>
      <c r="G11" s="189" t="n">
        <v>22</v>
      </c>
      <c r="H11" s="189" t="n">
        <v>5766</v>
      </c>
      <c r="I11" s="189" t="n">
        <v>9322</v>
      </c>
      <c r="J11" s="189" t="n">
        <v>1599</v>
      </c>
      <c r="K11" s="189" t="n">
        <v>3714</v>
      </c>
      <c r="L11" s="189" t="n">
        <v>852</v>
      </c>
      <c r="M11" s="189" t="n">
        <v>580</v>
      </c>
      <c r="N11" s="189" t="n">
        <v>213</v>
      </c>
      <c r="O11" s="189" t="n">
        <v>3893</v>
      </c>
      <c r="P11" s="189" t="n">
        <v>1494</v>
      </c>
      <c r="Q11" s="189" t="n">
        <v>24</v>
      </c>
      <c r="R11" s="189" t="n">
        <v>1023</v>
      </c>
      <c r="S11" s="189" t="n">
        <v>459</v>
      </c>
      <c r="T11" s="189" t="n">
        <v>953</v>
      </c>
      <c r="U11" s="189" t="n">
        <v>4666</v>
      </c>
      <c r="V11" s="189" t="n">
        <v>2</v>
      </c>
      <c r="W11" s="189" t="n">
        <v>1</v>
      </c>
      <c r="X11" s="189" t="n">
        <v>82</v>
      </c>
    </row>
    <row r="12">
      <c r="A12" s="4" t="s">
        <v>13</v>
      </c>
      <c r="B12" s="189" t="n">
        <v>2648</v>
      </c>
      <c r="C12" s="189" t="n">
        <v>42</v>
      </c>
      <c r="D12" s="189" t="n">
        <v>3</v>
      </c>
      <c r="E12" s="189" t="n">
        <v>326</v>
      </c>
      <c r="F12" s="189" t="n">
        <v>3</v>
      </c>
      <c r="G12" s="189" t="n">
        <v>7</v>
      </c>
      <c r="H12" s="189" t="n">
        <v>244</v>
      </c>
      <c r="I12" s="189" t="n">
        <v>644</v>
      </c>
      <c r="J12" s="189" t="n">
        <v>146</v>
      </c>
      <c r="K12" s="189" t="n">
        <v>219</v>
      </c>
      <c r="L12" s="189" t="n">
        <v>60</v>
      </c>
      <c r="M12" s="189" t="n">
        <v>17</v>
      </c>
      <c r="N12" s="189" t="n">
        <v>68</v>
      </c>
      <c r="O12" s="189" t="n">
        <v>298</v>
      </c>
      <c r="P12" s="189" t="n">
        <v>185</v>
      </c>
      <c r="Q12" s="189" t="n">
        <v>3</v>
      </c>
      <c r="R12" s="189" t="n">
        <v>31</v>
      </c>
      <c r="S12" s="189" t="n">
        <v>247</v>
      </c>
      <c r="T12" s="189" t="n">
        <v>50</v>
      </c>
      <c r="U12" s="189" t="n">
        <v>53</v>
      </c>
      <c r="V12" s="189" t="n">
        <v>0</v>
      </c>
      <c r="W12" s="189" t="n">
        <v>0</v>
      </c>
      <c r="X12" s="189" t="n">
        <v>2</v>
      </c>
    </row>
    <row r="13">
      <c r="A13" s="4" t="s">
        <v>14</v>
      </c>
      <c r="B13" s="189" t="n">
        <v>12590</v>
      </c>
      <c r="C13" s="189" t="n">
        <v>192</v>
      </c>
      <c r="D13" s="189" t="n">
        <v>18</v>
      </c>
      <c r="E13" s="189" t="n">
        <v>1739</v>
      </c>
      <c r="F13" s="189" t="n">
        <v>2</v>
      </c>
      <c r="G13" s="189" t="n">
        <v>60</v>
      </c>
      <c r="H13" s="189" t="n">
        <v>1111</v>
      </c>
      <c r="I13" s="189" t="n">
        <v>3247</v>
      </c>
      <c r="J13" s="189" t="n">
        <v>773</v>
      </c>
      <c r="K13" s="189" t="n">
        <v>1113</v>
      </c>
      <c r="L13" s="189" t="n">
        <v>401</v>
      </c>
      <c r="M13" s="189" t="n">
        <v>51</v>
      </c>
      <c r="N13" s="189" t="n">
        <v>234</v>
      </c>
      <c r="O13" s="189" t="n">
        <v>1295</v>
      </c>
      <c r="P13" s="189" t="n">
        <v>646</v>
      </c>
      <c r="Q13" s="189" t="n">
        <v>5</v>
      </c>
      <c r="R13" s="189" t="n">
        <v>136</v>
      </c>
      <c r="S13" s="189" t="n">
        <v>1137</v>
      </c>
      <c r="T13" s="189" t="n">
        <v>151</v>
      </c>
      <c r="U13" s="189" t="n">
        <v>261</v>
      </c>
      <c r="V13" s="189" t="n">
        <v>0</v>
      </c>
      <c r="W13" s="189" t="n">
        <v>0</v>
      </c>
      <c r="X13" s="189" t="n">
        <v>18</v>
      </c>
    </row>
    <row r="14">
      <c r="A14" s="4" t="s">
        <v>15</v>
      </c>
      <c r="B14" s="189" t="n">
        <v>10581</v>
      </c>
      <c r="C14" s="189" t="n">
        <v>131</v>
      </c>
      <c r="D14" s="189" t="n">
        <v>1</v>
      </c>
      <c r="E14" s="189" t="n">
        <v>709</v>
      </c>
      <c r="F14" s="189" t="n">
        <v>0</v>
      </c>
      <c r="G14" s="189" t="n">
        <v>6</v>
      </c>
      <c r="H14" s="189" t="n">
        <v>1564</v>
      </c>
      <c r="I14" s="189" t="n">
        <v>1373</v>
      </c>
      <c r="J14" s="189" t="n">
        <v>586</v>
      </c>
      <c r="K14" s="189" t="n">
        <v>302</v>
      </c>
      <c r="L14" s="189" t="n">
        <v>189</v>
      </c>
      <c r="M14" s="189" t="n">
        <v>86</v>
      </c>
      <c r="N14" s="189" t="n">
        <v>46</v>
      </c>
      <c r="O14" s="189" t="n">
        <v>765</v>
      </c>
      <c r="P14" s="189" t="n">
        <v>370</v>
      </c>
      <c r="Q14" s="189" t="n">
        <v>1</v>
      </c>
      <c r="R14" s="189" t="n">
        <v>247</v>
      </c>
      <c r="S14" s="189" t="n">
        <v>47</v>
      </c>
      <c r="T14" s="189" t="n">
        <v>465</v>
      </c>
      <c r="U14" s="189" t="n">
        <v>3653</v>
      </c>
      <c r="V14" s="189" t="n">
        <v>0</v>
      </c>
      <c r="W14" s="189" t="n">
        <v>0</v>
      </c>
      <c r="X14" s="189" t="n">
        <v>40</v>
      </c>
    </row>
    <row r="15">
      <c r="A15" s="4" t="s">
        <v>16</v>
      </c>
      <c r="B15" s="189" t="n">
        <v>967</v>
      </c>
      <c r="C15" s="189" t="n">
        <v>3</v>
      </c>
      <c r="D15" s="189" t="n">
        <v>0</v>
      </c>
      <c r="E15" s="189" t="n">
        <v>38</v>
      </c>
      <c r="F15" s="189" t="n">
        <v>0</v>
      </c>
      <c r="G15" s="189" t="n">
        <v>1</v>
      </c>
      <c r="H15" s="189" t="n">
        <v>31</v>
      </c>
      <c r="I15" s="189" t="n">
        <v>92</v>
      </c>
      <c r="J15" s="189" t="n">
        <v>18</v>
      </c>
      <c r="K15" s="189" t="n">
        <v>35</v>
      </c>
      <c r="L15" s="189" t="n">
        <v>24</v>
      </c>
      <c r="M15" s="189" t="n">
        <v>2</v>
      </c>
      <c r="N15" s="189" t="n">
        <v>21</v>
      </c>
      <c r="O15" s="189" t="n">
        <v>65</v>
      </c>
      <c r="P15" s="189" t="n">
        <v>67</v>
      </c>
      <c r="Q15" s="189" t="n">
        <v>0</v>
      </c>
      <c r="R15" s="189" t="n">
        <v>16</v>
      </c>
      <c r="S15" s="189" t="n">
        <v>3</v>
      </c>
      <c r="T15" s="189" t="n">
        <v>19</v>
      </c>
      <c r="U15" s="189" t="n">
        <v>33</v>
      </c>
      <c r="V15" s="189" t="n">
        <v>0</v>
      </c>
      <c r="W15" s="189" t="n">
        <v>0</v>
      </c>
      <c r="X15" s="189" t="n">
        <v>499</v>
      </c>
    </row>
    <row r="16">
      <c r="A16" s="49" t="s">
        <v>249</v>
      </c>
      <c r="B16" s="191" t="n">
        <v>80072</v>
      </c>
      <c r="C16" s="191" t="n">
        <v>1096</v>
      </c>
      <c r="D16" s="191" t="n">
        <v>25</v>
      </c>
      <c r="E16" s="191" t="n">
        <v>7750</v>
      </c>
      <c r="F16" s="191" t="n">
        <v>16</v>
      </c>
      <c r="G16" s="191" t="n">
        <v>118</v>
      </c>
      <c r="H16" s="191" t="n">
        <v>9128</v>
      </c>
      <c r="I16" s="191" t="n">
        <v>19578</v>
      </c>
      <c r="J16" s="191" t="n">
        <v>3505</v>
      </c>
      <c r="K16" s="191" t="n">
        <v>8711</v>
      </c>
      <c r="L16" s="191" t="n">
        <v>1653</v>
      </c>
      <c r="M16" s="191" t="n">
        <v>802</v>
      </c>
      <c r="N16" s="191" t="n">
        <v>802</v>
      </c>
      <c r="O16" s="191" t="n">
        <v>7149</v>
      </c>
      <c r="P16" s="191" t="n">
        <v>3359</v>
      </c>
      <c r="Q16" s="191" t="n">
        <v>39</v>
      </c>
      <c r="R16" s="191" t="n">
        <v>1823</v>
      </c>
      <c r="S16" s="191" t="n">
        <v>2103</v>
      </c>
      <c r="T16" s="191" t="n">
        <v>2114</v>
      </c>
      <c r="U16" s="191" t="n">
        <v>9641</v>
      </c>
      <c r="V16" s="191" t="n">
        <v>2</v>
      </c>
      <c r="W16" s="191" t="n">
        <v>1</v>
      </c>
      <c r="X16" s="191" t="n">
        <v>657</v>
      </c>
    </row>
    <row r="17">
      <c r="A17" s="110" t="s">
        <v>250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189" t="n">
        <v>65581</v>
      </c>
      <c r="C18" s="189" t="n">
        <v>247</v>
      </c>
      <c r="D18" s="189" t="n">
        <v>33</v>
      </c>
      <c r="E18" s="189" t="n">
        <v>2261</v>
      </c>
      <c r="F18" s="189" t="n">
        <v>47</v>
      </c>
      <c r="G18" s="189" t="n">
        <v>77</v>
      </c>
      <c r="H18" s="189" t="n">
        <v>1218</v>
      </c>
      <c r="I18" s="189" t="n">
        <v>26024</v>
      </c>
      <c r="J18" s="189" t="n">
        <v>2402</v>
      </c>
      <c r="K18" s="189" t="n">
        <v>16313</v>
      </c>
      <c r="L18" s="189" t="n">
        <v>511</v>
      </c>
      <c r="M18" s="189" t="n">
        <v>261</v>
      </c>
      <c r="N18" s="189" t="n">
        <v>1034</v>
      </c>
      <c r="O18" s="189" t="n">
        <v>2952</v>
      </c>
      <c r="P18" s="189" t="n">
        <v>3303</v>
      </c>
      <c r="Q18" s="189" t="n">
        <v>17</v>
      </c>
      <c r="R18" s="189" t="n">
        <v>1587</v>
      </c>
      <c r="S18" s="189" t="n">
        <v>691</v>
      </c>
      <c r="T18" s="189" t="n">
        <v>4026</v>
      </c>
      <c r="U18" s="189" t="n">
        <v>2528</v>
      </c>
      <c r="V18" s="189" t="n">
        <v>0</v>
      </c>
      <c r="W18" s="189" t="n">
        <v>0</v>
      </c>
      <c r="X18" s="189" t="n">
        <v>49</v>
      </c>
    </row>
    <row r="19">
      <c r="A19" s="4" t="s">
        <v>12</v>
      </c>
      <c r="B19" s="189" t="n">
        <v>39575</v>
      </c>
      <c r="C19" s="189" t="n">
        <v>651</v>
      </c>
      <c r="D19" s="189" t="n">
        <v>1</v>
      </c>
      <c r="E19" s="189" t="n">
        <v>4285</v>
      </c>
      <c r="F19" s="189" t="n">
        <v>4</v>
      </c>
      <c r="G19" s="189" t="n">
        <v>22</v>
      </c>
      <c r="H19" s="189" t="n">
        <v>5759</v>
      </c>
      <c r="I19" s="189" t="n">
        <v>9315</v>
      </c>
      <c r="J19" s="189" t="n">
        <v>1597</v>
      </c>
      <c r="K19" s="189" t="n">
        <v>3709</v>
      </c>
      <c r="L19" s="189" t="n">
        <v>852</v>
      </c>
      <c r="M19" s="189" t="n">
        <v>578</v>
      </c>
      <c r="N19" s="189" t="n">
        <v>213</v>
      </c>
      <c r="O19" s="189" t="n">
        <v>3889</v>
      </c>
      <c r="P19" s="189" t="n">
        <v>1493</v>
      </c>
      <c r="Q19" s="189" t="n">
        <v>24</v>
      </c>
      <c r="R19" s="189" t="n">
        <v>1023</v>
      </c>
      <c r="S19" s="189" t="n">
        <v>458</v>
      </c>
      <c r="T19" s="189" t="n">
        <v>951</v>
      </c>
      <c r="U19" s="189" t="n">
        <v>4666</v>
      </c>
      <c r="V19" s="189" t="n">
        <v>2</v>
      </c>
      <c r="W19" s="189" t="n">
        <v>1</v>
      </c>
      <c r="X19" s="189" t="n">
        <v>82</v>
      </c>
    </row>
    <row r="20">
      <c r="A20" s="4" t="s">
        <v>13</v>
      </c>
      <c r="B20" s="189" t="n">
        <v>68119</v>
      </c>
      <c r="C20" s="189" t="n">
        <v>303</v>
      </c>
      <c r="D20" s="189" t="n">
        <v>76</v>
      </c>
      <c r="E20" s="189" t="n">
        <v>41330</v>
      </c>
      <c r="F20" s="189" t="n">
        <v>221</v>
      </c>
      <c r="G20" s="189" t="n">
        <v>259</v>
      </c>
      <c r="H20" s="189" t="n">
        <v>1059</v>
      </c>
      <c r="I20" s="189" t="n">
        <v>3380</v>
      </c>
      <c r="J20" s="189" t="n">
        <v>10172</v>
      </c>
      <c r="K20" s="189" t="n">
        <v>1053</v>
      </c>
      <c r="L20" s="189" t="n">
        <v>386</v>
      </c>
      <c r="M20" s="189" t="n">
        <v>1720</v>
      </c>
      <c r="N20" s="189" t="n">
        <v>885</v>
      </c>
      <c r="O20" s="189" t="n">
        <v>2144</v>
      </c>
      <c r="P20" s="189" t="n">
        <v>3487</v>
      </c>
      <c r="Q20" s="189" t="n">
        <v>8</v>
      </c>
      <c r="R20" s="189" t="n">
        <v>80</v>
      </c>
      <c r="S20" s="189" t="n">
        <v>1163</v>
      </c>
      <c r="T20" s="189" t="n">
        <v>174</v>
      </c>
      <c r="U20" s="189" t="n">
        <v>171</v>
      </c>
      <c r="V20" s="189" t="n">
        <v>0</v>
      </c>
      <c r="W20" s="189" t="n">
        <v>0</v>
      </c>
      <c r="X20" s="189" t="n">
        <v>48</v>
      </c>
    </row>
    <row r="21">
      <c r="A21" s="4" t="s">
        <v>14</v>
      </c>
      <c r="B21" s="189" t="n">
        <v>185630</v>
      </c>
      <c r="C21" s="189" t="n">
        <v>2231</v>
      </c>
      <c r="D21" s="189" t="n">
        <v>396</v>
      </c>
      <c r="E21" s="189" t="n">
        <v>90509</v>
      </c>
      <c r="F21" s="189" t="n">
        <v>41</v>
      </c>
      <c r="G21" s="189" t="n">
        <v>688</v>
      </c>
      <c r="H21" s="189" t="n">
        <v>9623</v>
      </c>
      <c r="I21" s="189" t="n">
        <v>31006</v>
      </c>
      <c r="J21" s="189" t="n">
        <v>14397</v>
      </c>
      <c r="K21" s="189" t="n">
        <v>6310</v>
      </c>
      <c r="L21" s="189" t="n">
        <v>3262</v>
      </c>
      <c r="M21" s="189" t="n">
        <v>412</v>
      </c>
      <c r="N21" s="189" t="n">
        <v>1298</v>
      </c>
      <c r="O21" s="189" t="n">
        <v>6898</v>
      </c>
      <c r="P21" s="189" t="n">
        <v>7466</v>
      </c>
      <c r="Q21" s="189" t="n">
        <v>12</v>
      </c>
      <c r="R21" s="189" t="n">
        <v>491</v>
      </c>
      <c r="S21" s="189" t="n">
        <v>8385</v>
      </c>
      <c r="T21" s="189" t="n">
        <v>1132</v>
      </c>
      <c r="U21" s="189" t="n">
        <v>985</v>
      </c>
      <c r="V21" s="189" t="n">
        <v>0</v>
      </c>
      <c r="W21" s="189" t="n">
        <v>0</v>
      </c>
      <c r="X21" s="189" t="n">
        <v>88</v>
      </c>
    </row>
    <row r="22">
      <c r="A22" s="4" t="s">
        <v>15</v>
      </c>
      <c r="B22" s="189" t="n">
        <v>10574</v>
      </c>
      <c r="C22" s="189" t="n">
        <v>131</v>
      </c>
      <c r="D22" s="189" t="n">
        <v>1</v>
      </c>
      <c r="E22" s="189" t="n">
        <v>709</v>
      </c>
      <c r="F22" s="189" t="n">
        <v>0</v>
      </c>
      <c r="G22" s="189" t="n">
        <v>6</v>
      </c>
      <c r="H22" s="189" t="n">
        <v>1564</v>
      </c>
      <c r="I22" s="189" t="n">
        <v>1371</v>
      </c>
      <c r="J22" s="189" t="n">
        <v>585</v>
      </c>
      <c r="K22" s="189" t="n">
        <v>302</v>
      </c>
      <c r="L22" s="189" t="n">
        <v>189</v>
      </c>
      <c r="M22" s="189" t="n">
        <v>86</v>
      </c>
      <c r="N22" s="189" t="n">
        <v>46</v>
      </c>
      <c r="O22" s="189" t="n">
        <v>765</v>
      </c>
      <c r="P22" s="189" t="n">
        <v>369</v>
      </c>
      <c r="Q22" s="189" t="n">
        <v>1</v>
      </c>
      <c r="R22" s="189" t="n">
        <v>247</v>
      </c>
      <c r="S22" s="189" t="n">
        <v>46</v>
      </c>
      <c r="T22" s="189" t="n">
        <v>465</v>
      </c>
      <c r="U22" s="189" t="n">
        <v>3651</v>
      </c>
      <c r="V22" s="189" t="n">
        <v>0</v>
      </c>
      <c r="W22" s="189" t="n">
        <v>0</v>
      </c>
      <c r="X22" s="189" t="n">
        <v>40</v>
      </c>
    </row>
    <row r="23">
      <c r="A23" s="4" t="s">
        <v>16</v>
      </c>
      <c r="B23" s="189" t="n">
        <v>966</v>
      </c>
      <c r="C23" s="189" t="n">
        <v>3</v>
      </c>
      <c r="D23" s="189" t="n">
        <v>0</v>
      </c>
      <c r="E23" s="189" t="n">
        <v>38</v>
      </c>
      <c r="F23" s="189" t="n">
        <v>0</v>
      </c>
      <c r="G23" s="189" t="n">
        <v>1</v>
      </c>
      <c r="H23" s="189" t="n">
        <v>31</v>
      </c>
      <c r="I23" s="189" t="n">
        <v>92</v>
      </c>
      <c r="J23" s="189" t="n">
        <v>18</v>
      </c>
      <c r="K23" s="189" t="n">
        <v>35</v>
      </c>
      <c r="L23" s="189" t="n">
        <v>24</v>
      </c>
      <c r="M23" s="189" t="n">
        <v>2</v>
      </c>
      <c r="N23" s="189" t="n">
        <v>21</v>
      </c>
      <c r="O23" s="189" t="n">
        <v>65</v>
      </c>
      <c r="P23" s="189" t="n">
        <v>67</v>
      </c>
      <c r="Q23" s="189" t="n">
        <v>0</v>
      </c>
      <c r="R23" s="189" t="n">
        <v>16</v>
      </c>
      <c r="S23" s="189" t="n">
        <v>3</v>
      </c>
      <c r="T23" s="189" t="n">
        <v>19</v>
      </c>
      <c r="U23" s="189" t="n">
        <v>33</v>
      </c>
      <c r="V23" s="189" t="n">
        <v>0</v>
      </c>
      <c r="W23" s="189" t="n">
        <v>0</v>
      </c>
      <c r="X23" s="189" t="n">
        <v>498</v>
      </c>
    </row>
    <row r="24">
      <c r="A24" s="49" t="s">
        <v>249</v>
      </c>
      <c r="B24" s="191" t="n">
        <v>370445</v>
      </c>
      <c r="C24" s="191" t="n">
        <v>3566</v>
      </c>
      <c r="D24" s="191" t="n">
        <v>507</v>
      </c>
      <c r="E24" s="191" t="n">
        <v>139132</v>
      </c>
      <c r="F24" s="191" t="n">
        <v>313</v>
      </c>
      <c r="G24" s="191" t="n">
        <v>1053</v>
      </c>
      <c r="H24" s="191" t="n">
        <v>19254</v>
      </c>
      <c r="I24" s="191" t="n">
        <v>71188</v>
      </c>
      <c r="J24" s="191" t="n">
        <v>29171</v>
      </c>
      <c r="K24" s="191" t="n">
        <v>27722</v>
      </c>
      <c r="L24" s="191" t="n">
        <v>5224</v>
      </c>
      <c r="M24" s="191" t="n">
        <v>3059</v>
      </c>
      <c r="N24" s="191" t="n">
        <v>3497</v>
      </c>
      <c r="O24" s="191" t="n">
        <v>16713</v>
      </c>
      <c r="P24" s="191" t="n">
        <v>16185</v>
      </c>
      <c r="Q24" s="191" t="n">
        <v>62</v>
      </c>
      <c r="R24" s="191" t="n">
        <v>3444</v>
      </c>
      <c r="S24" s="191" t="n">
        <v>10746</v>
      </c>
      <c r="T24" s="191" t="n">
        <v>6767</v>
      </c>
      <c r="U24" s="191" t="n">
        <v>12034</v>
      </c>
      <c r="V24" s="191" t="n">
        <v>2</v>
      </c>
      <c r="W24" s="191" t="n">
        <v>1</v>
      </c>
      <c r="X24" s="191" t="n">
        <v>805</v>
      </c>
    </row>
    <row r="25">
      <c r="A25" s="110" t="s">
        <v>251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190" t="n">
        <v>18720905.66</v>
      </c>
      <c r="C26" s="190" t="n">
        <v>62857.83</v>
      </c>
      <c r="D26" s="190" t="n">
        <v>7309.08</v>
      </c>
      <c r="E26" s="190" t="n">
        <v>607941.85</v>
      </c>
      <c r="F26" s="190" t="n">
        <v>18939.47</v>
      </c>
      <c r="G26" s="190" t="n">
        <v>17465.84</v>
      </c>
      <c r="H26" s="190" t="n">
        <v>319369.74</v>
      </c>
      <c r="I26" s="190" t="n">
        <v>7420298.07</v>
      </c>
      <c r="J26" s="190" t="n">
        <v>510056.09</v>
      </c>
      <c r="K26" s="190" t="n">
        <v>4329984.04</v>
      </c>
      <c r="L26" s="190" t="n">
        <v>158016</v>
      </c>
      <c r="M26" s="190" t="n">
        <v>88468.98</v>
      </c>
      <c r="N26" s="190" t="n">
        <v>330522.14</v>
      </c>
      <c r="O26" s="190" t="n">
        <v>958600.96</v>
      </c>
      <c r="P26" s="190" t="n">
        <v>1167058.59</v>
      </c>
      <c r="Q26" s="190" t="n">
        <v>4584.53</v>
      </c>
      <c r="R26" s="190" t="n">
        <v>485155.18</v>
      </c>
      <c r="S26" s="190" t="n">
        <v>217591.4</v>
      </c>
      <c r="T26" s="190" t="n">
        <v>1388122.58</v>
      </c>
      <c r="U26" s="190" t="n">
        <v>617775.1</v>
      </c>
      <c r="V26" s="190" t="n">
        <v>0</v>
      </c>
      <c r="W26" s="190" t="n">
        <v>0</v>
      </c>
      <c r="X26" s="190" t="n">
        <v>10788.19</v>
      </c>
    </row>
    <row r="27">
      <c r="A27" s="4" t="s">
        <v>12</v>
      </c>
      <c r="B27" s="190" t="n">
        <v>9921988.57</v>
      </c>
      <c r="C27" s="190" t="n">
        <v>160710</v>
      </c>
      <c r="D27" s="190" t="n">
        <v>270</v>
      </c>
      <c r="E27" s="190" t="n">
        <v>1054722.5</v>
      </c>
      <c r="F27" s="190" t="n">
        <v>840</v>
      </c>
      <c r="G27" s="190" t="n">
        <v>4920</v>
      </c>
      <c r="H27" s="190" t="n">
        <v>1463580</v>
      </c>
      <c r="I27" s="190" t="n">
        <v>2346573.99</v>
      </c>
      <c r="J27" s="190" t="n">
        <v>396180</v>
      </c>
      <c r="K27" s="190" t="n">
        <v>959232.08</v>
      </c>
      <c r="L27" s="190" t="n">
        <v>206400</v>
      </c>
      <c r="M27" s="190" t="n">
        <v>142140</v>
      </c>
      <c r="N27" s="190" t="n">
        <v>53190</v>
      </c>
      <c r="O27" s="190" t="n">
        <v>932010</v>
      </c>
      <c r="P27" s="190" t="n">
        <v>372840</v>
      </c>
      <c r="Q27" s="190" t="n">
        <v>5940</v>
      </c>
      <c r="R27" s="190" t="n">
        <v>253410</v>
      </c>
      <c r="S27" s="190" t="n">
        <v>106140</v>
      </c>
      <c r="T27" s="190" t="n">
        <v>242610</v>
      </c>
      <c r="U27" s="190" t="n">
        <v>1198950</v>
      </c>
      <c r="V27" s="190" t="n">
        <v>480</v>
      </c>
      <c r="W27" s="190" t="n">
        <v>270</v>
      </c>
      <c r="X27" s="190" t="n">
        <v>20580</v>
      </c>
    </row>
    <row r="28">
      <c r="A28" s="4" t="s">
        <v>13</v>
      </c>
      <c r="B28" s="190" t="n">
        <v>18367703.09</v>
      </c>
      <c r="C28" s="190" t="n">
        <v>82188.24</v>
      </c>
      <c r="D28" s="190" t="n">
        <v>27512.65</v>
      </c>
      <c r="E28" s="190" t="n">
        <v>12345555.13</v>
      </c>
      <c r="F28" s="190" t="n">
        <v>75624.85</v>
      </c>
      <c r="G28" s="190" t="n">
        <v>46727.78</v>
      </c>
      <c r="H28" s="190" t="n">
        <v>301044.42</v>
      </c>
      <c r="I28" s="190" t="n">
        <v>992727.69</v>
      </c>
      <c r="J28" s="190" t="n">
        <v>1528879.21</v>
      </c>
      <c r="K28" s="190" t="n">
        <v>249945.99</v>
      </c>
      <c r="L28" s="190" t="n">
        <v>142117.98</v>
      </c>
      <c r="M28" s="190" t="n">
        <v>497461.25</v>
      </c>
      <c r="N28" s="190" t="n">
        <v>203984.85</v>
      </c>
      <c r="O28" s="190" t="n">
        <v>529003.75</v>
      </c>
      <c r="P28" s="190" t="n">
        <v>825803.8</v>
      </c>
      <c r="Q28" s="190" t="n">
        <v>2185.55</v>
      </c>
      <c r="R28" s="190" t="n">
        <v>24074.76</v>
      </c>
      <c r="S28" s="190" t="n">
        <v>378380.07</v>
      </c>
      <c r="T28" s="190" t="n">
        <v>66108.53</v>
      </c>
      <c r="U28" s="190" t="n">
        <v>39397.85</v>
      </c>
      <c r="V28" s="190" t="n">
        <v>0</v>
      </c>
      <c r="W28" s="190" t="n">
        <v>0</v>
      </c>
      <c r="X28" s="190" t="n">
        <v>8978.74</v>
      </c>
    </row>
    <row r="29">
      <c r="A29" s="4" t="s">
        <v>14</v>
      </c>
      <c r="B29" s="190" t="n">
        <v>34769382.31</v>
      </c>
      <c r="C29" s="190" t="n">
        <v>486150.7</v>
      </c>
      <c r="D29" s="190" t="n">
        <v>78211.79</v>
      </c>
      <c r="E29" s="190" t="n">
        <v>15587844.03</v>
      </c>
      <c r="F29" s="190" t="n">
        <v>4650</v>
      </c>
      <c r="G29" s="190" t="n">
        <v>113749.05</v>
      </c>
      <c r="H29" s="190" t="n">
        <v>2226574.37</v>
      </c>
      <c r="I29" s="190" t="n">
        <v>6181775.01</v>
      </c>
      <c r="J29" s="190" t="n">
        <v>2774566.91</v>
      </c>
      <c r="K29" s="190" t="n">
        <v>1386435.53</v>
      </c>
      <c r="L29" s="190" t="n">
        <v>686171.2</v>
      </c>
      <c r="M29" s="190" t="n">
        <v>73063.56</v>
      </c>
      <c r="N29" s="190" t="n">
        <v>253194.91</v>
      </c>
      <c r="O29" s="190" t="n">
        <v>1341886.91</v>
      </c>
      <c r="P29" s="190" t="n">
        <v>1409877.58</v>
      </c>
      <c r="Q29" s="190" t="n">
        <v>2040</v>
      </c>
      <c r="R29" s="190" t="n">
        <v>102494.34</v>
      </c>
      <c r="S29" s="190" t="n">
        <v>1576452.91</v>
      </c>
      <c r="T29" s="190" t="n">
        <v>268412.44</v>
      </c>
      <c r="U29" s="190" t="n">
        <v>193766.39</v>
      </c>
      <c r="V29" s="190" t="n">
        <v>0</v>
      </c>
      <c r="W29" s="190" t="n">
        <v>0</v>
      </c>
      <c r="X29" s="190" t="n">
        <v>22064.68</v>
      </c>
    </row>
    <row r="30">
      <c r="A30" s="4" t="s">
        <v>15</v>
      </c>
      <c r="B30" s="190" t="n">
        <v>1112130</v>
      </c>
      <c r="C30" s="190" t="n">
        <v>13755</v>
      </c>
      <c r="D30" s="190" t="n">
        <v>105</v>
      </c>
      <c r="E30" s="190" t="n">
        <v>74445</v>
      </c>
      <c r="F30" s="190" t="n">
        <v>0</v>
      </c>
      <c r="G30" s="190" t="n">
        <v>630</v>
      </c>
      <c r="H30" s="190" t="n">
        <v>164430</v>
      </c>
      <c r="I30" s="190" t="n">
        <v>144540</v>
      </c>
      <c r="J30" s="190" t="n">
        <v>61695</v>
      </c>
      <c r="K30" s="190" t="n">
        <v>31710</v>
      </c>
      <c r="L30" s="190" t="n">
        <v>19845</v>
      </c>
      <c r="M30" s="190" t="n">
        <v>9030</v>
      </c>
      <c r="N30" s="190" t="n">
        <v>4830</v>
      </c>
      <c r="O30" s="190" t="n">
        <v>80430</v>
      </c>
      <c r="P30" s="190" t="n">
        <v>38850</v>
      </c>
      <c r="Q30" s="190" t="n">
        <v>105</v>
      </c>
      <c r="R30" s="190" t="n">
        <v>25935</v>
      </c>
      <c r="S30" s="190" t="n">
        <v>4935</v>
      </c>
      <c r="T30" s="190" t="n">
        <v>48930</v>
      </c>
      <c r="U30" s="190" t="n">
        <v>383730</v>
      </c>
      <c r="V30" s="190" t="n">
        <v>0</v>
      </c>
      <c r="W30" s="190" t="n">
        <v>0</v>
      </c>
      <c r="X30" s="190" t="n">
        <v>4200</v>
      </c>
    </row>
    <row r="31">
      <c r="A31" s="4" t="s">
        <v>16</v>
      </c>
      <c r="B31" s="190" t="n">
        <v>101535</v>
      </c>
      <c r="C31" s="190" t="n">
        <v>315</v>
      </c>
      <c r="D31" s="190" t="n">
        <v>0</v>
      </c>
      <c r="E31" s="190" t="n">
        <v>3990</v>
      </c>
      <c r="F31" s="190" t="n">
        <v>0</v>
      </c>
      <c r="G31" s="190" t="n">
        <v>105</v>
      </c>
      <c r="H31" s="190" t="n">
        <v>3255</v>
      </c>
      <c r="I31" s="190" t="n">
        <v>9660</v>
      </c>
      <c r="J31" s="190" t="n">
        <v>1890</v>
      </c>
      <c r="K31" s="190" t="n">
        <v>3675</v>
      </c>
      <c r="L31" s="190" t="n">
        <v>2520</v>
      </c>
      <c r="M31" s="190" t="n">
        <v>210</v>
      </c>
      <c r="N31" s="190" t="n">
        <v>2205</v>
      </c>
      <c r="O31" s="190" t="n">
        <v>6825</v>
      </c>
      <c r="P31" s="190" t="n">
        <v>7035</v>
      </c>
      <c r="Q31" s="190" t="n">
        <v>0</v>
      </c>
      <c r="R31" s="190" t="n">
        <v>1680</v>
      </c>
      <c r="S31" s="190" t="n">
        <v>315</v>
      </c>
      <c r="T31" s="190" t="n">
        <v>1995</v>
      </c>
      <c r="U31" s="190" t="n">
        <v>3465</v>
      </c>
      <c r="V31" s="190" t="n">
        <v>0</v>
      </c>
      <c r="W31" s="190" t="n">
        <v>0</v>
      </c>
      <c r="X31" s="190" t="n">
        <v>52395</v>
      </c>
    </row>
    <row r="32">
      <c r="A32" s="49" t="s">
        <v>249</v>
      </c>
      <c r="B32" s="192" t="n">
        <v>82993644.63</v>
      </c>
      <c r="C32" s="192" t="n">
        <v>805976.77</v>
      </c>
      <c r="D32" s="192" t="n">
        <v>113408.52</v>
      </c>
      <c r="E32" s="192" t="n">
        <v>29674498.51</v>
      </c>
      <c r="F32" s="192" t="n">
        <v>100054.32</v>
      </c>
      <c r="G32" s="192" t="n">
        <v>183597.67</v>
      </c>
      <c r="H32" s="192" t="n">
        <v>4478253.53</v>
      </c>
      <c r="I32" s="192" t="n">
        <v>17095574.76</v>
      </c>
      <c r="J32" s="192" t="n">
        <v>5273267.21</v>
      </c>
      <c r="K32" s="192" t="n">
        <v>6960982.64</v>
      </c>
      <c r="L32" s="192" t="n">
        <v>1215070.18</v>
      </c>
      <c r="M32" s="192" t="n">
        <v>810373.79</v>
      </c>
      <c r="N32" s="192" t="n">
        <v>847926.9</v>
      </c>
      <c r="O32" s="192" t="n">
        <v>3848756.62</v>
      </c>
      <c r="P32" s="192" t="n">
        <v>3821464.97</v>
      </c>
      <c r="Q32" s="192" t="n">
        <v>14855.08</v>
      </c>
      <c r="R32" s="192" t="n">
        <v>892749.28</v>
      </c>
      <c r="S32" s="192" t="n">
        <v>2283814.38</v>
      </c>
      <c r="T32" s="192" t="n">
        <v>2016178.55</v>
      </c>
      <c r="U32" s="192" t="n">
        <v>2437084.34</v>
      </c>
      <c r="V32" s="192" t="n">
        <v>480</v>
      </c>
      <c r="W32" s="192" t="n">
        <v>270</v>
      </c>
      <c r="X32" s="192" t="n">
        <v>119006.61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252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272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241</v>
      </c>
      <c r="C7" s="18" t="s">
        <v>273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274</v>
      </c>
      <c r="D8" s="3" t="s">
        <v>275</v>
      </c>
      <c r="E8" s="3" t="s">
        <v>276</v>
      </c>
      <c r="F8" s="3" t="s">
        <v>277</v>
      </c>
      <c r="G8" s="3" t="s">
        <v>278</v>
      </c>
      <c r="H8" s="3" t="s">
        <v>279</v>
      </c>
      <c r="I8" s="3" t="s">
        <v>280</v>
      </c>
      <c r="J8" s="3" t="s">
        <v>281</v>
      </c>
      <c r="K8" s="3" t="s">
        <v>282</v>
      </c>
      <c r="L8" s="3" t="s">
        <v>283</v>
      </c>
      <c r="M8" s="3" t="s">
        <v>284</v>
      </c>
      <c r="N8" s="3" t="s">
        <v>285</v>
      </c>
      <c r="O8" s="3" t="s">
        <v>286</v>
      </c>
      <c r="P8" s="3" t="s">
        <v>287</v>
      </c>
      <c r="Q8" s="3" t="s">
        <v>288</v>
      </c>
      <c r="R8" s="3" t="s">
        <v>289</v>
      </c>
      <c r="S8" s="3" t="s">
        <v>290</v>
      </c>
      <c r="T8" s="3" t="s">
        <v>291</v>
      </c>
      <c r="U8" s="3" t="s">
        <v>292</v>
      </c>
      <c r="V8" s="3" t="s">
        <v>293</v>
      </c>
      <c r="W8" s="3" t="s">
        <v>294</v>
      </c>
      <c r="X8" s="3" t="s">
        <v>295</v>
      </c>
    </row>
    <row r="9">
      <c r="A9" s="110" t="s">
        <v>248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193" t="n">
        <v>11265</v>
      </c>
      <c r="C10" s="193" t="n">
        <v>62</v>
      </c>
      <c r="D10" s="193" t="n">
        <v>2</v>
      </c>
      <c r="E10" s="193" t="n">
        <v>493</v>
      </c>
      <c r="F10" s="193" t="n">
        <v>8</v>
      </c>
      <c r="G10" s="193" t="n">
        <v>13</v>
      </c>
      <c r="H10" s="193" t="n">
        <v>288</v>
      </c>
      <c r="I10" s="193" t="n">
        <v>3547</v>
      </c>
      <c r="J10" s="193" t="n">
        <v>328</v>
      </c>
      <c r="K10" s="193" t="n">
        <v>3079</v>
      </c>
      <c r="L10" s="193" t="n">
        <v>107</v>
      </c>
      <c r="M10" s="193" t="n">
        <v>55</v>
      </c>
      <c r="N10" s="193" t="n">
        <v>213</v>
      </c>
      <c r="O10" s="193" t="n">
        <v>444</v>
      </c>
      <c r="P10" s="193" t="n">
        <v>523</v>
      </c>
      <c r="Q10" s="193" t="n">
        <v>3</v>
      </c>
      <c r="R10" s="193" t="n">
        <v>421</v>
      </c>
      <c r="S10" s="193" t="n">
        <v>217</v>
      </c>
      <c r="T10" s="193" t="n">
        <v>499</v>
      </c>
      <c r="U10" s="193" t="n">
        <v>949</v>
      </c>
      <c r="V10" s="193" t="n">
        <v>0</v>
      </c>
      <c r="W10" s="193" t="n">
        <v>0</v>
      </c>
      <c r="X10" s="193" t="n">
        <v>14</v>
      </c>
    </row>
    <row r="11">
      <c r="A11" s="4" t="s">
        <v>12</v>
      </c>
      <c r="B11" s="193" t="n">
        <v>47536</v>
      </c>
      <c r="C11" s="193" t="n">
        <v>898</v>
      </c>
      <c r="D11" s="193" t="n">
        <v>0</v>
      </c>
      <c r="E11" s="193" t="n">
        <v>5744</v>
      </c>
      <c r="F11" s="193" t="n">
        <v>9</v>
      </c>
      <c r="G11" s="193" t="n">
        <v>28</v>
      </c>
      <c r="H11" s="193" t="n">
        <v>7761</v>
      </c>
      <c r="I11" s="193" t="n">
        <v>9679</v>
      </c>
      <c r="J11" s="193" t="n">
        <v>1929</v>
      </c>
      <c r="K11" s="193" t="n">
        <v>3926</v>
      </c>
      <c r="L11" s="193" t="n">
        <v>1161</v>
      </c>
      <c r="M11" s="193" t="n">
        <v>647</v>
      </c>
      <c r="N11" s="193" t="n">
        <v>259</v>
      </c>
      <c r="O11" s="193" t="n">
        <v>5322</v>
      </c>
      <c r="P11" s="193" t="n">
        <v>1923</v>
      </c>
      <c r="Q11" s="193" t="n">
        <v>21</v>
      </c>
      <c r="R11" s="193" t="n">
        <v>1239</v>
      </c>
      <c r="S11" s="193" t="n">
        <v>580</v>
      </c>
      <c r="T11" s="193" t="n">
        <v>1207</v>
      </c>
      <c r="U11" s="193" t="n">
        <v>5088</v>
      </c>
      <c r="V11" s="193" t="n">
        <v>6</v>
      </c>
      <c r="W11" s="193" t="n">
        <v>2</v>
      </c>
      <c r="X11" s="193" t="n">
        <v>107</v>
      </c>
    </row>
    <row r="12">
      <c r="A12" s="4" t="s">
        <v>13</v>
      </c>
      <c r="B12" s="193" t="n">
        <v>4547</v>
      </c>
      <c r="C12" s="193" t="n">
        <v>57</v>
      </c>
      <c r="D12" s="193" t="n">
        <v>1</v>
      </c>
      <c r="E12" s="193" t="n">
        <v>624</v>
      </c>
      <c r="F12" s="193" t="n">
        <v>7</v>
      </c>
      <c r="G12" s="193" t="n">
        <v>15</v>
      </c>
      <c r="H12" s="193" t="n">
        <v>387</v>
      </c>
      <c r="I12" s="193" t="n">
        <v>1053</v>
      </c>
      <c r="J12" s="193" t="n">
        <v>266</v>
      </c>
      <c r="K12" s="193" t="n">
        <v>338</v>
      </c>
      <c r="L12" s="193" t="n">
        <v>135</v>
      </c>
      <c r="M12" s="193" t="n">
        <v>27</v>
      </c>
      <c r="N12" s="193" t="n">
        <v>122</v>
      </c>
      <c r="O12" s="193" t="n">
        <v>566</v>
      </c>
      <c r="P12" s="193" t="n">
        <v>307</v>
      </c>
      <c r="Q12" s="193" t="n">
        <v>4</v>
      </c>
      <c r="R12" s="193" t="n">
        <v>63</v>
      </c>
      <c r="S12" s="193" t="n">
        <v>386</v>
      </c>
      <c r="T12" s="193" t="n">
        <v>76</v>
      </c>
      <c r="U12" s="193" t="n">
        <v>110</v>
      </c>
      <c r="V12" s="193" t="n">
        <v>0</v>
      </c>
      <c r="W12" s="193" t="n">
        <v>0</v>
      </c>
      <c r="X12" s="193" t="n">
        <v>3</v>
      </c>
    </row>
    <row r="13">
      <c r="A13" s="4" t="s">
        <v>14</v>
      </c>
      <c r="B13" s="193" t="n">
        <v>17826</v>
      </c>
      <c r="C13" s="193" t="n">
        <v>272</v>
      </c>
      <c r="D13" s="193" t="n">
        <v>18</v>
      </c>
      <c r="E13" s="193" t="n">
        <v>2634</v>
      </c>
      <c r="F13" s="193" t="n">
        <v>10</v>
      </c>
      <c r="G13" s="193" t="n">
        <v>96</v>
      </c>
      <c r="H13" s="193" t="n">
        <v>1465</v>
      </c>
      <c r="I13" s="193" t="n">
        <v>4556</v>
      </c>
      <c r="J13" s="193" t="n">
        <v>1284</v>
      </c>
      <c r="K13" s="193" t="n">
        <v>1619</v>
      </c>
      <c r="L13" s="193" t="n">
        <v>542</v>
      </c>
      <c r="M13" s="193" t="n">
        <v>64</v>
      </c>
      <c r="N13" s="193" t="n">
        <v>322</v>
      </c>
      <c r="O13" s="193" t="n">
        <v>1853</v>
      </c>
      <c r="P13" s="193" t="n">
        <v>898</v>
      </c>
      <c r="Q13" s="193" t="n">
        <v>6</v>
      </c>
      <c r="R13" s="193" t="n">
        <v>191</v>
      </c>
      <c r="S13" s="193" t="n">
        <v>1406</v>
      </c>
      <c r="T13" s="193" t="n">
        <v>207</v>
      </c>
      <c r="U13" s="193" t="n">
        <v>367</v>
      </c>
      <c r="V13" s="193" t="n">
        <v>0</v>
      </c>
      <c r="W13" s="193" t="n">
        <v>1</v>
      </c>
      <c r="X13" s="193" t="n">
        <v>15</v>
      </c>
    </row>
    <row r="14">
      <c r="A14" s="4" t="s">
        <v>15</v>
      </c>
      <c r="B14" s="193" t="n">
        <v>12275</v>
      </c>
      <c r="C14" s="193" t="n">
        <v>167</v>
      </c>
      <c r="D14" s="193" t="n">
        <v>1</v>
      </c>
      <c r="E14" s="193" t="n">
        <v>898</v>
      </c>
      <c r="F14" s="193" t="n">
        <v>0</v>
      </c>
      <c r="G14" s="193" t="n">
        <v>7</v>
      </c>
      <c r="H14" s="193" t="n">
        <v>1969</v>
      </c>
      <c r="I14" s="193" t="n">
        <v>1523</v>
      </c>
      <c r="J14" s="193" t="n">
        <v>653</v>
      </c>
      <c r="K14" s="193" t="n">
        <v>352</v>
      </c>
      <c r="L14" s="193" t="n">
        <v>222</v>
      </c>
      <c r="M14" s="193" t="n">
        <v>101</v>
      </c>
      <c r="N14" s="193" t="n">
        <v>52</v>
      </c>
      <c r="O14" s="193" t="n">
        <v>983</v>
      </c>
      <c r="P14" s="193" t="n">
        <v>452</v>
      </c>
      <c r="Q14" s="193" t="n">
        <v>1</v>
      </c>
      <c r="R14" s="193" t="n">
        <v>283</v>
      </c>
      <c r="S14" s="193" t="n">
        <v>55</v>
      </c>
      <c r="T14" s="193" t="n">
        <v>544</v>
      </c>
      <c r="U14" s="193" t="n">
        <v>3966</v>
      </c>
      <c r="V14" s="193" t="n">
        <v>0</v>
      </c>
      <c r="W14" s="193" t="n">
        <v>0</v>
      </c>
      <c r="X14" s="193" t="n">
        <v>46</v>
      </c>
    </row>
    <row r="15">
      <c r="A15" s="4" t="s">
        <v>16</v>
      </c>
      <c r="B15" s="193" t="n">
        <v>1128</v>
      </c>
      <c r="C15" s="193" t="n">
        <v>3</v>
      </c>
      <c r="D15" s="193" t="n">
        <v>0</v>
      </c>
      <c r="E15" s="193" t="n">
        <v>43</v>
      </c>
      <c r="F15" s="193" t="n">
        <v>1</v>
      </c>
      <c r="G15" s="193" t="n">
        <v>1</v>
      </c>
      <c r="H15" s="193" t="n">
        <v>38</v>
      </c>
      <c r="I15" s="193" t="n">
        <v>101</v>
      </c>
      <c r="J15" s="193" t="n">
        <v>19</v>
      </c>
      <c r="K15" s="193" t="n">
        <v>39</v>
      </c>
      <c r="L15" s="193" t="n">
        <v>28</v>
      </c>
      <c r="M15" s="193" t="n">
        <v>2</v>
      </c>
      <c r="N15" s="193" t="n">
        <v>24</v>
      </c>
      <c r="O15" s="193" t="n">
        <v>71</v>
      </c>
      <c r="P15" s="193" t="n">
        <v>78</v>
      </c>
      <c r="Q15" s="193" t="n">
        <v>0</v>
      </c>
      <c r="R15" s="193" t="n">
        <v>14</v>
      </c>
      <c r="S15" s="193" t="n">
        <v>5</v>
      </c>
      <c r="T15" s="193" t="n">
        <v>20</v>
      </c>
      <c r="U15" s="193" t="n">
        <v>37</v>
      </c>
      <c r="V15" s="193" t="n">
        <v>0</v>
      </c>
      <c r="W15" s="193" t="n">
        <v>0</v>
      </c>
      <c r="X15" s="193" t="n">
        <v>604</v>
      </c>
    </row>
    <row r="16">
      <c r="A16" s="49" t="s">
        <v>249</v>
      </c>
      <c r="B16" s="195" t="n">
        <v>94577</v>
      </c>
      <c r="C16" s="195" t="n">
        <v>1459</v>
      </c>
      <c r="D16" s="195" t="n">
        <v>22</v>
      </c>
      <c r="E16" s="195" t="n">
        <v>10436</v>
      </c>
      <c r="F16" s="195" t="n">
        <v>35</v>
      </c>
      <c r="G16" s="195" t="n">
        <v>160</v>
      </c>
      <c r="H16" s="195" t="n">
        <v>11908</v>
      </c>
      <c r="I16" s="195" t="n">
        <v>20459</v>
      </c>
      <c r="J16" s="195" t="n">
        <v>4479</v>
      </c>
      <c r="K16" s="195" t="n">
        <v>9353</v>
      </c>
      <c r="L16" s="195" t="n">
        <v>2195</v>
      </c>
      <c r="M16" s="195" t="n">
        <v>896</v>
      </c>
      <c r="N16" s="195" t="n">
        <v>992</v>
      </c>
      <c r="O16" s="195" t="n">
        <v>9239</v>
      </c>
      <c r="P16" s="195" t="n">
        <v>4181</v>
      </c>
      <c r="Q16" s="195" t="n">
        <v>35</v>
      </c>
      <c r="R16" s="195" t="n">
        <v>2211</v>
      </c>
      <c r="S16" s="195" t="n">
        <v>2649</v>
      </c>
      <c r="T16" s="195" t="n">
        <v>2553</v>
      </c>
      <c r="U16" s="195" t="n">
        <v>10517</v>
      </c>
      <c r="V16" s="195" t="n">
        <v>6</v>
      </c>
      <c r="W16" s="195" t="n">
        <v>3</v>
      </c>
      <c r="X16" s="195" t="n">
        <v>789</v>
      </c>
    </row>
    <row r="17">
      <c r="A17" s="110" t="s">
        <v>250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193" t="n">
        <v>56506</v>
      </c>
      <c r="C18" s="193" t="n">
        <v>191</v>
      </c>
      <c r="D18" s="193" t="n">
        <v>52</v>
      </c>
      <c r="E18" s="193" t="n">
        <v>1648</v>
      </c>
      <c r="F18" s="193" t="n">
        <v>38</v>
      </c>
      <c r="G18" s="193" t="n">
        <v>27</v>
      </c>
      <c r="H18" s="193" t="n">
        <v>805</v>
      </c>
      <c r="I18" s="193" t="n">
        <v>20878</v>
      </c>
      <c r="J18" s="193" t="n">
        <v>1531</v>
      </c>
      <c r="K18" s="193" t="n">
        <v>15303</v>
      </c>
      <c r="L18" s="193" t="n">
        <v>458</v>
      </c>
      <c r="M18" s="193" t="n">
        <v>248</v>
      </c>
      <c r="N18" s="193" t="n">
        <v>1047</v>
      </c>
      <c r="O18" s="193" t="n">
        <v>1645</v>
      </c>
      <c r="P18" s="193" t="n">
        <v>3078</v>
      </c>
      <c r="Q18" s="193" t="n">
        <v>12</v>
      </c>
      <c r="R18" s="193" t="n">
        <v>2024</v>
      </c>
      <c r="S18" s="193" t="n">
        <v>731</v>
      </c>
      <c r="T18" s="193" t="n">
        <v>4313</v>
      </c>
      <c r="U18" s="193" t="n">
        <v>2438</v>
      </c>
      <c r="V18" s="193" t="n">
        <v>0</v>
      </c>
      <c r="W18" s="193" t="n">
        <v>0</v>
      </c>
      <c r="X18" s="193" t="n">
        <v>39</v>
      </c>
    </row>
    <row r="19">
      <c r="A19" s="4" t="s">
        <v>12</v>
      </c>
      <c r="B19" s="193" t="n">
        <v>47453</v>
      </c>
      <c r="C19" s="193" t="n">
        <v>897</v>
      </c>
      <c r="D19" s="193" t="n">
        <v>0</v>
      </c>
      <c r="E19" s="193" t="n">
        <v>5730</v>
      </c>
      <c r="F19" s="193" t="n">
        <v>9</v>
      </c>
      <c r="G19" s="193" t="n">
        <v>28</v>
      </c>
      <c r="H19" s="193" t="n">
        <v>7749</v>
      </c>
      <c r="I19" s="193" t="n">
        <v>9665</v>
      </c>
      <c r="J19" s="193" t="n">
        <v>1927</v>
      </c>
      <c r="K19" s="193" t="n">
        <v>3919</v>
      </c>
      <c r="L19" s="193" t="n">
        <v>1159</v>
      </c>
      <c r="M19" s="193" t="n">
        <v>645</v>
      </c>
      <c r="N19" s="193" t="n">
        <v>259</v>
      </c>
      <c r="O19" s="193" t="n">
        <v>5309</v>
      </c>
      <c r="P19" s="193" t="n">
        <v>1919</v>
      </c>
      <c r="Q19" s="193" t="n">
        <v>20</v>
      </c>
      <c r="R19" s="193" t="n">
        <v>1239</v>
      </c>
      <c r="S19" s="193" t="n">
        <v>579</v>
      </c>
      <c r="T19" s="193" t="n">
        <v>1206</v>
      </c>
      <c r="U19" s="193" t="n">
        <v>5080</v>
      </c>
      <c r="V19" s="193" t="n">
        <v>5</v>
      </c>
      <c r="W19" s="193" t="n">
        <v>2</v>
      </c>
      <c r="X19" s="193" t="n">
        <v>107</v>
      </c>
    </row>
    <row r="20">
      <c r="A20" s="4" t="s">
        <v>13</v>
      </c>
      <c r="B20" s="193" t="n">
        <v>102997</v>
      </c>
      <c r="C20" s="193" t="n">
        <v>3569</v>
      </c>
      <c r="D20" s="193" t="n">
        <v>11</v>
      </c>
      <c r="E20" s="193" t="n">
        <v>64575</v>
      </c>
      <c r="F20" s="193" t="n">
        <v>337</v>
      </c>
      <c r="G20" s="193" t="n">
        <v>375</v>
      </c>
      <c r="H20" s="193" t="n">
        <v>1716</v>
      </c>
      <c r="I20" s="193" t="n">
        <v>5997</v>
      </c>
      <c r="J20" s="193" t="n">
        <v>9907</v>
      </c>
      <c r="K20" s="193" t="n">
        <v>1566</v>
      </c>
      <c r="L20" s="193" t="n">
        <v>766</v>
      </c>
      <c r="M20" s="193" t="n">
        <v>150</v>
      </c>
      <c r="N20" s="193" t="n">
        <v>1672</v>
      </c>
      <c r="O20" s="193" t="n">
        <v>3795</v>
      </c>
      <c r="P20" s="193" t="n">
        <v>5041</v>
      </c>
      <c r="Q20" s="193" t="n">
        <v>12</v>
      </c>
      <c r="R20" s="193" t="n">
        <v>248</v>
      </c>
      <c r="S20" s="193" t="n">
        <v>2485</v>
      </c>
      <c r="T20" s="193" t="n">
        <v>377</v>
      </c>
      <c r="U20" s="193" t="n">
        <v>370</v>
      </c>
      <c r="V20" s="193" t="n">
        <v>0</v>
      </c>
      <c r="W20" s="193" t="n">
        <v>0</v>
      </c>
      <c r="X20" s="193" t="n">
        <v>28</v>
      </c>
    </row>
    <row r="21">
      <c r="A21" s="4" t="s">
        <v>14</v>
      </c>
      <c r="B21" s="193" t="n">
        <v>245204</v>
      </c>
      <c r="C21" s="193" t="n">
        <v>2920</v>
      </c>
      <c r="D21" s="193" t="n">
        <v>2229</v>
      </c>
      <c r="E21" s="193" t="n">
        <v>120269</v>
      </c>
      <c r="F21" s="193" t="n">
        <v>147</v>
      </c>
      <c r="G21" s="193" t="n">
        <v>1673</v>
      </c>
      <c r="H21" s="193" t="n">
        <v>11896</v>
      </c>
      <c r="I21" s="193" t="n">
        <v>37532</v>
      </c>
      <c r="J21" s="193" t="n">
        <v>21021</v>
      </c>
      <c r="K21" s="193" t="n">
        <v>8531</v>
      </c>
      <c r="L21" s="193" t="n">
        <v>5864</v>
      </c>
      <c r="M21" s="193" t="n">
        <v>665</v>
      </c>
      <c r="N21" s="193" t="n">
        <v>2015</v>
      </c>
      <c r="O21" s="193" t="n">
        <v>9904</v>
      </c>
      <c r="P21" s="193" t="n">
        <v>8994</v>
      </c>
      <c r="Q21" s="193" t="n">
        <v>19</v>
      </c>
      <c r="R21" s="193" t="n">
        <v>641</v>
      </c>
      <c r="S21" s="193" t="n">
        <v>8149</v>
      </c>
      <c r="T21" s="193" t="n">
        <v>1226</v>
      </c>
      <c r="U21" s="193" t="n">
        <v>1446</v>
      </c>
      <c r="V21" s="193" t="n">
        <v>0</v>
      </c>
      <c r="W21" s="193" t="n">
        <v>1</v>
      </c>
      <c r="X21" s="193" t="n">
        <v>62</v>
      </c>
    </row>
    <row r="22">
      <c r="A22" s="4" t="s">
        <v>15</v>
      </c>
      <c r="B22" s="193" t="n">
        <v>12265</v>
      </c>
      <c r="C22" s="193" t="n">
        <v>167</v>
      </c>
      <c r="D22" s="193" t="n">
        <v>1</v>
      </c>
      <c r="E22" s="193" t="n">
        <v>898</v>
      </c>
      <c r="F22" s="193" t="n">
        <v>0</v>
      </c>
      <c r="G22" s="193" t="n">
        <v>7</v>
      </c>
      <c r="H22" s="193" t="n">
        <v>1969</v>
      </c>
      <c r="I22" s="193" t="n">
        <v>1520</v>
      </c>
      <c r="J22" s="193" t="n">
        <v>652</v>
      </c>
      <c r="K22" s="193" t="n">
        <v>352</v>
      </c>
      <c r="L22" s="193" t="n">
        <v>222</v>
      </c>
      <c r="M22" s="193" t="n">
        <v>101</v>
      </c>
      <c r="N22" s="193" t="n">
        <v>52</v>
      </c>
      <c r="O22" s="193" t="n">
        <v>983</v>
      </c>
      <c r="P22" s="193" t="n">
        <v>451</v>
      </c>
      <c r="Q22" s="193" t="n">
        <v>1</v>
      </c>
      <c r="R22" s="193" t="n">
        <v>282</v>
      </c>
      <c r="S22" s="193" t="n">
        <v>55</v>
      </c>
      <c r="T22" s="193" t="n">
        <v>544</v>
      </c>
      <c r="U22" s="193" t="n">
        <v>3962</v>
      </c>
      <c r="V22" s="193" t="n">
        <v>0</v>
      </c>
      <c r="W22" s="193" t="n">
        <v>0</v>
      </c>
      <c r="X22" s="193" t="n">
        <v>46</v>
      </c>
    </row>
    <row r="23">
      <c r="A23" s="4" t="s">
        <v>16</v>
      </c>
      <c r="B23" s="193" t="n">
        <v>1127</v>
      </c>
      <c r="C23" s="193" t="n">
        <v>3</v>
      </c>
      <c r="D23" s="193" t="n">
        <v>0</v>
      </c>
      <c r="E23" s="193" t="n">
        <v>43</v>
      </c>
      <c r="F23" s="193" t="n">
        <v>1</v>
      </c>
      <c r="G23" s="193" t="n">
        <v>1</v>
      </c>
      <c r="H23" s="193" t="n">
        <v>38</v>
      </c>
      <c r="I23" s="193" t="n">
        <v>101</v>
      </c>
      <c r="J23" s="193" t="n">
        <v>19</v>
      </c>
      <c r="K23" s="193" t="n">
        <v>39</v>
      </c>
      <c r="L23" s="193" t="n">
        <v>28</v>
      </c>
      <c r="M23" s="193" t="n">
        <v>2</v>
      </c>
      <c r="N23" s="193" t="n">
        <v>24</v>
      </c>
      <c r="O23" s="193" t="n">
        <v>71</v>
      </c>
      <c r="P23" s="193" t="n">
        <v>78</v>
      </c>
      <c r="Q23" s="193" t="n">
        <v>0</v>
      </c>
      <c r="R23" s="193" t="n">
        <v>14</v>
      </c>
      <c r="S23" s="193" t="n">
        <v>5</v>
      </c>
      <c r="T23" s="193" t="n">
        <v>20</v>
      </c>
      <c r="U23" s="193" t="n">
        <v>37</v>
      </c>
      <c r="V23" s="193" t="n">
        <v>0</v>
      </c>
      <c r="W23" s="193" t="n">
        <v>0</v>
      </c>
      <c r="X23" s="193" t="n">
        <v>603</v>
      </c>
    </row>
    <row r="24">
      <c r="A24" s="49" t="s">
        <v>249</v>
      </c>
      <c r="B24" s="195" t="n">
        <v>465552</v>
      </c>
      <c r="C24" s="195" t="n">
        <v>7747</v>
      </c>
      <c r="D24" s="195" t="n">
        <v>2293</v>
      </c>
      <c r="E24" s="195" t="n">
        <v>193163</v>
      </c>
      <c r="F24" s="195" t="n">
        <v>532</v>
      </c>
      <c r="G24" s="195" t="n">
        <v>2111</v>
      </c>
      <c r="H24" s="195" t="n">
        <v>24173</v>
      </c>
      <c r="I24" s="195" t="n">
        <v>75693</v>
      </c>
      <c r="J24" s="195" t="n">
        <v>35057</v>
      </c>
      <c r="K24" s="195" t="n">
        <v>29710</v>
      </c>
      <c r="L24" s="195" t="n">
        <v>8497</v>
      </c>
      <c r="M24" s="195" t="n">
        <v>1811</v>
      </c>
      <c r="N24" s="195" t="n">
        <v>5069</v>
      </c>
      <c r="O24" s="195" t="n">
        <v>21707</v>
      </c>
      <c r="P24" s="195" t="n">
        <v>19561</v>
      </c>
      <c r="Q24" s="195" t="n">
        <v>64</v>
      </c>
      <c r="R24" s="195" t="n">
        <v>4448</v>
      </c>
      <c r="S24" s="195" t="n">
        <v>12004</v>
      </c>
      <c r="T24" s="195" t="n">
        <v>7686</v>
      </c>
      <c r="U24" s="195" t="n">
        <v>13333</v>
      </c>
      <c r="V24" s="195" t="n">
        <v>5</v>
      </c>
      <c r="W24" s="195" t="n">
        <v>3</v>
      </c>
      <c r="X24" s="195" t="n">
        <v>885</v>
      </c>
    </row>
    <row r="25">
      <c r="A25" s="110" t="s">
        <v>251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194" t="n">
        <v>28027678.03</v>
      </c>
      <c r="C26" s="194" t="n">
        <v>86291.7</v>
      </c>
      <c r="D26" s="194" t="n">
        <v>30656.16</v>
      </c>
      <c r="E26" s="194" t="n">
        <v>731690.41</v>
      </c>
      <c r="F26" s="194" t="n">
        <v>24182.95</v>
      </c>
      <c r="G26" s="194" t="n">
        <v>10498.16</v>
      </c>
      <c r="H26" s="194" t="n">
        <v>346274</v>
      </c>
      <c r="I26" s="194" t="n">
        <v>10158768.26</v>
      </c>
      <c r="J26" s="194" t="n">
        <v>443946.32</v>
      </c>
      <c r="K26" s="194" t="n">
        <v>7637051.91</v>
      </c>
      <c r="L26" s="194" t="n">
        <v>240961.69</v>
      </c>
      <c r="M26" s="194" t="n">
        <v>100627.18</v>
      </c>
      <c r="N26" s="194" t="n">
        <v>532338.72</v>
      </c>
      <c r="O26" s="194" t="n">
        <v>864600.29</v>
      </c>
      <c r="P26" s="194" t="n">
        <v>1800816.27</v>
      </c>
      <c r="Q26" s="194" t="n">
        <v>6223.41</v>
      </c>
      <c r="R26" s="194" t="n">
        <v>968690.35</v>
      </c>
      <c r="S26" s="194" t="n">
        <v>412409.63</v>
      </c>
      <c r="T26" s="194" t="n">
        <v>2615807.33</v>
      </c>
      <c r="U26" s="194" t="n">
        <v>1002640.84</v>
      </c>
      <c r="V26" s="194" t="n">
        <v>0</v>
      </c>
      <c r="W26" s="194" t="n">
        <v>0</v>
      </c>
      <c r="X26" s="194" t="n">
        <v>13202.45</v>
      </c>
    </row>
    <row r="27">
      <c r="A27" s="4" t="s">
        <v>12</v>
      </c>
      <c r="B27" s="194" t="n">
        <v>22362253.26</v>
      </c>
      <c r="C27" s="194" t="n">
        <v>423780</v>
      </c>
      <c r="D27" s="194" t="n">
        <v>0</v>
      </c>
      <c r="E27" s="194" t="n">
        <v>2593170</v>
      </c>
      <c r="F27" s="194" t="n">
        <v>4260</v>
      </c>
      <c r="G27" s="194" t="n">
        <v>11400</v>
      </c>
      <c r="H27" s="194" t="n">
        <v>3753609</v>
      </c>
      <c r="I27" s="194" t="n">
        <v>4385241.76</v>
      </c>
      <c r="J27" s="194" t="n">
        <v>919530</v>
      </c>
      <c r="K27" s="194" t="n">
        <v>1992376.79</v>
      </c>
      <c r="L27" s="194" t="n">
        <v>501960</v>
      </c>
      <c r="M27" s="194" t="n">
        <v>263550</v>
      </c>
      <c r="N27" s="194" t="n">
        <v>120300</v>
      </c>
      <c r="O27" s="194" t="n">
        <v>2357730</v>
      </c>
      <c r="P27" s="194" t="n">
        <v>892170</v>
      </c>
      <c r="Q27" s="194" t="n">
        <v>6960</v>
      </c>
      <c r="R27" s="194" t="n">
        <v>582180</v>
      </c>
      <c r="S27" s="194" t="n">
        <v>244500</v>
      </c>
      <c r="T27" s="194" t="n">
        <v>596430</v>
      </c>
      <c r="U27" s="194" t="n">
        <v>2659645.71</v>
      </c>
      <c r="V27" s="194" t="n">
        <v>2340</v>
      </c>
      <c r="W27" s="194" t="n">
        <v>960</v>
      </c>
      <c r="X27" s="194" t="n">
        <v>50160</v>
      </c>
    </row>
    <row r="28">
      <c r="A28" s="4" t="s">
        <v>13</v>
      </c>
      <c r="B28" s="194" t="n">
        <v>44086520.02</v>
      </c>
      <c r="C28" s="194" t="n">
        <v>655074.22</v>
      </c>
      <c r="D28" s="194" t="n">
        <v>6071.43</v>
      </c>
      <c r="E28" s="194" t="n">
        <v>29306050.33</v>
      </c>
      <c r="F28" s="194" t="n">
        <v>114516.21</v>
      </c>
      <c r="G28" s="194" t="n">
        <v>100139.33</v>
      </c>
      <c r="H28" s="194" t="n">
        <v>784228.6</v>
      </c>
      <c r="I28" s="194" t="n">
        <v>2802644.69</v>
      </c>
      <c r="J28" s="194" t="n">
        <v>2730223.11</v>
      </c>
      <c r="K28" s="194" t="n">
        <v>606484.73</v>
      </c>
      <c r="L28" s="194" t="n">
        <v>465330.71</v>
      </c>
      <c r="M28" s="194" t="n">
        <v>69977.23</v>
      </c>
      <c r="N28" s="194" t="n">
        <v>851103.49</v>
      </c>
      <c r="O28" s="194" t="n">
        <v>1713516.2</v>
      </c>
      <c r="P28" s="194" t="n">
        <v>1975902.81</v>
      </c>
      <c r="Q28" s="194" t="n">
        <v>4463.27</v>
      </c>
      <c r="R28" s="194" t="n">
        <v>121003.8</v>
      </c>
      <c r="S28" s="194" t="n">
        <v>1388287.57</v>
      </c>
      <c r="T28" s="194" t="n">
        <v>225345.76</v>
      </c>
      <c r="U28" s="194" t="n">
        <v>160119.86</v>
      </c>
      <c r="V28" s="194" t="n">
        <v>0</v>
      </c>
      <c r="W28" s="194" t="n">
        <v>0</v>
      </c>
      <c r="X28" s="194" t="n">
        <v>6036.67</v>
      </c>
    </row>
    <row r="29">
      <c r="A29" s="4" t="s">
        <v>14</v>
      </c>
      <c r="B29" s="194" t="n">
        <v>79673043.29</v>
      </c>
      <c r="C29" s="194" t="n">
        <v>942591.27</v>
      </c>
      <c r="D29" s="194" t="n">
        <v>420933.77</v>
      </c>
      <c r="E29" s="194" t="n">
        <v>41019330.06</v>
      </c>
      <c r="F29" s="194" t="n">
        <v>29701.59</v>
      </c>
      <c r="G29" s="194" t="n">
        <v>436340.67</v>
      </c>
      <c r="H29" s="194" t="n">
        <v>3961338.63</v>
      </c>
      <c r="I29" s="194" t="n">
        <v>11066192.67</v>
      </c>
      <c r="J29" s="194" t="n">
        <v>6814602.46</v>
      </c>
      <c r="K29" s="194" t="n">
        <v>2832708.53</v>
      </c>
      <c r="L29" s="194" t="n">
        <v>1993113.7</v>
      </c>
      <c r="M29" s="194" t="n">
        <v>147651.42</v>
      </c>
      <c r="N29" s="194" t="n">
        <v>592417.8</v>
      </c>
      <c r="O29" s="194" t="n">
        <v>3143815.27</v>
      </c>
      <c r="P29" s="194" t="n">
        <v>2593692.7</v>
      </c>
      <c r="Q29" s="194" t="n">
        <v>4590.39</v>
      </c>
      <c r="R29" s="194" t="n">
        <v>207081.27</v>
      </c>
      <c r="S29" s="194" t="n">
        <v>2487216.81</v>
      </c>
      <c r="T29" s="194" t="n">
        <v>478458.95</v>
      </c>
      <c r="U29" s="194" t="n">
        <v>483708.39</v>
      </c>
      <c r="V29" s="194" t="n">
        <v>0</v>
      </c>
      <c r="W29" s="194" t="n">
        <v>229.12</v>
      </c>
      <c r="X29" s="194" t="n">
        <v>17327.82</v>
      </c>
    </row>
    <row r="30">
      <c r="A30" s="4" t="s">
        <v>15</v>
      </c>
      <c r="B30" s="194" t="n">
        <v>2580075</v>
      </c>
      <c r="C30" s="194" t="n">
        <v>35280</v>
      </c>
      <c r="D30" s="194" t="n">
        <v>210</v>
      </c>
      <c r="E30" s="194" t="n">
        <v>188895</v>
      </c>
      <c r="F30" s="194" t="n">
        <v>0</v>
      </c>
      <c r="G30" s="194" t="n">
        <v>1470</v>
      </c>
      <c r="H30" s="194" t="n">
        <v>414960</v>
      </c>
      <c r="I30" s="194" t="n">
        <v>319935</v>
      </c>
      <c r="J30" s="194" t="n">
        <v>137025</v>
      </c>
      <c r="K30" s="194" t="n">
        <v>73920</v>
      </c>
      <c r="L30" s="194" t="n">
        <v>46620</v>
      </c>
      <c r="M30" s="194" t="n">
        <v>21210</v>
      </c>
      <c r="N30" s="194" t="n">
        <v>10920</v>
      </c>
      <c r="O30" s="194" t="n">
        <v>206535</v>
      </c>
      <c r="P30" s="194" t="n">
        <v>94920</v>
      </c>
      <c r="Q30" s="194" t="n">
        <v>210</v>
      </c>
      <c r="R30" s="194" t="n">
        <v>59325</v>
      </c>
      <c r="S30" s="194" t="n">
        <v>11550</v>
      </c>
      <c r="T30" s="194" t="n">
        <v>114345</v>
      </c>
      <c r="U30" s="194" t="n">
        <v>832875</v>
      </c>
      <c r="V30" s="194" t="n">
        <v>0</v>
      </c>
      <c r="W30" s="194" t="n">
        <v>0</v>
      </c>
      <c r="X30" s="194" t="n">
        <v>9870</v>
      </c>
    </row>
    <row r="31">
      <c r="A31" s="4" t="s">
        <v>16</v>
      </c>
      <c r="B31" s="194" t="n">
        <v>236985</v>
      </c>
      <c r="C31" s="194" t="n">
        <v>630</v>
      </c>
      <c r="D31" s="194" t="n">
        <v>0</v>
      </c>
      <c r="E31" s="194" t="n">
        <v>9030</v>
      </c>
      <c r="F31" s="194" t="n">
        <v>210</v>
      </c>
      <c r="G31" s="194" t="n">
        <v>210</v>
      </c>
      <c r="H31" s="194" t="n">
        <v>7980</v>
      </c>
      <c r="I31" s="194" t="n">
        <v>21210</v>
      </c>
      <c r="J31" s="194" t="n">
        <v>3990</v>
      </c>
      <c r="K31" s="194" t="n">
        <v>8190</v>
      </c>
      <c r="L31" s="194" t="n">
        <v>5880</v>
      </c>
      <c r="M31" s="194" t="n">
        <v>420</v>
      </c>
      <c r="N31" s="194" t="n">
        <v>5040</v>
      </c>
      <c r="O31" s="194" t="n">
        <v>14910</v>
      </c>
      <c r="P31" s="194" t="n">
        <v>16380</v>
      </c>
      <c r="Q31" s="194" t="n">
        <v>0</v>
      </c>
      <c r="R31" s="194" t="n">
        <v>2940</v>
      </c>
      <c r="S31" s="194" t="n">
        <v>1050</v>
      </c>
      <c r="T31" s="194" t="n">
        <v>4200</v>
      </c>
      <c r="U31" s="194" t="n">
        <v>7770</v>
      </c>
      <c r="V31" s="194" t="n">
        <v>0</v>
      </c>
      <c r="W31" s="194" t="n">
        <v>0</v>
      </c>
      <c r="X31" s="194" t="n">
        <v>126945</v>
      </c>
    </row>
    <row r="32">
      <c r="A32" s="49" t="s">
        <v>249</v>
      </c>
      <c r="B32" s="196" t="n">
        <v>176966554.6</v>
      </c>
      <c r="C32" s="196" t="n">
        <v>2143647.19</v>
      </c>
      <c r="D32" s="196" t="n">
        <v>457871.36</v>
      </c>
      <c r="E32" s="196" t="n">
        <v>73848165.8</v>
      </c>
      <c r="F32" s="196" t="n">
        <v>172870.75</v>
      </c>
      <c r="G32" s="196" t="n">
        <v>560058.16</v>
      </c>
      <c r="H32" s="196" t="n">
        <v>9268390.23</v>
      </c>
      <c r="I32" s="196" t="n">
        <v>28753992.38</v>
      </c>
      <c r="J32" s="196" t="n">
        <v>11049316.89</v>
      </c>
      <c r="K32" s="196" t="n">
        <v>13150731.96</v>
      </c>
      <c r="L32" s="196" t="n">
        <v>3253866.1</v>
      </c>
      <c r="M32" s="196" t="n">
        <v>603435.83</v>
      </c>
      <c r="N32" s="196" t="n">
        <v>2112120.01</v>
      </c>
      <c r="O32" s="196" t="n">
        <v>8301106.76</v>
      </c>
      <c r="P32" s="196" t="n">
        <v>7373881.78</v>
      </c>
      <c r="Q32" s="196" t="n">
        <v>22447.07</v>
      </c>
      <c r="R32" s="196" t="n">
        <v>1941220.42</v>
      </c>
      <c r="S32" s="196" t="n">
        <v>4545014.01</v>
      </c>
      <c r="T32" s="196" t="n">
        <v>4034587.04</v>
      </c>
      <c r="U32" s="196" t="n">
        <v>5146759.8</v>
      </c>
      <c r="V32" s="196" t="n">
        <v>2340</v>
      </c>
      <c r="W32" s="196" t="n">
        <v>1189.12</v>
      </c>
      <c r="X32" s="196" t="n">
        <v>223541.94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253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272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241</v>
      </c>
      <c r="C7" s="18" t="s">
        <v>273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274</v>
      </c>
      <c r="D8" s="3" t="s">
        <v>275</v>
      </c>
      <c r="E8" s="3" t="s">
        <v>276</v>
      </c>
      <c r="F8" s="3" t="s">
        <v>277</v>
      </c>
      <c r="G8" s="3" t="s">
        <v>278</v>
      </c>
      <c r="H8" s="3" t="s">
        <v>279</v>
      </c>
      <c r="I8" s="3" t="s">
        <v>280</v>
      </c>
      <c r="J8" s="3" t="s">
        <v>281</v>
      </c>
      <c r="K8" s="3" t="s">
        <v>282</v>
      </c>
      <c r="L8" s="3" t="s">
        <v>283</v>
      </c>
      <c r="M8" s="3" t="s">
        <v>284</v>
      </c>
      <c r="N8" s="3" t="s">
        <v>285</v>
      </c>
      <c r="O8" s="3" t="s">
        <v>286</v>
      </c>
      <c r="P8" s="3" t="s">
        <v>287</v>
      </c>
      <c r="Q8" s="3" t="s">
        <v>288</v>
      </c>
      <c r="R8" s="3" t="s">
        <v>289</v>
      </c>
      <c r="S8" s="3" t="s">
        <v>290</v>
      </c>
      <c r="T8" s="3" t="s">
        <v>291</v>
      </c>
      <c r="U8" s="3" t="s">
        <v>292</v>
      </c>
      <c r="V8" s="3" t="s">
        <v>293</v>
      </c>
      <c r="W8" s="3" t="s">
        <v>294</v>
      </c>
      <c r="X8" s="3" t="s">
        <v>295</v>
      </c>
    </row>
    <row r="9">
      <c r="A9" s="110" t="s">
        <v>248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197" t="n">
        <v>4051</v>
      </c>
      <c r="C10" s="197" t="n">
        <v>17</v>
      </c>
      <c r="D10" s="197" t="n">
        <v>1</v>
      </c>
      <c r="E10" s="197" t="n">
        <v>139</v>
      </c>
      <c r="F10" s="197" t="n">
        <v>4</v>
      </c>
      <c r="G10" s="197" t="n">
        <v>2</v>
      </c>
      <c r="H10" s="197" t="n">
        <v>85</v>
      </c>
      <c r="I10" s="197" t="n">
        <v>864</v>
      </c>
      <c r="J10" s="197" t="n">
        <v>102</v>
      </c>
      <c r="K10" s="197" t="n">
        <v>1195</v>
      </c>
      <c r="L10" s="197" t="n">
        <v>42</v>
      </c>
      <c r="M10" s="197" t="n">
        <v>9</v>
      </c>
      <c r="N10" s="197" t="n">
        <v>87</v>
      </c>
      <c r="O10" s="197" t="n">
        <v>161</v>
      </c>
      <c r="P10" s="197" t="n">
        <v>193</v>
      </c>
      <c r="Q10" s="197" t="n">
        <v>1</v>
      </c>
      <c r="R10" s="197" t="n">
        <v>294</v>
      </c>
      <c r="S10" s="197" t="n">
        <v>138</v>
      </c>
      <c r="T10" s="197" t="n">
        <v>386</v>
      </c>
      <c r="U10" s="197" t="n">
        <v>324</v>
      </c>
      <c r="V10" s="197" t="n">
        <v>0</v>
      </c>
      <c r="W10" s="197" t="n">
        <v>0</v>
      </c>
      <c r="X10" s="197" t="n">
        <v>7</v>
      </c>
    </row>
    <row r="11">
      <c r="A11" s="4" t="s">
        <v>12</v>
      </c>
      <c r="B11" s="197" t="n">
        <v>41503</v>
      </c>
      <c r="C11" s="197" t="n">
        <v>927</v>
      </c>
      <c r="D11" s="197" t="n">
        <v>2</v>
      </c>
      <c r="E11" s="197" t="n">
        <v>5839</v>
      </c>
      <c r="F11" s="197" t="n">
        <v>8</v>
      </c>
      <c r="G11" s="197" t="n">
        <v>19</v>
      </c>
      <c r="H11" s="197" t="n">
        <v>7823</v>
      </c>
      <c r="I11" s="197" t="n">
        <v>7406</v>
      </c>
      <c r="J11" s="197" t="n">
        <v>1761</v>
      </c>
      <c r="K11" s="197" t="n">
        <v>3196</v>
      </c>
      <c r="L11" s="197" t="n">
        <v>1231</v>
      </c>
      <c r="M11" s="197" t="n">
        <v>623</v>
      </c>
      <c r="N11" s="197" t="n">
        <v>219</v>
      </c>
      <c r="O11" s="197" t="n">
        <v>5257</v>
      </c>
      <c r="P11" s="197" t="n">
        <v>1920</v>
      </c>
      <c r="Q11" s="197" t="n">
        <v>25</v>
      </c>
      <c r="R11" s="197" t="n">
        <v>1090</v>
      </c>
      <c r="S11" s="197" t="n">
        <v>556</v>
      </c>
      <c r="T11" s="197" t="n">
        <v>1144</v>
      </c>
      <c r="U11" s="197" t="n">
        <v>2356</v>
      </c>
      <c r="V11" s="197" t="n">
        <v>5</v>
      </c>
      <c r="W11" s="197" t="n">
        <v>2</v>
      </c>
      <c r="X11" s="197" t="n">
        <v>94</v>
      </c>
    </row>
    <row r="12">
      <c r="A12" s="4" t="s">
        <v>13</v>
      </c>
      <c r="B12" s="197" t="n">
        <v>4478</v>
      </c>
      <c r="C12" s="197" t="n">
        <v>47</v>
      </c>
      <c r="D12" s="197" t="n">
        <v>1</v>
      </c>
      <c r="E12" s="197" t="n">
        <v>648</v>
      </c>
      <c r="F12" s="197" t="n">
        <v>9</v>
      </c>
      <c r="G12" s="197" t="n">
        <v>16</v>
      </c>
      <c r="H12" s="197" t="n">
        <v>320</v>
      </c>
      <c r="I12" s="197" t="n">
        <v>965</v>
      </c>
      <c r="J12" s="197" t="n">
        <v>269</v>
      </c>
      <c r="K12" s="197" t="n">
        <v>513</v>
      </c>
      <c r="L12" s="197" t="n">
        <v>128</v>
      </c>
      <c r="M12" s="197" t="n">
        <v>24</v>
      </c>
      <c r="N12" s="197" t="n">
        <v>115</v>
      </c>
      <c r="O12" s="197" t="n">
        <v>510</v>
      </c>
      <c r="P12" s="197" t="n">
        <v>316</v>
      </c>
      <c r="Q12" s="197" t="n">
        <v>4</v>
      </c>
      <c r="R12" s="197" t="n">
        <v>70</v>
      </c>
      <c r="S12" s="197" t="n">
        <v>296</v>
      </c>
      <c r="T12" s="197" t="n">
        <v>84</v>
      </c>
      <c r="U12" s="197" t="n">
        <v>141</v>
      </c>
      <c r="V12" s="197" t="n">
        <v>0</v>
      </c>
      <c r="W12" s="197" t="n">
        <v>0</v>
      </c>
      <c r="X12" s="197" t="n">
        <v>2</v>
      </c>
    </row>
    <row r="13">
      <c r="A13" s="4" t="s">
        <v>14</v>
      </c>
      <c r="B13" s="197" t="n">
        <v>17605</v>
      </c>
      <c r="C13" s="197" t="n">
        <v>267</v>
      </c>
      <c r="D13" s="197" t="n">
        <v>16</v>
      </c>
      <c r="E13" s="197" t="n">
        <v>2553</v>
      </c>
      <c r="F13" s="197" t="n">
        <v>13</v>
      </c>
      <c r="G13" s="197" t="n">
        <v>79</v>
      </c>
      <c r="H13" s="197" t="n">
        <v>1300</v>
      </c>
      <c r="I13" s="197" t="n">
        <v>4507</v>
      </c>
      <c r="J13" s="197" t="n">
        <v>1226</v>
      </c>
      <c r="K13" s="197" t="n">
        <v>2255</v>
      </c>
      <c r="L13" s="197" t="n">
        <v>520</v>
      </c>
      <c r="M13" s="197" t="n">
        <v>69</v>
      </c>
      <c r="N13" s="197" t="n">
        <v>315</v>
      </c>
      <c r="O13" s="197" t="n">
        <v>1725</v>
      </c>
      <c r="P13" s="197" t="n">
        <v>927</v>
      </c>
      <c r="Q13" s="197" t="n">
        <v>7</v>
      </c>
      <c r="R13" s="197" t="n">
        <v>188</v>
      </c>
      <c r="S13" s="197" t="n">
        <v>935</v>
      </c>
      <c r="T13" s="197" t="n">
        <v>236</v>
      </c>
      <c r="U13" s="197" t="n">
        <v>453</v>
      </c>
      <c r="V13" s="197" t="n">
        <v>0</v>
      </c>
      <c r="W13" s="197" t="n">
        <v>1</v>
      </c>
      <c r="X13" s="197" t="n">
        <v>13</v>
      </c>
    </row>
    <row r="14">
      <c r="A14" s="4" t="s">
        <v>15</v>
      </c>
      <c r="B14" s="197" t="n">
        <v>8651</v>
      </c>
      <c r="C14" s="197" t="n">
        <v>167</v>
      </c>
      <c r="D14" s="197" t="n">
        <v>0</v>
      </c>
      <c r="E14" s="197" t="n">
        <v>851</v>
      </c>
      <c r="F14" s="197" t="n">
        <v>0</v>
      </c>
      <c r="G14" s="197" t="n">
        <v>6</v>
      </c>
      <c r="H14" s="197" t="n">
        <v>2017</v>
      </c>
      <c r="I14" s="197" t="n">
        <v>1068</v>
      </c>
      <c r="J14" s="197" t="n">
        <v>495</v>
      </c>
      <c r="K14" s="197" t="n">
        <v>254</v>
      </c>
      <c r="L14" s="197" t="n">
        <v>224</v>
      </c>
      <c r="M14" s="197" t="n">
        <v>82</v>
      </c>
      <c r="N14" s="197" t="n">
        <v>49</v>
      </c>
      <c r="O14" s="197" t="n">
        <v>956</v>
      </c>
      <c r="P14" s="197" t="n">
        <v>427</v>
      </c>
      <c r="Q14" s="197" t="n">
        <v>1</v>
      </c>
      <c r="R14" s="197" t="n">
        <v>261</v>
      </c>
      <c r="S14" s="197" t="n">
        <v>35</v>
      </c>
      <c r="T14" s="197" t="n">
        <v>495</v>
      </c>
      <c r="U14" s="197" t="n">
        <v>1233</v>
      </c>
      <c r="V14" s="197" t="n">
        <v>0</v>
      </c>
      <c r="W14" s="197" t="n">
        <v>0</v>
      </c>
      <c r="X14" s="197" t="n">
        <v>30</v>
      </c>
    </row>
    <row r="15">
      <c r="A15" s="4" t="s">
        <v>16</v>
      </c>
      <c r="B15" s="197" t="n">
        <v>967</v>
      </c>
      <c r="C15" s="197" t="n">
        <v>4</v>
      </c>
      <c r="D15" s="197" t="n">
        <v>0</v>
      </c>
      <c r="E15" s="197" t="n">
        <v>33</v>
      </c>
      <c r="F15" s="197" t="n">
        <v>0</v>
      </c>
      <c r="G15" s="197" t="n">
        <v>1</v>
      </c>
      <c r="H15" s="197" t="n">
        <v>28</v>
      </c>
      <c r="I15" s="197" t="n">
        <v>78</v>
      </c>
      <c r="J15" s="197" t="n">
        <v>15</v>
      </c>
      <c r="K15" s="197" t="n">
        <v>27</v>
      </c>
      <c r="L15" s="197" t="n">
        <v>26</v>
      </c>
      <c r="M15" s="197" t="n">
        <v>1</v>
      </c>
      <c r="N15" s="197" t="n">
        <v>21</v>
      </c>
      <c r="O15" s="197" t="n">
        <v>70</v>
      </c>
      <c r="P15" s="197" t="n">
        <v>71</v>
      </c>
      <c r="Q15" s="197" t="n">
        <v>0</v>
      </c>
      <c r="R15" s="197" t="n">
        <v>12</v>
      </c>
      <c r="S15" s="197" t="n">
        <v>4</v>
      </c>
      <c r="T15" s="197" t="n">
        <v>19</v>
      </c>
      <c r="U15" s="197" t="n">
        <v>21</v>
      </c>
      <c r="V15" s="197" t="n">
        <v>0</v>
      </c>
      <c r="W15" s="197" t="n">
        <v>0</v>
      </c>
      <c r="X15" s="197" t="n">
        <v>536</v>
      </c>
    </row>
    <row r="16">
      <c r="A16" s="49" t="s">
        <v>249</v>
      </c>
      <c r="B16" s="199" t="n">
        <v>77255</v>
      </c>
      <c r="C16" s="199" t="n">
        <v>1429</v>
      </c>
      <c r="D16" s="199" t="n">
        <v>20</v>
      </c>
      <c r="E16" s="199" t="n">
        <v>10063</v>
      </c>
      <c r="F16" s="199" t="n">
        <v>34</v>
      </c>
      <c r="G16" s="199" t="n">
        <v>123</v>
      </c>
      <c r="H16" s="199" t="n">
        <v>11573</v>
      </c>
      <c r="I16" s="199" t="n">
        <v>14888</v>
      </c>
      <c r="J16" s="199" t="n">
        <v>3868</v>
      </c>
      <c r="K16" s="199" t="n">
        <v>7440</v>
      </c>
      <c r="L16" s="199" t="n">
        <v>2171</v>
      </c>
      <c r="M16" s="199" t="n">
        <v>808</v>
      </c>
      <c r="N16" s="199" t="n">
        <v>806</v>
      </c>
      <c r="O16" s="199" t="n">
        <v>8679</v>
      </c>
      <c r="P16" s="199" t="n">
        <v>3854</v>
      </c>
      <c r="Q16" s="199" t="n">
        <v>38</v>
      </c>
      <c r="R16" s="199" t="n">
        <v>1915</v>
      </c>
      <c r="S16" s="199" t="n">
        <v>1964</v>
      </c>
      <c r="T16" s="199" t="n">
        <v>2364</v>
      </c>
      <c r="U16" s="199" t="n">
        <v>4528</v>
      </c>
      <c r="V16" s="199" t="n">
        <v>5</v>
      </c>
      <c r="W16" s="199" t="n">
        <v>3</v>
      </c>
      <c r="X16" s="199" t="n">
        <v>682</v>
      </c>
    </row>
    <row r="17">
      <c r="A17" s="110" t="s">
        <v>250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197" t="n">
        <v>24664</v>
      </c>
      <c r="C18" s="197" t="n">
        <v>55</v>
      </c>
      <c r="D18" s="197" t="n">
        <v>38</v>
      </c>
      <c r="E18" s="197" t="n">
        <v>506</v>
      </c>
      <c r="F18" s="197" t="n">
        <v>27</v>
      </c>
      <c r="G18" s="197" t="n">
        <v>5</v>
      </c>
      <c r="H18" s="197" t="n">
        <v>212</v>
      </c>
      <c r="I18" s="197" t="n">
        <v>8196</v>
      </c>
      <c r="J18" s="197" t="n">
        <v>378</v>
      </c>
      <c r="K18" s="197" t="n">
        <v>5370</v>
      </c>
      <c r="L18" s="197" t="n">
        <v>239</v>
      </c>
      <c r="M18" s="197" t="n">
        <v>12</v>
      </c>
      <c r="N18" s="197" t="n">
        <v>448</v>
      </c>
      <c r="O18" s="197" t="n">
        <v>753</v>
      </c>
      <c r="P18" s="197" t="n">
        <v>1242</v>
      </c>
      <c r="Q18" s="197" t="n">
        <v>9</v>
      </c>
      <c r="R18" s="197" t="n">
        <v>1778</v>
      </c>
      <c r="S18" s="197" t="n">
        <v>552</v>
      </c>
      <c r="T18" s="197" t="n">
        <v>3887</v>
      </c>
      <c r="U18" s="197" t="n">
        <v>934</v>
      </c>
      <c r="V18" s="197" t="n">
        <v>0</v>
      </c>
      <c r="W18" s="197" t="n">
        <v>0</v>
      </c>
      <c r="X18" s="197" t="n">
        <v>23</v>
      </c>
    </row>
    <row r="19">
      <c r="A19" s="4" t="s">
        <v>12</v>
      </c>
      <c r="B19" s="197" t="n">
        <v>41432</v>
      </c>
      <c r="C19" s="197" t="n">
        <v>927</v>
      </c>
      <c r="D19" s="197" t="n">
        <v>2</v>
      </c>
      <c r="E19" s="197" t="n">
        <v>5826</v>
      </c>
      <c r="F19" s="197" t="n">
        <v>8</v>
      </c>
      <c r="G19" s="197" t="n">
        <v>19</v>
      </c>
      <c r="H19" s="197" t="n">
        <v>7809</v>
      </c>
      <c r="I19" s="197" t="n">
        <v>7391</v>
      </c>
      <c r="J19" s="197" t="n">
        <v>1759</v>
      </c>
      <c r="K19" s="197" t="n">
        <v>3194</v>
      </c>
      <c r="L19" s="197" t="n">
        <v>1227</v>
      </c>
      <c r="M19" s="197" t="n">
        <v>619</v>
      </c>
      <c r="N19" s="197" t="n">
        <v>218</v>
      </c>
      <c r="O19" s="197" t="n">
        <v>5249</v>
      </c>
      <c r="P19" s="197" t="n">
        <v>1916</v>
      </c>
      <c r="Q19" s="197" t="n">
        <v>24</v>
      </c>
      <c r="R19" s="197" t="n">
        <v>1090</v>
      </c>
      <c r="S19" s="197" t="n">
        <v>556</v>
      </c>
      <c r="T19" s="197" t="n">
        <v>1143</v>
      </c>
      <c r="U19" s="197" t="n">
        <v>2354</v>
      </c>
      <c r="V19" s="197" t="n">
        <v>5</v>
      </c>
      <c r="W19" s="197" t="n">
        <v>2</v>
      </c>
      <c r="X19" s="197" t="n">
        <v>94</v>
      </c>
    </row>
    <row r="20">
      <c r="A20" s="4" t="s">
        <v>13</v>
      </c>
      <c r="B20" s="197" t="n">
        <v>109520</v>
      </c>
      <c r="C20" s="197" t="n">
        <v>3239</v>
      </c>
      <c r="D20" s="197" t="n">
        <v>3</v>
      </c>
      <c r="E20" s="197" t="n">
        <v>70679</v>
      </c>
      <c r="F20" s="197" t="n">
        <v>439</v>
      </c>
      <c r="G20" s="197" t="n">
        <v>151</v>
      </c>
      <c r="H20" s="197" t="n">
        <v>1399</v>
      </c>
      <c r="I20" s="197" t="n">
        <v>6877</v>
      </c>
      <c r="J20" s="197" t="n">
        <v>8711</v>
      </c>
      <c r="K20" s="197" t="n">
        <v>3468</v>
      </c>
      <c r="L20" s="197" t="n">
        <v>748</v>
      </c>
      <c r="M20" s="197" t="n">
        <v>118</v>
      </c>
      <c r="N20" s="197" t="n">
        <v>1525</v>
      </c>
      <c r="O20" s="197" t="n">
        <v>3680</v>
      </c>
      <c r="P20" s="197" t="n">
        <v>5107</v>
      </c>
      <c r="Q20" s="197" t="n">
        <v>12</v>
      </c>
      <c r="R20" s="197" t="n">
        <v>299</v>
      </c>
      <c r="S20" s="197" t="n">
        <v>2142</v>
      </c>
      <c r="T20" s="197" t="n">
        <v>382</v>
      </c>
      <c r="U20" s="197" t="n">
        <v>523</v>
      </c>
      <c r="V20" s="197" t="n">
        <v>0</v>
      </c>
      <c r="W20" s="197" t="n">
        <v>0</v>
      </c>
      <c r="X20" s="197" t="n">
        <v>18</v>
      </c>
    </row>
    <row r="21">
      <c r="A21" s="4" t="s">
        <v>14</v>
      </c>
      <c r="B21" s="197" t="n">
        <v>273737</v>
      </c>
      <c r="C21" s="197" t="n">
        <v>2648</v>
      </c>
      <c r="D21" s="197" t="n">
        <v>2336</v>
      </c>
      <c r="E21" s="197" t="n">
        <v>151247</v>
      </c>
      <c r="F21" s="197" t="n">
        <v>178</v>
      </c>
      <c r="G21" s="197" t="n">
        <v>1175</v>
      </c>
      <c r="H21" s="197" t="n">
        <v>11434</v>
      </c>
      <c r="I21" s="197" t="n">
        <v>36849</v>
      </c>
      <c r="J21" s="197" t="n">
        <v>18949</v>
      </c>
      <c r="K21" s="197" t="n">
        <v>13430</v>
      </c>
      <c r="L21" s="197" t="n">
        <v>6276</v>
      </c>
      <c r="M21" s="197" t="n">
        <v>453</v>
      </c>
      <c r="N21" s="197" t="n">
        <v>2052</v>
      </c>
      <c r="O21" s="197" t="n">
        <v>9336</v>
      </c>
      <c r="P21" s="197" t="n">
        <v>8806</v>
      </c>
      <c r="Q21" s="197" t="n">
        <v>16</v>
      </c>
      <c r="R21" s="197" t="n">
        <v>697</v>
      </c>
      <c r="S21" s="197" t="n">
        <v>4498</v>
      </c>
      <c r="T21" s="197" t="n">
        <v>1567</v>
      </c>
      <c r="U21" s="197" t="n">
        <v>1737</v>
      </c>
      <c r="V21" s="197" t="n">
        <v>0</v>
      </c>
      <c r="W21" s="197" t="n">
        <v>1</v>
      </c>
      <c r="X21" s="197" t="n">
        <v>52</v>
      </c>
    </row>
    <row r="22">
      <c r="A22" s="4" t="s">
        <v>15</v>
      </c>
      <c r="B22" s="197" t="n">
        <v>8647</v>
      </c>
      <c r="C22" s="197" t="n">
        <v>167</v>
      </c>
      <c r="D22" s="197" t="n">
        <v>0</v>
      </c>
      <c r="E22" s="197" t="n">
        <v>851</v>
      </c>
      <c r="F22" s="197" t="n">
        <v>0</v>
      </c>
      <c r="G22" s="197" t="n">
        <v>6</v>
      </c>
      <c r="H22" s="197" t="n">
        <v>2017</v>
      </c>
      <c r="I22" s="197" t="n">
        <v>1066</v>
      </c>
      <c r="J22" s="197" t="n">
        <v>495</v>
      </c>
      <c r="K22" s="197" t="n">
        <v>254</v>
      </c>
      <c r="L22" s="197" t="n">
        <v>224</v>
      </c>
      <c r="M22" s="197" t="n">
        <v>82</v>
      </c>
      <c r="N22" s="197" t="n">
        <v>49</v>
      </c>
      <c r="O22" s="197" t="n">
        <v>955</v>
      </c>
      <c r="P22" s="197" t="n">
        <v>427</v>
      </c>
      <c r="Q22" s="197" t="n">
        <v>1</v>
      </c>
      <c r="R22" s="197" t="n">
        <v>261</v>
      </c>
      <c r="S22" s="197" t="n">
        <v>35</v>
      </c>
      <c r="T22" s="197" t="n">
        <v>495</v>
      </c>
      <c r="U22" s="197" t="n">
        <v>1232</v>
      </c>
      <c r="V22" s="197" t="n">
        <v>0</v>
      </c>
      <c r="W22" s="197" t="n">
        <v>0</v>
      </c>
      <c r="X22" s="197" t="n">
        <v>30</v>
      </c>
    </row>
    <row r="23">
      <c r="A23" s="4" t="s">
        <v>16</v>
      </c>
      <c r="B23" s="197" t="n">
        <v>967</v>
      </c>
      <c r="C23" s="197" t="n">
        <v>4</v>
      </c>
      <c r="D23" s="197" t="n">
        <v>0</v>
      </c>
      <c r="E23" s="197" t="n">
        <v>33</v>
      </c>
      <c r="F23" s="197" t="n">
        <v>0</v>
      </c>
      <c r="G23" s="197" t="n">
        <v>1</v>
      </c>
      <c r="H23" s="197" t="n">
        <v>28</v>
      </c>
      <c r="I23" s="197" t="n">
        <v>78</v>
      </c>
      <c r="J23" s="197" t="n">
        <v>15</v>
      </c>
      <c r="K23" s="197" t="n">
        <v>27</v>
      </c>
      <c r="L23" s="197" t="n">
        <v>26</v>
      </c>
      <c r="M23" s="197" t="n">
        <v>1</v>
      </c>
      <c r="N23" s="197" t="n">
        <v>21</v>
      </c>
      <c r="O23" s="197" t="n">
        <v>70</v>
      </c>
      <c r="P23" s="197" t="n">
        <v>71</v>
      </c>
      <c r="Q23" s="197" t="n">
        <v>0</v>
      </c>
      <c r="R23" s="197" t="n">
        <v>12</v>
      </c>
      <c r="S23" s="197" t="n">
        <v>4</v>
      </c>
      <c r="T23" s="197" t="n">
        <v>19</v>
      </c>
      <c r="U23" s="197" t="n">
        <v>21</v>
      </c>
      <c r="V23" s="197" t="n">
        <v>0</v>
      </c>
      <c r="W23" s="197" t="n">
        <v>0</v>
      </c>
      <c r="X23" s="197" t="n">
        <v>536</v>
      </c>
    </row>
    <row r="24">
      <c r="A24" s="49" t="s">
        <v>249</v>
      </c>
      <c r="B24" s="199" t="n">
        <v>458967</v>
      </c>
      <c r="C24" s="199" t="n">
        <v>7040</v>
      </c>
      <c r="D24" s="199" t="n">
        <v>2379</v>
      </c>
      <c r="E24" s="199" t="n">
        <v>229142</v>
      </c>
      <c r="F24" s="199" t="n">
        <v>652</v>
      </c>
      <c r="G24" s="199" t="n">
        <v>1357</v>
      </c>
      <c r="H24" s="199" t="n">
        <v>22899</v>
      </c>
      <c r="I24" s="199" t="n">
        <v>60457</v>
      </c>
      <c r="J24" s="199" t="n">
        <v>30307</v>
      </c>
      <c r="K24" s="199" t="n">
        <v>25743</v>
      </c>
      <c r="L24" s="199" t="n">
        <v>8740</v>
      </c>
      <c r="M24" s="199" t="n">
        <v>1285</v>
      </c>
      <c r="N24" s="199" t="n">
        <v>4313</v>
      </c>
      <c r="O24" s="199" t="n">
        <v>20043</v>
      </c>
      <c r="P24" s="199" t="n">
        <v>17569</v>
      </c>
      <c r="Q24" s="199" t="n">
        <v>62</v>
      </c>
      <c r="R24" s="199" t="n">
        <v>4137</v>
      </c>
      <c r="S24" s="199" t="n">
        <v>7787</v>
      </c>
      <c r="T24" s="199" t="n">
        <v>7493</v>
      </c>
      <c r="U24" s="199" t="n">
        <v>6801</v>
      </c>
      <c r="V24" s="199" t="n">
        <v>5</v>
      </c>
      <c r="W24" s="199" t="n">
        <v>3</v>
      </c>
      <c r="X24" s="199" t="n">
        <v>753</v>
      </c>
    </row>
    <row r="25">
      <c r="A25" s="110" t="s">
        <v>251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198" t="n">
        <v>10345244.87</v>
      </c>
      <c r="C26" s="198" t="n">
        <v>21848.29</v>
      </c>
      <c r="D26" s="198" t="n">
        <v>23811.45</v>
      </c>
      <c r="E26" s="198" t="n">
        <v>206552.83</v>
      </c>
      <c r="F26" s="198" t="n">
        <v>16689.93</v>
      </c>
      <c r="G26" s="198" t="n">
        <v>616.54</v>
      </c>
      <c r="H26" s="198" t="n">
        <v>82421.73</v>
      </c>
      <c r="I26" s="198" t="n">
        <v>2776523.02</v>
      </c>
      <c r="J26" s="198" t="n">
        <v>164595.55</v>
      </c>
      <c r="K26" s="198" t="n">
        <v>2149402.01</v>
      </c>
      <c r="L26" s="198" t="n">
        <v>133340.26</v>
      </c>
      <c r="M26" s="198" t="n">
        <v>4391.03</v>
      </c>
      <c r="N26" s="198" t="n">
        <v>195778.36</v>
      </c>
      <c r="O26" s="198" t="n">
        <v>330833.66</v>
      </c>
      <c r="P26" s="198" t="n">
        <v>698697.8</v>
      </c>
      <c r="Q26" s="198" t="n">
        <v>3747.69</v>
      </c>
      <c r="R26" s="198" t="n">
        <v>849567.68</v>
      </c>
      <c r="S26" s="198" t="n">
        <v>250568.32</v>
      </c>
      <c r="T26" s="198" t="n">
        <v>2091266.62</v>
      </c>
      <c r="U26" s="198" t="n">
        <v>336718.31</v>
      </c>
      <c r="V26" s="198" t="n">
        <v>0</v>
      </c>
      <c r="W26" s="198" t="n">
        <v>0</v>
      </c>
      <c r="X26" s="198" t="n">
        <v>7873.79</v>
      </c>
    </row>
    <row r="27">
      <c r="A27" s="4" t="s">
        <v>12</v>
      </c>
      <c r="B27" s="198" t="n">
        <v>18571531.85</v>
      </c>
      <c r="C27" s="198" t="n">
        <v>439500</v>
      </c>
      <c r="D27" s="198" t="n">
        <v>840</v>
      </c>
      <c r="E27" s="198" t="n">
        <v>2603980</v>
      </c>
      <c r="F27" s="198" t="n">
        <v>3720</v>
      </c>
      <c r="G27" s="198" t="n">
        <v>7620</v>
      </c>
      <c r="H27" s="198" t="n">
        <v>3835320</v>
      </c>
      <c r="I27" s="198" t="n">
        <v>3021247.96</v>
      </c>
      <c r="J27" s="198" t="n">
        <v>802574.41</v>
      </c>
      <c r="K27" s="198" t="n">
        <v>1370460</v>
      </c>
      <c r="L27" s="198" t="n">
        <v>541860</v>
      </c>
      <c r="M27" s="198" t="n">
        <v>250980</v>
      </c>
      <c r="N27" s="198" t="n">
        <v>100560</v>
      </c>
      <c r="O27" s="198" t="n">
        <v>2352277.7</v>
      </c>
      <c r="P27" s="198" t="n">
        <v>891420</v>
      </c>
      <c r="Q27" s="198" t="n">
        <v>8760</v>
      </c>
      <c r="R27" s="198" t="n">
        <v>502440</v>
      </c>
      <c r="S27" s="198" t="n">
        <v>242520</v>
      </c>
      <c r="T27" s="198" t="n">
        <v>568860</v>
      </c>
      <c r="U27" s="198" t="n">
        <v>981051.78</v>
      </c>
      <c r="V27" s="198" t="n">
        <v>2340</v>
      </c>
      <c r="W27" s="198" t="n">
        <v>720</v>
      </c>
      <c r="X27" s="198" t="n">
        <v>42480</v>
      </c>
    </row>
    <row r="28">
      <c r="A28" s="4" t="s">
        <v>13</v>
      </c>
      <c r="B28" s="198" t="n">
        <v>41467177.96</v>
      </c>
      <c r="C28" s="198" t="n">
        <v>826073.58</v>
      </c>
      <c r="D28" s="198" t="n">
        <v>327.84</v>
      </c>
      <c r="E28" s="198" t="n">
        <v>28066813.6</v>
      </c>
      <c r="F28" s="198" t="n">
        <v>137187.13</v>
      </c>
      <c r="G28" s="198" t="n">
        <v>37461.76</v>
      </c>
      <c r="H28" s="198" t="n">
        <v>592022.44</v>
      </c>
      <c r="I28" s="198" t="n">
        <v>2334440.44</v>
      </c>
      <c r="J28" s="198" t="n">
        <v>2076572.7</v>
      </c>
      <c r="K28" s="198" t="n">
        <v>1634129.08</v>
      </c>
      <c r="L28" s="198" t="n">
        <v>390365.91</v>
      </c>
      <c r="M28" s="198" t="n">
        <v>54613.93</v>
      </c>
      <c r="N28" s="198" t="n">
        <v>583645.65</v>
      </c>
      <c r="O28" s="198" t="n">
        <v>1642705.22</v>
      </c>
      <c r="P28" s="198" t="n">
        <v>1668669.97</v>
      </c>
      <c r="Q28" s="198" t="n">
        <v>3753.67</v>
      </c>
      <c r="R28" s="198" t="n">
        <v>141940.75</v>
      </c>
      <c r="S28" s="198" t="n">
        <v>913006.6</v>
      </c>
      <c r="T28" s="198" t="n">
        <v>197977.28</v>
      </c>
      <c r="U28" s="198" t="n">
        <v>160305.83</v>
      </c>
      <c r="V28" s="198" t="n">
        <v>0</v>
      </c>
      <c r="W28" s="198" t="n">
        <v>0</v>
      </c>
      <c r="X28" s="198" t="n">
        <v>5164.58</v>
      </c>
    </row>
    <row r="29">
      <c r="A29" s="4" t="s">
        <v>14</v>
      </c>
      <c r="B29" s="198" t="n">
        <v>73593633.9</v>
      </c>
      <c r="C29" s="198" t="n">
        <v>824124.84</v>
      </c>
      <c r="D29" s="198" t="n">
        <v>435203.17</v>
      </c>
      <c r="E29" s="198" t="n">
        <v>37654770.55</v>
      </c>
      <c r="F29" s="198" t="n">
        <v>38557.6</v>
      </c>
      <c r="G29" s="198" t="n">
        <v>301583.1</v>
      </c>
      <c r="H29" s="198" t="n">
        <v>3512772.69</v>
      </c>
      <c r="I29" s="198" t="n">
        <v>9720746.87</v>
      </c>
      <c r="J29" s="198" t="n">
        <v>5542595.14</v>
      </c>
      <c r="K29" s="198" t="n">
        <v>4543683.95</v>
      </c>
      <c r="L29" s="198" t="n">
        <v>1800478.88</v>
      </c>
      <c r="M29" s="198" t="n">
        <v>110600.53</v>
      </c>
      <c r="N29" s="198" t="n">
        <v>587870.1</v>
      </c>
      <c r="O29" s="198" t="n">
        <v>3044664.42</v>
      </c>
      <c r="P29" s="198" t="n">
        <v>2862845.75</v>
      </c>
      <c r="Q29" s="198" t="n">
        <v>5016</v>
      </c>
      <c r="R29" s="198" t="n">
        <v>226163.57</v>
      </c>
      <c r="S29" s="198" t="n">
        <v>1365167.5</v>
      </c>
      <c r="T29" s="198" t="n">
        <v>477203.7</v>
      </c>
      <c r="U29" s="198" t="n">
        <v>525562.44</v>
      </c>
      <c r="V29" s="198" t="n">
        <v>0</v>
      </c>
      <c r="W29" s="198" t="n">
        <v>240</v>
      </c>
      <c r="X29" s="198" t="n">
        <v>13783.1</v>
      </c>
    </row>
    <row r="30">
      <c r="A30" s="4" t="s">
        <v>15</v>
      </c>
      <c r="B30" s="198" t="n">
        <v>1817584.05</v>
      </c>
      <c r="C30" s="198" t="n">
        <v>35070</v>
      </c>
      <c r="D30" s="198" t="n">
        <v>0</v>
      </c>
      <c r="E30" s="198" t="n">
        <v>178920</v>
      </c>
      <c r="F30" s="198" t="n">
        <v>0</v>
      </c>
      <c r="G30" s="198" t="n">
        <v>1260</v>
      </c>
      <c r="H30" s="198" t="n">
        <v>423780</v>
      </c>
      <c r="I30" s="198" t="n">
        <v>224280</v>
      </c>
      <c r="J30" s="198" t="n">
        <v>103950</v>
      </c>
      <c r="K30" s="198" t="n">
        <v>53704.05</v>
      </c>
      <c r="L30" s="198" t="n">
        <v>47040</v>
      </c>
      <c r="M30" s="198" t="n">
        <v>17220</v>
      </c>
      <c r="N30" s="198" t="n">
        <v>10290</v>
      </c>
      <c r="O30" s="198" t="n">
        <v>200760</v>
      </c>
      <c r="P30" s="198" t="n">
        <v>89670</v>
      </c>
      <c r="Q30" s="198" t="n">
        <v>210</v>
      </c>
      <c r="R30" s="198" t="n">
        <v>54810</v>
      </c>
      <c r="S30" s="198" t="n">
        <v>7350</v>
      </c>
      <c r="T30" s="198" t="n">
        <v>103950</v>
      </c>
      <c r="U30" s="198" t="n">
        <v>259020</v>
      </c>
      <c r="V30" s="198" t="n">
        <v>0</v>
      </c>
      <c r="W30" s="198" t="n">
        <v>0</v>
      </c>
      <c r="X30" s="198" t="n">
        <v>6300</v>
      </c>
    </row>
    <row r="31">
      <c r="A31" s="4" t="s">
        <v>16</v>
      </c>
      <c r="B31" s="198" t="n">
        <v>203025</v>
      </c>
      <c r="C31" s="198" t="n">
        <v>840</v>
      </c>
      <c r="D31" s="198" t="n">
        <v>0</v>
      </c>
      <c r="E31" s="198" t="n">
        <v>6930</v>
      </c>
      <c r="F31" s="198" t="n">
        <v>0</v>
      </c>
      <c r="G31" s="198" t="n">
        <v>210</v>
      </c>
      <c r="H31" s="198" t="n">
        <v>5880</v>
      </c>
      <c r="I31" s="198" t="n">
        <v>16275</v>
      </c>
      <c r="J31" s="198" t="n">
        <v>3150</v>
      </c>
      <c r="K31" s="198" t="n">
        <v>5670</v>
      </c>
      <c r="L31" s="198" t="n">
        <v>5460</v>
      </c>
      <c r="M31" s="198" t="n">
        <v>210</v>
      </c>
      <c r="N31" s="198" t="n">
        <v>4410</v>
      </c>
      <c r="O31" s="198" t="n">
        <v>14700</v>
      </c>
      <c r="P31" s="198" t="n">
        <v>14910</v>
      </c>
      <c r="Q31" s="198" t="n">
        <v>0</v>
      </c>
      <c r="R31" s="198" t="n">
        <v>2520</v>
      </c>
      <c r="S31" s="198" t="n">
        <v>840</v>
      </c>
      <c r="T31" s="198" t="n">
        <v>3990</v>
      </c>
      <c r="U31" s="198" t="n">
        <v>4410</v>
      </c>
      <c r="V31" s="198" t="n">
        <v>0</v>
      </c>
      <c r="W31" s="198" t="n">
        <v>0</v>
      </c>
      <c r="X31" s="198" t="n">
        <v>112620</v>
      </c>
    </row>
    <row r="32">
      <c r="A32" s="49" t="s">
        <v>249</v>
      </c>
      <c r="B32" s="200" t="n">
        <v>145998197.63</v>
      </c>
      <c r="C32" s="200" t="n">
        <v>2147456.71</v>
      </c>
      <c r="D32" s="200" t="n">
        <v>460182.46</v>
      </c>
      <c r="E32" s="200" t="n">
        <v>68717966.98</v>
      </c>
      <c r="F32" s="200" t="n">
        <v>196154.66</v>
      </c>
      <c r="G32" s="200" t="n">
        <v>348751.4</v>
      </c>
      <c r="H32" s="200" t="n">
        <v>8452196.86</v>
      </c>
      <c r="I32" s="200" t="n">
        <v>18093513.29</v>
      </c>
      <c r="J32" s="200" t="n">
        <v>8693437.8</v>
      </c>
      <c r="K32" s="200" t="n">
        <v>9757049.09</v>
      </c>
      <c r="L32" s="200" t="n">
        <v>2918545.05</v>
      </c>
      <c r="M32" s="200" t="n">
        <v>438015.49</v>
      </c>
      <c r="N32" s="200" t="n">
        <v>1482554.11</v>
      </c>
      <c r="O32" s="200" t="n">
        <v>7585941</v>
      </c>
      <c r="P32" s="200" t="n">
        <v>6226213.52</v>
      </c>
      <c r="Q32" s="200" t="n">
        <v>21487.36</v>
      </c>
      <c r="R32" s="200" t="n">
        <v>1777442</v>
      </c>
      <c r="S32" s="200" t="n">
        <v>2779452.42</v>
      </c>
      <c r="T32" s="200" t="n">
        <v>3443247.6</v>
      </c>
      <c r="U32" s="200" t="n">
        <v>2267068.36</v>
      </c>
      <c r="V32" s="200" t="n">
        <v>2340</v>
      </c>
      <c r="W32" s="200" t="n">
        <v>960</v>
      </c>
      <c r="X32" s="200" t="n">
        <v>188221.47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254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272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241</v>
      </c>
      <c r="C7" s="18" t="s">
        <v>273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274</v>
      </c>
      <c r="D8" s="3" t="s">
        <v>275</v>
      </c>
      <c r="E8" s="3" t="s">
        <v>276</v>
      </c>
      <c r="F8" s="3" t="s">
        <v>277</v>
      </c>
      <c r="G8" s="3" t="s">
        <v>278</v>
      </c>
      <c r="H8" s="3" t="s">
        <v>279</v>
      </c>
      <c r="I8" s="3" t="s">
        <v>280</v>
      </c>
      <c r="J8" s="3" t="s">
        <v>281</v>
      </c>
      <c r="K8" s="3" t="s">
        <v>282</v>
      </c>
      <c r="L8" s="3" t="s">
        <v>283</v>
      </c>
      <c r="M8" s="3" t="s">
        <v>284</v>
      </c>
      <c r="N8" s="3" t="s">
        <v>285</v>
      </c>
      <c r="O8" s="3" t="s">
        <v>286</v>
      </c>
      <c r="P8" s="3" t="s">
        <v>287</v>
      </c>
      <c r="Q8" s="3" t="s">
        <v>288</v>
      </c>
      <c r="R8" s="3" t="s">
        <v>289</v>
      </c>
      <c r="S8" s="3" t="s">
        <v>290</v>
      </c>
      <c r="T8" s="3" t="s">
        <v>291</v>
      </c>
      <c r="U8" s="3" t="s">
        <v>292</v>
      </c>
      <c r="V8" s="3" t="s">
        <v>293</v>
      </c>
      <c r="W8" s="3" t="s">
        <v>294</v>
      </c>
      <c r="X8" s="3" t="s">
        <v>295</v>
      </c>
    </row>
    <row r="9">
      <c r="A9" s="110" t="s">
        <v>248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01" t="n">
        <v>349</v>
      </c>
      <c r="C10" s="201" t="n">
        <v>1</v>
      </c>
      <c r="D10" s="201" t="n">
        <v>1</v>
      </c>
      <c r="E10" s="201" t="n">
        <v>14</v>
      </c>
      <c r="F10" s="201" t="n">
        <v>0</v>
      </c>
      <c r="G10" s="201" t="n">
        <v>0</v>
      </c>
      <c r="H10" s="201" t="n">
        <v>12</v>
      </c>
      <c r="I10" s="201" t="n">
        <v>58</v>
      </c>
      <c r="J10" s="201" t="n">
        <v>20</v>
      </c>
      <c r="K10" s="201" t="n">
        <v>75</v>
      </c>
      <c r="L10" s="201" t="n">
        <v>3</v>
      </c>
      <c r="M10" s="201" t="n">
        <v>0</v>
      </c>
      <c r="N10" s="201" t="n">
        <v>6</v>
      </c>
      <c r="O10" s="201" t="n">
        <v>18</v>
      </c>
      <c r="P10" s="201" t="n">
        <v>36</v>
      </c>
      <c r="Q10" s="201" t="n">
        <v>1</v>
      </c>
      <c r="R10" s="201" t="n">
        <v>43</v>
      </c>
      <c r="S10" s="201" t="n">
        <v>9</v>
      </c>
      <c r="T10" s="201" t="n">
        <v>30</v>
      </c>
      <c r="U10" s="201" t="n">
        <v>20</v>
      </c>
      <c r="V10" s="201" t="n">
        <v>0</v>
      </c>
      <c r="W10" s="201" t="n">
        <v>0</v>
      </c>
      <c r="X10" s="201" t="n">
        <v>2</v>
      </c>
    </row>
    <row r="11">
      <c r="A11" s="4" t="s">
        <v>12</v>
      </c>
      <c r="B11" s="201" t="n">
        <v>30014</v>
      </c>
      <c r="C11" s="201" t="n">
        <v>777</v>
      </c>
      <c r="D11" s="201" t="n">
        <v>1</v>
      </c>
      <c r="E11" s="201" t="n">
        <v>4488</v>
      </c>
      <c r="F11" s="201" t="n">
        <v>6</v>
      </c>
      <c r="G11" s="201" t="n">
        <v>17</v>
      </c>
      <c r="H11" s="201" t="n">
        <v>5913</v>
      </c>
      <c r="I11" s="201" t="n">
        <v>5030</v>
      </c>
      <c r="J11" s="201" t="n">
        <v>1306</v>
      </c>
      <c r="K11" s="201" t="n">
        <v>1833</v>
      </c>
      <c r="L11" s="201" t="n">
        <v>975</v>
      </c>
      <c r="M11" s="201" t="n">
        <v>488</v>
      </c>
      <c r="N11" s="201" t="n">
        <v>154</v>
      </c>
      <c r="O11" s="201" t="n">
        <v>4031</v>
      </c>
      <c r="P11" s="201" t="n">
        <v>1533</v>
      </c>
      <c r="Q11" s="201" t="n">
        <v>18</v>
      </c>
      <c r="R11" s="201" t="n">
        <v>748</v>
      </c>
      <c r="S11" s="201" t="n">
        <v>286</v>
      </c>
      <c r="T11" s="201" t="n">
        <v>830</v>
      </c>
      <c r="U11" s="201" t="n">
        <v>1505</v>
      </c>
      <c r="V11" s="201" t="n">
        <v>4</v>
      </c>
      <c r="W11" s="201" t="n">
        <v>0</v>
      </c>
      <c r="X11" s="201" t="n">
        <v>71</v>
      </c>
    </row>
    <row r="12">
      <c r="A12" s="4" t="s">
        <v>13</v>
      </c>
      <c r="B12" s="201" t="n">
        <v>3245</v>
      </c>
      <c r="C12" s="201" t="n">
        <v>30</v>
      </c>
      <c r="D12" s="201" t="n">
        <v>0</v>
      </c>
      <c r="E12" s="201" t="n">
        <v>555</v>
      </c>
      <c r="F12" s="201" t="n">
        <v>7</v>
      </c>
      <c r="G12" s="201" t="n">
        <v>6</v>
      </c>
      <c r="H12" s="201" t="n">
        <v>197</v>
      </c>
      <c r="I12" s="201" t="n">
        <v>714</v>
      </c>
      <c r="J12" s="201" t="n">
        <v>193</v>
      </c>
      <c r="K12" s="201" t="n">
        <v>342</v>
      </c>
      <c r="L12" s="201" t="n">
        <v>98</v>
      </c>
      <c r="M12" s="201" t="n">
        <v>15</v>
      </c>
      <c r="N12" s="201" t="n">
        <v>75</v>
      </c>
      <c r="O12" s="201" t="n">
        <v>407</v>
      </c>
      <c r="P12" s="201" t="n">
        <v>268</v>
      </c>
      <c r="Q12" s="201" t="n">
        <v>2</v>
      </c>
      <c r="R12" s="201" t="n">
        <v>71</v>
      </c>
      <c r="S12" s="201" t="n">
        <v>107</v>
      </c>
      <c r="T12" s="201" t="n">
        <v>71</v>
      </c>
      <c r="U12" s="201" t="n">
        <v>86</v>
      </c>
      <c r="V12" s="201" t="n">
        <v>0</v>
      </c>
      <c r="W12" s="201" t="n">
        <v>0</v>
      </c>
      <c r="X12" s="201" t="n">
        <v>1</v>
      </c>
    </row>
    <row r="13">
      <c r="A13" s="4" t="s">
        <v>14</v>
      </c>
      <c r="B13" s="201" t="n">
        <v>12209</v>
      </c>
      <c r="C13" s="201" t="n">
        <v>189</v>
      </c>
      <c r="D13" s="201" t="n">
        <v>14</v>
      </c>
      <c r="E13" s="201" t="n">
        <v>1803</v>
      </c>
      <c r="F13" s="201" t="n">
        <v>5</v>
      </c>
      <c r="G13" s="201" t="n">
        <v>50</v>
      </c>
      <c r="H13" s="201" t="n">
        <v>1045</v>
      </c>
      <c r="I13" s="201" t="n">
        <v>2783</v>
      </c>
      <c r="J13" s="201" t="n">
        <v>785</v>
      </c>
      <c r="K13" s="201" t="n">
        <v>1662</v>
      </c>
      <c r="L13" s="201" t="n">
        <v>405</v>
      </c>
      <c r="M13" s="201" t="n">
        <v>67</v>
      </c>
      <c r="N13" s="201" t="n">
        <v>244</v>
      </c>
      <c r="O13" s="201" t="n">
        <v>1306</v>
      </c>
      <c r="P13" s="201" t="n">
        <v>768</v>
      </c>
      <c r="Q13" s="201" t="n">
        <v>6</v>
      </c>
      <c r="R13" s="201" t="n">
        <v>143</v>
      </c>
      <c r="S13" s="201" t="n">
        <v>362</v>
      </c>
      <c r="T13" s="201" t="n">
        <v>249</v>
      </c>
      <c r="U13" s="201" t="n">
        <v>312</v>
      </c>
      <c r="V13" s="201" t="n">
        <v>0</v>
      </c>
      <c r="W13" s="201" t="n">
        <v>1</v>
      </c>
      <c r="X13" s="201" t="n">
        <v>10</v>
      </c>
    </row>
    <row r="14">
      <c r="A14" s="4" t="s">
        <v>15</v>
      </c>
      <c r="B14" s="201" t="n">
        <v>5980</v>
      </c>
      <c r="C14" s="201" t="n">
        <v>151</v>
      </c>
      <c r="D14" s="201" t="n">
        <v>0</v>
      </c>
      <c r="E14" s="201" t="n">
        <v>615</v>
      </c>
      <c r="F14" s="201" t="n">
        <v>1</v>
      </c>
      <c r="G14" s="201" t="n">
        <v>6</v>
      </c>
      <c r="H14" s="201" t="n">
        <v>1649</v>
      </c>
      <c r="I14" s="201" t="n">
        <v>763</v>
      </c>
      <c r="J14" s="201" t="n">
        <v>290</v>
      </c>
      <c r="K14" s="201" t="n">
        <v>153</v>
      </c>
      <c r="L14" s="201" t="n">
        <v>173</v>
      </c>
      <c r="M14" s="201" t="n">
        <v>60</v>
      </c>
      <c r="N14" s="201" t="n">
        <v>40</v>
      </c>
      <c r="O14" s="201" t="n">
        <v>703</v>
      </c>
      <c r="P14" s="201" t="n">
        <v>322</v>
      </c>
      <c r="Q14" s="201" t="n">
        <v>0</v>
      </c>
      <c r="R14" s="201" t="n">
        <v>147</v>
      </c>
      <c r="S14" s="201" t="n">
        <v>18</v>
      </c>
      <c r="T14" s="201" t="n">
        <v>332</v>
      </c>
      <c r="U14" s="201" t="n">
        <v>533</v>
      </c>
      <c r="V14" s="201" t="n">
        <v>0</v>
      </c>
      <c r="W14" s="201" t="n">
        <v>0</v>
      </c>
      <c r="X14" s="201" t="n">
        <v>24</v>
      </c>
    </row>
    <row r="15">
      <c r="A15" s="4" t="s">
        <v>16</v>
      </c>
      <c r="B15" s="201" t="n">
        <v>681</v>
      </c>
      <c r="C15" s="201" t="n">
        <v>2</v>
      </c>
      <c r="D15" s="201" t="n">
        <v>0</v>
      </c>
      <c r="E15" s="201" t="n">
        <v>22</v>
      </c>
      <c r="F15" s="201" t="n">
        <v>1</v>
      </c>
      <c r="G15" s="201" t="n">
        <v>0</v>
      </c>
      <c r="H15" s="201" t="n">
        <v>18</v>
      </c>
      <c r="I15" s="201" t="n">
        <v>60</v>
      </c>
      <c r="J15" s="201" t="n">
        <v>15</v>
      </c>
      <c r="K15" s="201" t="n">
        <v>21</v>
      </c>
      <c r="L15" s="201" t="n">
        <v>20</v>
      </c>
      <c r="M15" s="201" t="n">
        <v>1</v>
      </c>
      <c r="N15" s="201" t="n">
        <v>15</v>
      </c>
      <c r="O15" s="201" t="n">
        <v>54</v>
      </c>
      <c r="P15" s="201" t="n">
        <v>49</v>
      </c>
      <c r="Q15" s="201" t="n">
        <v>0</v>
      </c>
      <c r="R15" s="201" t="n">
        <v>8</v>
      </c>
      <c r="S15" s="201" t="n">
        <v>4</v>
      </c>
      <c r="T15" s="201" t="n">
        <v>11</v>
      </c>
      <c r="U15" s="201" t="n">
        <v>9</v>
      </c>
      <c r="V15" s="201" t="n">
        <v>0</v>
      </c>
      <c r="W15" s="201" t="n">
        <v>0</v>
      </c>
      <c r="X15" s="201" t="n">
        <v>371</v>
      </c>
    </row>
    <row r="16">
      <c r="A16" s="49" t="s">
        <v>249</v>
      </c>
      <c r="B16" s="203" t="n">
        <v>52478</v>
      </c>
      <c r="C16" s="203" t="n">
        <v>1150</v>
      </c>
      <c r="D16" s="203" t="n">
        <v>16</v>
      </c>
      <c r="E16" s="203" t="n">
        <v>7497</v>
      </c>
      <c r="F16" s="203" t="n">
        <v>20</v>
      </c>
      <c r="G16" s="203" t="n">
        <v>79</v>
      </c>
      <c r="H16" s="203" t="n">
        <v>8834</v>
      </c>
      <c r="I16" s="203" t="n">
        <v>9408</v>
      </c>
      <c r="J16" s="203" t="n">
        <v>2609</v>
      </c>
      <c r="K16" s="203" t="n">
        <v>4086</v>
      </c>
      <c r="L16" s="203" t="n">
        <v>1674</v>
      </c>
      <c r="M16" s="203" t="n">
        <v>631</v>
      </c>
      <c r="N16" s="203" t="n">
        <v>534</v>
      </c>
      <c r="O16" s="203" t="n">
        <v>6519</v>
      </c>
      <c r="P16" s="203" t="n">
        <v>2976</v>
      </c>
      <c r="Q16" s="203" t="n">
        <v>27</v>
      </c>
      <c r="R16" s="203" t="n">
        <v>1160</v>
      </c>
      <c r="S16" s="203" t="n">
        <v>786</v>
      </c>
      <c r="T16" s="203" t="n">
        <v>1523</v>
      </c>
      <c r="U16" s="203" t="n">
        <v>2465</v>
      </c>
      <c r="V16" s="203" t="n">
        <v>4</v>
      </c>
      <c r="W16" s="203" t="n">
        <v>1</v>
      </c>
      <c r="X16" s="203" t="n">
        <v>479</v>
      </c>
    </row>
    <row r="17">
      <c r="A17" s="110" t="s">
        <v>250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01" t="n">
        <v>2106</v>
      </c>
      <c r="C18" s="201" t="n">
        <v>1</v>
      </c>
      <c r="D18" s="201" t="n">
        <v>31</v>
      </c>
      <c r="E18" s="201" t="n">
        <v>36</v>
      </c>
      <c r="F18" s="201" t="n">
        <v>0</v>
      </c>
      <c r="G18" s="201" t="n">
        <v>0</v>
      </c>
      <c r="H18" s="201" t="n">
        <v>20</v>
      </c>
      <c r="I18" s="201" t="n">
        <v>503</v>
      </c>
      <c r="J18" s="201" t="n">
        <v>182</v>
      </c>
      <c r="K18" s="201" t="n">
        <v>413</v>
      </c>
      <c r="L18" s="201" t="n">
        <v>17</v>
      </c>
      <c r="M18" s="201" t="n">
        <v>0</v>
      </c>
      <c r="N18" s="201" t="n">
        <v>12</v>
      </c>
      <c r="O18" s="201" t="n">
        <v>42</v>
      </c>
      <c r="P18" s="201" t="n">
        <v>305</v>
      </c>
      <c r="Q18" s="201" t="n">
        <v>4</v>
      </c>
      <c r="R18" s="201" t="n">
        <v>180</v>
      </c>
      <c r="S18" s="201" t="n">
        <v>24</v>
      </c>
      <c r="T18" s="201" t="n">
        <v>292</v>
      </c>
      <c r="U18" s="201" t="n">
        <v>42</v>
      </c>
      <c r="V18" s="201" t="n">
        <v>0</v>
      </c>
      <c r="W18" s="201" t="n">
        <v>0</v>
      </c>
      <c r="X18" s="201" t="n">
        <v>2</v>
      </c>
    </row>
    <row r="19">
      <c r="A19" s="4" t="s">
        <v>12</v>
      </c>
      <c r="B19" s="201" t="n">
        <v>29939</v>
      </c>
      <c r="C19" s="201" t="n">
        <v>775</v>
      </c>
      <c r="D19" s="201" t="n">
        <v>1</v>
      </c>
      <c r="E19" s="201" t="n">
        <v>4475</v>
      </c>
      <c r="F19" s="201" t="n">
        <v>6</v>
      </c>
      <c r="G19" s="201" t="n">
        <v>17</v>
      </c>
      <c r="H19" s="201" t="n">
        <v>5897</v>
      </c>
      <c r="I19" s="201" t="n">
        <v>5022</v>
      </c>
      <c r="J19" s="201" t="n">
        <v>1302</v>
      </c>
      <c r="K19" s="201" t="n">
        <v>1830</v>
      </c>
      <c r="L19" s="201" t="n">
        <v>973</v>
      </c>
      <c r="M19" s="201" t="n">
        <v>485</v>
      </c>
      <c r="N19" s="201" t="n">
        <v>153</v>
      </c>
      <c r="O19" s="201" t="n">
        <v>4021</v>
      </c>
      <c r="P19" s="201" t="n">
        <v>1529</v>
      </c>
      <c r="Q19" s="201" t="n">
        <v>17</v>
      </c>
      <c r="R19" s="201" t="n">
        <v>746</v>
      </c>
      <c r="S19" s="201" t="n">
        <v>284</v>
      </c>
      <c r="T19" s="201" t="n">
        <v>829</v>
      </c>
      <c r="U19" s="201" t="n">
        <v>1503</v>
      </c>
      <c r="V19" s="201" t="n">
        <v>4</v>
      </c>
      <c r="W19" s="201" t="n">
        <v>0</v>
      </c>
      <c r="X19" s="201" t="n">
        <v>70</v>
      </c>
    </row>
    <row r="20">
      <c r="A20" s="4" t="s">
        <v>13</v>
      </c>
      <c r="B20" s="201" t="n">
        <v>79922</v>
      </c>
      <c r="C20" s="201" t="n">
        <v>131</v>
      </c>
      <c r="D20" s="201" t="n">
        <v>0</v>
      </c>
      <c r="E20" s="201" t="n">
        <v>56357</v>
      </c>
      <c r="F20" s="201" t="n">
        <v>269</v>
      </c>
      <c r="G20" s="201" t="n">
        <v>71</v>
      </c>
      <c r="H20" s="201" t="n">
        <v>840</v>
      </c>
      <c r="I20" s="201" t="n">
        <v>4488</v>
      </c>
      <c r="J20" s="201" t="n">
        <v>6309</v>
      </c>
      <c r="K20" s="201" t="n">
        <v>2513</v>
      </c>
      <c r="L20" s="201" t="n">
        <v>673</v>
      </c>
      <c r="M20" s="201" t="n">
        <v>62</v>
      </c>
      <c r="N20" s="201" t="n">
        <v>901</v>
      </c>
      <c r="O20" s="201" t="n">
        <v>2070</v>
      </c>
      <c r="P20" s="201" t="n">
        <v>2852</v>
      </c>
      <c r="Q20" s="201" t="n">
        <v>8</v>
      </c>
      <c r="R20" s="201" t="n">
        <v>378</v>
      </c>
      <c r="S20" s="201" t="n">
        <v>1314</v>
      </c>
      <c r="T20" s="201" t="n">
        <v>365</v>
      </c>
      <c r="U20" s="201" t="n">
        <v>302</v>
      </c>
      <c r="V20" s="201" t="n">
        <v>0</v>
      </c>
      <c r="W20" s="201" t="n">
        <v>0</v>
      </c>
      <c r="X20" s="201" t="n">
        <v>19</v>
      </c>
    </row>
    <row r="21">
      <c r="A21" s="4" t="s">
        <v>14</v>
      </c>
      <c r="B21" s="201" t="n">
        <v>159550</v>
      </c>
      <c r="C21" s="201" t="n">
        <v>1853</v>
      </c>
      <c r="D21" s="201" t="n">
        <v>2320</v>
      </c>
      <c r="E21" s="201" t="n">
        <v>74982</v>
      </c>
      <c r="F21" s="201" t="n">
        <v>173</v>
      </c>
      <c r="G21" s="201" t="n">
        <v>832</v>
      </c>
      <c r="H21" s="201" t="n">
        <v>8698</v>
      </c>
      <c r="I21" s="201" t="n">
        <v>20404</v>
      </c>
      <c r="J21" s="201" t="n">
        <v>11421</v>
      </c>
      <c r="K21" s="201" t="n">
        <v>11578</v>
      </c>
      <c r="L21" s="201" t="n">
        <v>3270</v>
      </c>
      <c r="M21" s="201" t="n">
        <v>325</v>
      </c>
      <c r="N21" s="201" t="n">
        <v>1431</v>
      </c>
      <c r="O21" s="201" t="n">
        <v>7145</v>
      </c>
      <c r="P21" s="201" t="n">
        <v>8446</v>
      </c>
      <c r="Q21" s="201" t="n">
        <v>22</v>
      </c>
      <c r="R21" s="201" t="n">
        <v>572</v>
      </c>
      <c r="S21" s="201" t="n">
        <v>2921</v>
      </c>
      <c r="T21" s="201" t="n">
        <v>1716</v>
      </c>
      <c r="U21" s="201" t="n">
        <v>1389</v>
      </c>
      <c r="V21" s="201" t="n">
        <v>0</v>
      </c>
      <c r="W21" s="201" t="n">
        <v>1</v>
      </c>
      <c r="X21" s="201" t="n">
        <v>51</v>
      </c>
    </row>
    <row r="22">
      <c r="A22" s="4" t="s">
        <v>15</v>
      </c>
      <c r="B22" s="201" t="n">
        <v>5977</v>
      </c>
      <c r="C22" s="201" t="n">
        <v>151</v>
      </c>
      <c r="D22" s="201" t="n">
        <v>0</v>
      </c>
      <c r="E22" s="201" t="n">
        <v>614</v>
      </c>
      <c r="F22" s="201" t="n">
        <v>1</v>
      </c>
      <c r="G22" s="201" t="n">
        <v>6</v>
      </c>
      <c r="H22" s="201" t="n">
        <v>1648</v>
      </c>
      <c r="I22" s="201" t="n">
        <v>762</v>
      </c>
      <c r="J22" s="201" t="n">
        <v>290</v>
      </c>
      <c r="K22" s="201" t="n">
        <v>153</v>
      </c>
      <c r="L22" s="201" t="n">
        <v>173</v>
      </c>
      <c r="M22" s="201" t="n">
        <v>60</v>
      </c>
      <c r="N22" s="201" t="n">
        <v>40</v>
      </c>
      <c r="O22" s="201" t="n">
        <v>703</v>
      </c>
      <c r="P22" s="201" t="n">
        <v>322</v>
      </c>
      <c r="Q22" s="201" t="n">
        <v>0</v>
      </c>
      <c r="R22" s="201" t="n">
        <v>147</v>
      </c>
      <c r="S22" s="201" t="n">
        <v>18</v>
      </c>
      <c r="T22" s="201" t="n">
        <v>332</v>
      </c>
      <c r="U22" s="201" t="n">
        <v>533</v>
      </c>
      <c r="V22" s="201" t="n">
        <v>0</v>
      </c>
      <c r="W22" s="201" t="n">
        <v>0</v>
      </c>
      <c r="X22" s="201" t="n">
        <v>24</v>
      </c>
    </row>
    <row r="23">
      <c r="A23" s="4" t="s">
        <v>16</v>
      </c>
      <c r="B23" s="201" t="n">
        <v>681</v>
      </c>
      <c r="C23" s="201" t="n">
        <v>2</v>
      </c>
      <c r="D23" s="201" t="n">
        <v>0</v>
      </c>
      <c r="E23" s="201" t="n">
        <v>22</v>
      </c>
      <c r="F23" s="201" t="n">
        <v>1</v>
      </c>
      <c r="G23" s="201" t="n">
        <v>0</v>
      </c>
      <c r="H23" s="201" t="n">
        <v>18</v>
      </c>
      <c r="I23" s="201" t="n">
        <v>60</v>
      </c>
      <c r="J23" s="201" t="n">
        <v>15</v>
      </c>
      <c r="K23" s="201" t="n">
        <v>21</v>
      </c>
      <c r="L23" s="201" t="n">
        <v>20</v>
      </c>
      <c r="M23" s="201" t="n">
        <v>1</v>
      </c>
      <c r="N23" s="201" t="n">
        <v>15</v>
      </c>
      <c r="O23" s="201" t="n">
        <v>54</v>
      </c>
      <c r="P23" s="201" t="n">
        <v>49</v>
      </c>
      <c r="Q23" s="201" t="n">
        <v>0</v>
      </c>
      <c r="R23" s="201" t="n">
        <v>8</v>
      </c>
      <c r="S23" s="201" t="n">
        <v>4</v>
      </c>
      <c r="T23" s="201" t="n">
        <v>11</v>
      </c>
      <c r="U23" s="201" t="n">
        <v>9</v>
      </c>
      <c r="V23" s="201" t="n">
        <v>0</v>
      </c>
      <c r="W23" s="201" t="n">
        <v>0</v>
      </c>
      <c r="X23" s="201" t="n">
        <v>371</v>
      </c>
    </row>
    <row r="24">
      <c r="A24" s="49" t="s">
        <v>249</v>
      </c>
      <c r="B24" s="203" t="n">
        <v>278175</v>
      </c>
      <c r="C24" s="203" t="n">
        <v>2913</v>
      </c>
      <c r="D24" s="203" t="n">
        <v>2352</v>
      </c>
      <c r="E24" s="203" t="n">
        <v>136486</v>
      </c>
      <c r="F24" s="203" t="n">
        <v>450</v>
      </c>
      <c r="G24" s="203" t="n">
        <v>926</v>
      </c>
      <c r="H24" s="203" t="n">
        <v>17121</v>
      </c>
      <c r="I24" s="203" t="n">
        <v>31239</v>
      </c>
      <c r="J24" s="203" t="n">
        <v>19519</v>
      </c>
      <c r="K24" s="203" t="n">
        <v>16508</v>
      </c>
      <c r="L24" s="203" t="n">
        <v>5126</v>
      </c>
      <c r="M24" s="203" t="n">
        <v>933</v>
      </c>
      <c r="N24" s="203" t="n">
        <v>2552</v>
      </c>
      <c r="O24" s="203" t="n">
        <v>14035</v>
      </c>
      <c r="P24" s="203" t="n">
        <v>13503</v>
      </c>
      <c r="Q24" s="203" t="n">
        <v>51</v>
      </c>
      <c r="R24" s="203" t="n">
        <v>2031</v>
      </c>
      <c r="S24" s="203" t="n">
        <v>4565</v>
      </c>
      <c r="T24" s="203" t="n">
        <v>3545</v>
      </c>
      <c r="U24" s="203" t="n">
        <v>3778</v>
      </c>
      <c r="V24" s="203" t="n">
        <v>4</v>
      </c>
      <c r="W24" s="203" t="n">
        <v>1</v>
      </c>
      <c r="X24" s="203" t="n">
        <v>537</v>
      </c>
    </row>
    <row r="25">
      <c r="A25" s="110" t="s">
        <v>251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02" t="n">
        <v>808773.32</v>
      </c>
      <c r="C26" s="202" t="n">
        <v>369.6</v>
      </c>
      <c r="D26" s="202" t="n">
        <v>18944.15</v>
      </c>
      <c r="E26" s="202" t="n">
        <v>13275.82</v>
      </c>
      <c r="F26" s="202" t="n">
        <v>0</v>
      </c>
      <c r="G26" s="202" t="n">
        <v>0</v>
      </c>
      <c r="H26" s="202" t="n">
        <v>9053.36</v>
      </c>
      <c r="I26" s="202" t="n">
        <v>64461.28</v>
      </c>
      <c r="J26" s="202" t="n">
        <v>97624.6</v>
      </c>
      <c r="K26" s="202" t="n">
        <v>202490.13</v>
      </c>
      <c r="L26" s="202" t="n">
        <v>9313.86</v>
      </c>
      <c r="M26" s="202" t="n">
        <v>0</v>
      </c>
      <c r="N26" s="202" t="n">
        <v>5332.85</v>
      </c>
      <c r="O26" s="202" t="n">
        <v>24964.53</v>
      </c>
      <c r="P26" s="202" t="n">
        <v>210118.58</v>
      </c>
      <c r="Q26" s="202" t="n">
        <v>2264.11</v>
      </c>
      <c r="R26" s="202" t="n">
        <v>81700.56</v>
      </c>
      <c r="S26" s="202" t="n">
        <v>8679.19</v>
      </c>
      <c r="T26" s="202" t="n">
        <v>43101.99</v>
      </c>
      <c r="U26" s="202" t="n">
        <v>16139.01</v>
      </c>
      <c r="V26" s="202" t="n">
        <v>0</v>
      </c>
      <c r="W26" s="202" t="n">
        <v>0</v>
      </c>
      <c r="X26" s="202" t="n">
        <v>939.7</v>
      </c>
    </row>
    <row r="27">
      <c r="A27" s="4" t="s">
        <v>12</v>
      </c>
      <c r="B27" s="202" t="n">
        <v>13103074.17</v>
      </c>
      <c r="C27" s="202" t="n">
        <v>375764.5</v>
      </c>
      <c r="D27" s="202" t="n">
        <v>540</v>
      </c>
      <c r="E27" s="202" t="n">
        <v>1967880</v>
      </c>
      <c r="F27" s="202" t="n">
        <v>2520</v>
      </c>
      <c r="G27" s="202" t="n">
        <v>7020</v>
      </c>
      <c r="H27" s="202" t="n">
        <v>2886600</v>
      </c>
      <c r="I27" s="202" t="n">
        <v>1993920</v>
      </c>
      <c r="J27" s="202" t="n">
        <v>573090</v>
      </c>
      <c r="K27" s="202" t="n">
        <v>681900</v>
      </c>
      <c r="L27" s="202" t="n">
        <v>419809.67</v>
      </c>
      <c r="M27" s="202" t="n">
        <v>192900</v>
      </c>
      <c r="N27" s="202" t="n">
        <v>69180</v>
      </c>
      <c r="O27" s="202" t="n">
        <v>1780560</v>
      </c>
      <c r="P27" s="202" t="n">
        <v>714300</v>
      </c>
      <c r="Q27" s="202" t="n">
        <v>6060</v>
      </c>
      <c r="R27" s="202" t="n">
        <v>324120</v>
      </c>
      <c r="S27" s="202" t="n">
        <v>96360</v>
      </c>
      <c r="T27" s="202" t="n">
        <v>392700</v>
      </c>
      <c r="U27" s="202" t="n">
        <v>584970</v>
      </c>
      <c r="V27" s="202" t="n">
        <v>1680</v>
      </c>
      <c r="W27" s="202" t="n">
        <v>0</v>
      </c>
      <c r="X27" s="202" t="n">
        <v>31200</v>
      </c>
    </row>
    <row r="28">
      <c r="A28" s="4" t="s">
        <v>13</v>
      </c>
      <c r="B28" s="202" t="n">
        <v>24679237.95</v>
      </c>
      <c r="C28" s="202" t="n">
        <v>41955.99</v>
      </c>
      <c r="D28" s="202" t="n">
        <v>0</v>
      </c>
      <c r="E28" s="202" t="n">
        <v>16370595.87</v>
      </c>
      <c r="F28" s="202" t="n">
        <v>82557.74</v>
      </c>
      <c r="G28" s="202" t="n">
        <v>24247.92</v>
      </c>
      <c r="H28" s="202" t="n">
        <v>384358.86</v>
      </c>
      <c r="I28" s="202" t="n">
        <v>1695150.23</v>
      </c>
      <c r="J28" s="202" t="n">
        <v>1400310.76</v>
      </c>
      <c r="K28" s="202" t="n">
        <v>1164508.54</v>
      </c>
      <c r="L28" s="202" t="n">
        <v>364867.29</v>
      </c>
      <c r="M28" s="202" t="n">
        <v>27060.79</v>
      </c>
      <c r="N28" s="202" t="n">
        <v>290061.74</v>
      </c>
      <c r="O28" s="202" t="n">
        <v>962571.66</v>
      </c>
      <c r="P28" s="202" t="n">
        <v>1002025.22</v>
      </c>
      <c r="Q28" s="202" t="n">
        <v>2814.89</v>
      </c>
      <c r="R28" s="202" t="n">
        <v>180500.05</v>
      </c>
      <c r="S28" s="202" t="n">
        <v>413522.15</v>
      </c>
      <c r="T28" s="202" t="n">
        <v>159171.69</v>
      </c>
      <c r="U28" s="202" t="n">
        <v>108181.16</v>
      </c>
      <c r="V28" s="202" t="n">
        <v>0</v>
      </c>
      <c r="W28" s="202" t="n">
        <v>0</v>
      </c>
      <c r="X28" s="202" t="n">
        <v>4775.4</v>
      </c>
    </row>
    <row r="29">
      <c r="A29" s="4" t="s">
        <v>14</v>
      </c>
      <c r="B29" s="202" t="n">
        <v>40904892.47</v>
      </c>
      <c r="C29" s="202" t="n">
        <v>589155.95</v>
      </c>
      <c r="D29" s="202" t="n">
        <v>455100.08</v>
      </c>
      <c r="E29" s="202" t="n">
        <v>18141297.46</v>
      </c>
      <c r="F29" s="202" t="n">
        <v>41943.17</v>
      </c>
      <c r="G29" s="202" t="n">
        <v>207332.56</v>
      </c>
      <c r="H29" s="202" t="n">
        <v>2658210.83</v>
      </c>
      <c r="I29" s="202" t="n">
        <v>4785063.92</v>
      </c>
      <c r="J29" s="202" t="n">
        <v>3044794.23</v>
      </c>
      <c r="K29" s="202" t="n">
        <v>3288938.43</v>
      </c>
      <c r="L29" s="202" t="n">
        <v>882084.7</v>
      </c>
      <c r="M29" s="202" t="n">
        <v>82781.25</v>
      </c>
      <c r="N29" s="202" t="n">
        <v>416447.15</v>
      </c>
      <c r="O29" s="202" t="n">
        <v>2027380.39</v>
      </c>
      <c r="P29" s="202" t="n">
        <v>2464227.13</v>
      </c>
      <c r="Q29" s="202" t="n">
        <v>5032</v>
      </c>
      <c r="R29" s="202" t="n">
        <v>175069.22</v>
      </c>
      <c r="S29" s="202" t="n">
        <v>662539.14</v>
      </c>
      <c r="T29" s="202" t="n">
        <v>576258.28</v>
      </c>
      <c r="U29" s="202" t="n">
        <v>389831.6</v>
      </c>
      <c r="V29" s="202" t="n">
        <v>0</v>
      </c>
      <c r="W29" s="202" t="n">
        <v>242.26</v>
      </c>
      <c r="X29" s="202" t="n">
        <v>11162.72</v>
      </c>
    </row>
    <row r="30">
      <c r="A30" s="4" t="s">
        <v>15</v>
      </c>
      <c r="B30" s="202" t="n">
        <v>1256910</v>
      </c>
      <c r="C30" s="202" t="n">
        <v>31710</v>
      </c>
      <c r="D30" s="202" t="n">
        <v>0</v>
      </c>
      <c r="E30" s="202" t="n">
        <v>129570</v>
      </c>
      <c r="F30" s="202" t="n">
        <v>210</v>
      </c>
      <c r="G30" s="202" t="n">
        <v>1260</v>
      </c>
      <c r="H30" s="202" t="n">
        <v>347070</v>
      </c>
      <c r="I30" s="202" t="n">
        <v>160020</v>
      </c>
      <c r="J30" s="202" t="n">
        <v>60900</v>
      </c>
      <c r="K30" s="202" t="n">
        <v>32130</v>
      </c>
      <c r="L30" s="202" t="n">
        <v>36660</v>
      </c>
      <c r="M30" s="202" t="n">
        <v>12600</v>
      </c>
      <c r="N30" s="202" t="n">
        <v>8400</v>
      </c>
      <c r="O30" s="202" t="n">
        <v>147420</v>
      </c>
      <c r="P30" s="202" t="n">
        <v>67620</v>
      </c>
      <c r="Q30" s="202" t="n">
        <v>0</v>
      </c>
      <c r="R30" s="202" t="n">
        <v>30870</v>
      </c>
      <c r="S30" s="202" t="n">
        <v>3780</v>
      </c>
      <c r="T30" s="202" t="n">
        <v>69720</v>
      </c>
      <c r="U30" s="202" t="n">
        <v>111930</v>
      </c>
      <c r="V30" s="202" t="n">
        <v>0</v>
      </c>
      <c r="W30" s="202" t="n">
        <v>0</v>
      </c>
      <c r="X30" s="202" t="n">
        <v>5040</v>
      </c>
    </row>
    <row r="31">
      <c r="A31" s="4" t="s">
        <v>16</v>
      </c>
      <c r="B31" s="202" t="n">
        <v>143010</v>
      </c>
      <c r="C31" s="202" t="n">
        <v>420</v>
      </c>
      <c r="D31" s="202" t="n">
        <v>0</v>
      </c>
      <c r="E31" s="202" t="n">
        <v>4620</v>
      </c>
      <c r="F31" s="202" t="n">
        <v>210</v>
      </c>
      <c r="G31" s="202" t="n">
        <v>0</v>
      </c>
      <c r="H31" s="202" t="n">
        <v>3780</v>
      </c>
      <c r="I31" s="202" t="n">
        <v>12600</v>
      </c>
      <c r="J31" s="202" t="n">
        <v>3150</v>
      </c>
      <c r="K31" s="202" t="n">
        <v>4410</v>
      </c>
      <c r="L31" s="202" t="n">
        <v>4200</v>
      </c>
      <c r="M31" s="202" t="n">
        <v>210</v>
      </c>
      <c r="N31" s="202" t="n">
        <v>3150</v>
      </c>
      <c r="O31" s="202" t="n">
        <v>11340</v>
      </c>
      <c r="P31" s="202" t="n">
        <v>10290</v>
      </c>
      <c r="Q31" s="202" t="n">
        <v>0</v>
      </c>
      <c r="R31" s="202" t="n">
        <v>1680</v>
      </c>
      <c r="S31" s="202" t="n">
        <v>840</v>
      </c>
      <c r="T31" s="202" t="n">
        <v>2310</v>
      </c>
      <c r="U31" s="202" t="n">
        <v>1890</v>
      </c>
      <c r="V31" s="202" t="n">
        <v>0</v>
      </c>
      <c r="W31" s="202" t="n">
        <v>0</v>
      </c>
      <c r="X31" s="202" t="n">
        <v>77910</v>
      </c>
    </row>
    <row r="32">
      <c r="A32" s="49" t="s">
        <v>249</v>
      </c>
      <c r="B32" s="204" t="n">
        <v>80895897.91</v>
      </c>
      <c r="C32" s="204" t="n">
        <v>1039376.04</v>
      </c>
      <c r="D32" s="204" t="n">
        <v>474584.23</v>
      </c>
      <c r="E32" s="204" t="n">
        <v>36627239.15</v>
      </c>
      <c r="F32" s="204" t="n">
        <v>127440.91</v>
      </c>
      <c r="G32" s="204" t="n">
        <v>239860.48</v>
      </c>
      <c r="H32" s="204" t="n">
        <v>6289073.05</v>
      </c>
      <c r="I32" s="204" t="n">
        <v>8711215.43</v>
      </c>
      <c r="J32" s="204" t="n">
        <v>5179869.59</v>
      </c>
      <c r="K32" s="204" t="n">
        <v>5374377.1</v>
      </c>
      <c r="L32" s="204" t="n">
        <v>1716935.52</v>
      </c>
      <c r="M32" s="204" t="n">
        <v>315552.04</v>
      </c>
      <c r="N32" s="204" t="n">
        <v>792571.74</v>
      </c>
      <c r="O32" s="204" t="n">
        <v>4954236.58</v>
      </c>
      <c r="P32" s="204" t="n">
        <v>4468580.93</v>
      </c>
      <c r="Q32" s="204" t="n">
        <v>16171</v>
      </c>
      <c r="R32" s="204" t="n">
        <v>793939.83</v>
      </c>
      <c r="S32" s="204" t="n">
        <v>1185720.48</v>
      </c>
      <c r="T32" s="204" t="n">
        <v>1243261.96</v>
      </c>
      <c r="U32" s="204" t="n">
        <v>1212941.77</v>
      </c>
      <c r="V32" s="204" t="n">
        <v>1680</v>
      </c>
      <c r="W32" s="204" t="n">
        <v>242.26</v>
      </c>
      <c r="X32" s="204" t="n">
        <v>131027.82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255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272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241</v>
      </c>
      <c r="C7" s="18" t="s">
        <v>273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274</v>
      </c>
      <c r="D8" s="3" t="s">
        <v>275</v>
      </c>
      <c r="E8" s="3" t="s">
        <v>276</v>
      </c>
      <c r="F8" s="3" t="s">
        <v>277</v>
      </c>
      <c r="G8" s="3" t="s">
        <v>278</v>
      </c>
      <c r="H8" s="3" t="s">
        <v>279</v>
      </c>
      <c r="I8" s="3" t="s">
        <v>280</v>
      </c>
      <c r="J8" s="3" t="s">
        <v>281</v>
      </c>
      <c r="K8" s="3" t="s">
        <v>282</v>
      </c>
      <c r="L8" s="3" t="s">
        <v>283</v>
      </c>
      <c r="M8" s="3" t="s">
        <v>284</v>
      </c>
      <c r="N8" s="3" t="s">
        <v>285</v>
      </c>
      <c r="O8" s="3" t="s">
        <v>286</v>
      </c>
      <c r="P8" s="3" t="s">
        <v>287</v>
      </c>
      <c r="Q8" s="3" t="s">
        <v>288</v>
      </c>
      <c r="R8" s="3" t="s">
        <v>289</v>
      </c>
      <c r="S8" s="3" t="s">
        <v>290</v>
      </c>
      <c r="T8" s="3" t="s">
        <v>291</v>
      </c>
      <c r="U8" s="3" t="s">
        <v>292</v>
      </c>
      <c r="V8" s="3" t="s">
        <v>293</v>
      </c>
      <c r="W8" s="3" t="s">
        <v>294</v>
      </c>
      <c r="X8" s="3" t="s">
        <v>295</v>
      </c>
    </row>
    <row r="9">
      <c r="A9" s="110" t="s">
        <v>248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05" t="n">
        <v>78</v>
      </c>
      <c r="C10" s="205" t="n">
        <v>0</v>
      </c>
      <c r="D10" s="205" t="n">
        <v>0</v>
      </c>
      <c r="E10" s="205" t="n">
        <v>6</v>
      </c>
      <c r="F10" s="205" t="n">
        <v>0</v>
      </c>
      <c r="G10" s="205" t="n">
        <v>0</v>
      </c>
      <c r="H10" s="205" t="n">
        <v>3</v>
      </c>
      <c r="I10" s="205" t="n">
        <v>15</v>
      </c>
      <c r="J10" s="205" t="n">
        <v>4</v>
      </c>
      <c r="K10" s="205" t="n">
        <v>11</v>
      </c>
      <c r="L10" s="205" t="n">
        <v>0</v>
      </c>
      <c r="M10" s="205" t="n">
        <v>0</v>
      </c>
      <c r="N10" s="205" t="n">
        <v>3</v>
      </c>
      <c r="O10" s="205" t="n">
        <v>8</v>
      </c>
      <c r="P10" s="205" t="n">
        <v>17</v>
      </c>
      <c r="Q10" s="205" t="n">
        <v>0</v>
      </c>
      <c r="R10" s="205" t="n">
        <v>4</v>
      </c>
      <c r="S10" s="205" t="n">
        <v>0</v>
      </c>
      <c r="T10" s="205" t="n">
        <v>5</v>
      </c>
      <c r="U10" s="205" t="n">
        <v>2</v>
      </c>
      <c r="V10" s="205" t="n">
        <v>0</v>
      </c>
      <c r="W10" s="205" t="n">
        <v>0</v>
      </c>
      <c r="X10" s="205" t="n">
        <v>0</v>
      </c>
    </row>
    <row r="11">
      <c r="A11" s="4" t="s">
        <v>12</v>
      </c>
      <c r="B11" s="205" t="n">
        <v>23860</v>
      </c>
      <c r="C11" s="205" t="n">
        <v>616</v>
      </c>
      <c r="D11" s="205" t="n">
        <v>1</v>
      </c>
      <c r="E11" s="205" t="n">
        <v>3503</v>
      </c>
      <c r="F11" s="205" t="n">
        <v>6</v>
      </c>
      <c r="G11" s="205" t="n">
        <v>13</v>
      </c>
      <c r="H11" s="205" t="n">
        <v>4732</v>
      </c>
      <c r="I11" s="205" t="n">
        <v>3972</v>
      </c>
      <c r="J11" s="205" t="n">
        <v>1098</v>
      </c>
      <c r="K11" s="205" t="n">
        <v>1237</v>
      </c>
      <c r="L11" s="205" t="n">
        <v>794</v>
      </c>
      <c r="M11" s="205" t="n">
        <v>383</v>
      </c>
      <c r="N11" s="205" t="n">
        <v>115</v>
      </c>
      <c r="O11" s="205" t="n">
        <v>3321</v>
      </c>
      <c r="P11" s="205" t="n">
        <v>1290</v>
      </c>
      <c r="Q11" s="205" t="n">
        <v>13</v>
      </c>
      <c r="R11" s="205" t="n">
        <v>576</v>
      </c>
      <c r="S11" s="205" t="n">
        <v>166</v>
      </c>
      <c r="T11" s="205" t="n">
        <v>685</v>
      </c>
      <c r="U11" s="205" t="n">
        <v>1286</v>
      </c>
      <c r="V11" s="205" t="n">
        <v>1</v>
      </c>
      <c r="W11" s="205" t="n">
        <v>0</v>
      </c>
      <c r="X11" s="205" t="n">
        <v>52</v>
      </c>
    </row>
    <row r="12">
      <c r="A12" s="4" t="s">
        <v>13</v>
      </c>
      <c r="B12" s="205" t="n">
        <v>2702</v>
      </c>
      <c r="C12" s="205" t="n">
        <v>27</v>
      </c>
      <c r="D12" s="205" t="n">
        <v>0</v>
      </c>
      <c r="E12" s="205" t="n">
        <v>492</v>
      </c>
      <c r="F12" s="205" t="n">
        <v>5</v>
      </c>
      <c r="G12" s="205" t="n">
        <v>6</v>
      </c>
      <c r="H12" s="205" t="n">
        <v>153</v>
      </c>
      <c r="I12" s="205" t="n">
        <v>614</v>
      </c>
      <c r="J12" s="205" t="n">
        <v>151</v>
      </c>
      <c r="K12" s="205" t="n">
        <v>265</v>
      </c>
      <c r="L12" s="205" t="n">
        <v>78</v>
      </c>
      <c r="M12" s="205" t="n">
        <v>12</v>
      </c>
      <c r="N12" s="205" t="n">
        <v>65</v>
      </c>
      <c r="O12" s="205" t="n">
        <v>360</v>
      </c>
      <c r="P12" s="205" t="n">
        <v>240</v>
      </c>
      <c r="Q12" s="205" t="n">
        <v>1</v>
      </c>
      <c r="R12" s="205" t="n">
        <v>51</v>
      </c>
      <c r="S12" s="205" t="n">
        <v>58</v>
      </c>
      <c r="T12" s="205" t="n">
        <v>50</v>
      </c>
      <c r="U12" s="205" t="n">
        <v>72</v>
      </c>
      <c r="V12" s="205" t="n">
        <v>0</v>
      </c>
      <c r="W12" s="205" t="n">
        <v>0</v>
      </c>
      <c r="X12" s="205" t="n">
        <v>2</v>
      </c>
    </row>
    <row r="13">
      <c r="A13" s="4" t="s">
        <v>14</v>
      </c>
      <c r="B13" s="205" t="n">
        <v>9754</v>
      </c>
      <c r="C13" s="205" t="n">
        <v>161</v>
      </c>
      <c r="D13" s="205" t="n">
        <v>7</v>
      </c>
      <c r="E13" s="205" t="n">
        <v>1549</v>
      </c>
      <c r="F13" s="205" t="n">
        <v>7</v>
      </c>
      <c r="G13" s="205" t="n">
        <v>49</v>
      </c>
      <c r="H13" s="205" t="n">
        <v>920</v>
      </c>
      <c r="I13" s="205" t="n">
        <v>2215</v>
      </c>
      <c r="J13" s="205" t="n">
        <v>634</v>
      </c>
      <c r="K13" s="205" t="n">
        <v>1016</v>
      </c>
      <c r="L13" s="205" t="n">
        <v>353</v>
      </c>
      <c r="M13" s="205" t="n">
        <v>53</v>
      </c>
      <c r="N13" s="205" t="n">
        <v>192</v>
      </c>
      <c r="O13" s="205" t="n">
        <v>1156</v>
      </c>
      <c r="P13" s="205" t="n">
        <v>685</v>
      </c>
      <c r="Q13" s="205" t="n">
        <v>5</v>
      </c>
      <c r="R13" s="205" t="n">
        <v>131</v>
      </c>
      <c r="S13" s="205" t="n">
        <v>183</v>
      </c>
      <c r="T13" s="205" t="n">
        <v>184</v>
      </c>
      <c r="U13" s="205" t="n">
        <v>247</v>
      </c>
      <c r="V13" s="205" t="n">
        <v>0</v>
      </c>
      <c r="W13" s="205" t="n">
        <v>1</v>
      </c>
      <c r="X13" s="205" t="n">
        <v>6</v>
      </c>
    </row>
    <row r="14">
      <c r="A14" s="4" t="s">
        <v>15</v>
      </c>
      <c r="B14" s="205" t="n">
        <v>4864</v>
      </c>
      <c r="C14" s="205" t="n">
        <v>127</v>
      </c>
      <c r="D14" s="205" t="n">
        <v>0</v>
      </c>
      <c r="E14" s="205" t="n">
        <v>515</v>
      </c>
      <c r="F14" s="205" t="n">
        <v>0</v>
      </c>
      <c r="G14" s="205" t="n">
        <v>5</v>
      </c>
      <c r="H14" s="205" t="n">
        <v>1390</v>
      </c>
      <c r="I14" s="205" t="n">
        <v>642</v>
      </c>
      <c r="J14" s="205" t="n">
        <v>234</v>
      </c>
      <c r="K14" s="205" t="n">
        <v>107</v>
      </c>
      <c r="L14" s="205" t="n">
        <v>155</v>
      </c>
      <c r="M14" s="205" t="n">
        <v>47</v>
      </c>
      <c r="N14" s="205" t="n">
        <v>30</v>
      </c>
      <c r="O14" s="205" t="n">
        <v>572</v>
      </c>
      <c r="P14" s="205" t="n">
        <v>259</v>
      </c>
      <c r="Q14" s="205" t="n">
        <v>0</v>
      </c>
      <c r="R14" s="205" t="n">
        <v>112</v>
      </c>
      <c r="S14" s="205" t="n">
        <v>14</v>
      </c>
      <c r="T14" s="205" t="n">
        <v>265</v>
      </c>
      <c r="U14" s="205" t="n">
        <v>377</v>
      </c>
      <c r="V14" s="205" t="n">
        <v>0</v>
      </c>
      <c r="W14" s="205" t="n">
        <v>0</v>
      </c>
      <c r="X14" s="205" t="n">
        <v>13</v>
      </c>
    </row>
    <row r="15">
      <c r="A15" s="4" t="s">
        <v>16</v>
      </c>
      <c r="B15" s="205" t="n">
        <v>558</v>
      </c>
      <c r="C15" s="205" t="n">
        <v>2</v>
      </c>
      <c r="D15" s="205" t="n">
        <v>0</v>
      </c>
      <c r="E15" s="205" t="n">
        <v>18</v>
      </c>
      <c r="F15" s="205" t="n">
        <v>1</v>
      </c>
      <c r="G15" s="205" t="n">
        <v>0</v>
      </c>
      <c r="H15" s="205" t="n">
        <v>17</v>
      </c>
      <c r="I15" s="205" t="n">
        <v>50</v>
      </c>
      <c r="J15" s="205" t="n">
        <v>12</v>
      </c>
      <c r="K15" s="205" t="n">
        <v>16</v>
      </c>
      <c r="L15" s="205" t="n">
        <v>18</v>
      </c>
      <c r="M15" s="205" t="n">
        <v>1</v>
      </c>
      <c r="N15" s="205" t="n">
        <v>13</v>
      </c>
      <c r="O15" s="205" t="n">
        <v>47</v>
      </c>
      <c r="P15" s="205" t="n">
        <v>39</v>
      </c>
      <c r="Q15" s="205" t="n">
        <v>0</v>
      </c>
      <c r="R15" s="205" t="n">
        <v>8</v>
      </c>
      <c r="S15" s="205" t="n">
        <v>2</v>
      </c>
      <c r="T15" s="205" t="n">
        <v>9</v>
      </c>
      <c r="U15" s="205" t="n">
        <v>4</v>
      </c>
      <c r="V15" s="205" t="n">
        <v>0</v>
      </c>
      <c r="W15" s="205" t="n">
        <v>0</v>
      </c>
      <c r="X15" s="205" t="n">
        <v>301</v>
      </c>
    </row>
    <row r="16">
      <c r="A16" s="49" t="s">
        <v>249</v>
      </c>
      <c r="B16" s="207" t="n">
        <v>41816</v>
      </c>
      <c r="C16" s="207" t="n">
        <v>933</v>
      </c>
      <c r="D16" s="207" t="n">
        <v>8</v>
      </c>
      <c r="E16" s="207" t="n">
        <v>6083</v>
      </c>
      <c r="F16" s="207" t="n">
        <v>19</v>
      </c>
      <c r="G16" s="207" t="n">
        <v>73</v>
      </c>
      <c r="H16" s="207" t="n">
        <v>7215</v>
      </c>
      <c r="I16" s="207" t="n">
        <v>7508</v>
      </c>
      <c r="J16" s="207" t="n">
        <v>2133</v>
      </c>
      <c r="K16" s="207" t="n">
        <v>2652</v>
      </c>
      <c r="L16" s="207" t="n">
        <v>1398</v>
      </c>
      <c r="M16" s="207" t="n">
        <v>496</v>
      </c>
      <c r="N16" s="207" t="n">
        <v>418</v>
      </c>
      <c r="O16" s="207" t="n">
        <v>5464</v>
      </c>
      <c r="P16" s="207" t="n">
        <v>2530</v>
      </c>
      <c r="Q16" s="207" t="n">
        <v>19</v>
      </c>
      <c r="R16" s="207" t="n">
        <v>882</v>
      </c>
      <c r="S16" s="207" t="n">
        <v>423</v>
      </c>
      <c r="T16" s="207" t="n">
        <v>1198</v>
      </c>
      <c r="U16" s="207" t="n">
        <v>1988</v>
      </c>
      <c r="V16" s="207" t="n">
        <v>1</v>
      </c>
      <c r="W16" s="207" t="n">
        <v>1</v>
      </c>
      <c r="X16" s="207" t="n">
        <v>374</v>
      </c>
    </row>
    <row r="17">
      <c r="A17" s="110" t="s">
        <v>250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05" t="n">
        <v>472</v>
      </c>
      <c r="C18" s="205" t="n">
        <v>0</v>
      </c>
      <c r="D18" s="205" t="n">
        <v>0</v>
      </c>
      <c r="E18" s="205" t="n">
        <v>17</v>
      </c>
      <c r="F18" s="205" t="n">
        <v>0</v>
      </c>
      <c r="G18" s="205" t="n">
        <v>0</v>
      </c>
      <c r="H18" s="205" t="n">
        <v>4</v>
      </c>
      <c r="I18" s="205" t="n">
        <v>28</v>
      </c>
      <c r="J18" s="205" t="n">
        <v>10</v>
      </c>
      <c r="K18" s="205" t="n">
        <v>46</v>
      </c>
      <c r="L18" s="205" t="n">
        <v>0</v>
      </c>
      <c r="M18" s="205" t="n">
        <v>0</v>
      </c>
      <c r="N18" s="205" t="n">
        <v>6</v>
      </c>
      <c r="O18" s="205" t="n">
        <v>23</v>
      </c>
      <c r="P18" s="205" t="n">
        <v>258</v>
      </c>
      <c r="Q18" s="205" t="n">
        <v>0</v>
      </c>
      <c r="R18" s="205" t="n">
        <v>63</v>
      </c>
      <c r="S18" s="205" t="n">
        <v>0</v>
      </c>
      <c r="T18" s="205" t="n">
        <v>12</v>
      </c>
      <c r="U18" s="205" t="n">
        <v>5</v>
      </c>
      <c r="V18" s="205" t="n">
        <v>0</v>
      </c>
      <c r="W18" s="205" t="n">
        <v>0</v>
      </c>
      <c r="X18" s="205" t="n">
        <v>0</v>
      </c>
    </row>
    <row r="19">
      <c r="A19" s="4" t="s">
        <v>12</v>
      </c>
      <c r="B19" s="205" t="n">
        <v>23814</v>
      </c>
      <c r="C19" s="205" t="n">
        <v>613</v>
      </c>
      <c r="D19" s="205" t="n">
        <v>1</v>
      </c>
      <c r="E19" s="205" t="n">
        <v>3498</v>
      </c>
      <c r="F19" s="205" t="n">
        <v>6</v>
      </c>
      <c r="G19" s="205" t="n">
        <v>13</v>
      </c>
      <c r="H19" s="205" t="n">
        <v>4723</v>
      </c>
      <c r="I19" s="205" t="n">
        <v>3965</v>
      </c>
      <c r="J19" s="205" t="n">
        <v>1097</v>
      </c>
      <c r="K19" s="205" t="n">
        <v>1234</v>
      </c>
      <c r="L19" s="205" t="n">
        <v>793</v>
      </c>
      <c r="M19" s="205" t="n">
        <v>383</v>
      </c>
      <c r="N19" s="205" t="n">
        <v>115</v>
      </c>
      <c r="O19" s="205" t="n">
        <v>3312</v>
      </c>
      <c r="P19" s="205" t="n">
        <v>1287</v>
      </c>
      <c r="Q19" s="205" t="n">
        <v>13</v>
      </c>
      <c r="R19" s="205" t="n">
        <v>574</v>
      </c>
      <c r="S19" s="205" t="n">
        <v>166</v>
      </c>
      <c r="T19" s="205" t="n">
        <v>685</v>
      </c>
      <c r="U19" s="205" t="n">
        <v>1283</v>
      </c>
      <c r="V19" s="205" t="n">
        <v>1</v>
      </c>
      <c r="W19" s="205" t="n">
        <v>0</v>
      </c>
      <c r="X19" s="205" t="n">
        <v>52</v>
      </c>
    </row>
    <row r="20">
      <c r="A20" s="4" t="s">
        <v>13</v>
      </c>
      <c r="B20" s="205" t="n">
        <v>73633</v>
      </c>
      <c r="C20" s="205" t="n">
        <v>101</v>
      </c>
      <c r="D20" s="205" t="n">
        <v>0</v>
      </c>
      <c r="E20" s="205" t="n">
        <v>54810</v>
      </c>
      <c r="F20" s="205" t="n">
        <v>256</v>
      </c>
      <c r="G20" s="205" t="n">
        <v>53</v>
      </c>
      <c r="H20" s="205" t="n">
        <v>641</v>
      </c>
      <c r="I20" s="205" t="n">
        <v>3054</v>
      </c>
      <c r="J20" s="205" t="n">
        <v>6666</v>
      </c>
      <c r="K20" s="205" t="n">
        <v>1644</v>
      </c>
      <c r="L20" s="205" t="n">
        <v>649</v>
      </c>
      <c r="M20" s="205" t="n">
        <v>43</v>
      </c>
      <c r="N20" s="205" t="n">
        <v>325</v>
      </c>
      <c r="O20" s="205" t="n">
        <v>1781</v>
      </c>
      <c r="P20" s="205" t="n">
        <v>2676</v>
      </c>
      <c r="Q20" s="205" t="n">
        <v>6</v>
      </c>
      <c r="R20" s="205" t="n">
        <v>179</v>
      </c>
      <c r="S20" s="205" t="n">
        <v>349</v>
      </c>
      <c r="T20" s="205" t="n">
        <v>147</v>
      </c>
      <c r="U20" s="205" t="n">
        <v>233</v>
      </c>
      <c r="V20" s="205" t="n">
        <v>0</v>
      </c>
      <c r="W20" s="205" t="n">
        <v>0</v>
      </c>
      <c r="X20" s="205" t="n">
        <v>20</v>
      </c>
    </row>
    <row r="21">
      <c r="A21" s="4" t="s">
        <v>14</v>
      </c>
      <c r="B21" s="205" t="n">
        <v>121815</v>
      </c>
      <c r="C21" s="205" t="n">
        <v>1350</v>
      </c>
      <c r="D21" s="205" t="n">
        <v>114</v>
      </c>
      <c r="E21" s="205" t="n">
        <v>60251</v>
      </c>
      <c r="F21" s="205" t="n">
        <v>148</v>
      </c>
      <c r="G21" s="205" t="n">
        <v>873</v>
      </c>
      <c r="H21" s="205" t="n">
        <v>8091</v>
      </c>
      <c r="I21" s="205" t="n">
        <v>15527</v>
      </c>
      <c r="J21" s="205" t="n">
        <v>8146</v>
      </c>
      <c r="K21" s="205" t="n">
        <v>6987</v>
      </c>
      <c r="L21" s="205" t="n">
        <v>2878</v>
      </c>
      <c r="M21" s="205" t="n">
        <v>425</v>
      </c>
      <c r="N21" s="205" t="n">
        <v>1279</v>
      </c>
      <c r="O21" s="205" t="n">
        <v>6129</v>
      </c>
      <c r="P21" s="205" t="n">
        <v>6211</v>
      </c>
      <c r="Q21" s="205" t="n">
        <v>17</v>
      </c>
      <c r="R21" s="205" t="n">
        <v>506</v>
      </c>
      <c r="S21" s="205" t="n">
        <v>1219</v>
      </c>
      <c r="T21" s="205" t="n">
        <v>782</v>
      </c>
      <c r="U21" s="205" t="n">
        <v>859</v>
      </c>
      <c r="V21" s="205" t="n">
        <v>0</v>
      </c>
      <c r="W21" s="205" t="n">
        <v>1</v>
      </c>
      <c r="X21" s="205" t="n">
        <v>22</v>
      </c>
    </row>
    <row r="22">
      <c r="A22" s="4" t="s">
        <v>15</v>
      </c>
      <c r="B22" s="205" t="n">
        <v>4854</v>
      </c>
      <c r="C22" s="205" t="n">
        <v>127</v>
      </c>
      <c r="D22" s="205" t="n">
        <v>0</v>
      </c>
      <c r="E22" s="205" t="n">
        <v>515</v>
      </c>
      <c r="F22" s="205" t="n">
        <v>0</v>
      </c>
      <c r="G22" s="205" t="n">
        <v>5</v>
      </c>
      <c r="H22" s="205" t="n">
        <v>1388</v>
      </c>
      <c r="I22" s="205" t="n">
        <v>640</v>
      </c>
      <c r="J22" s="205" t="n">
        <v>234</v>
      </c>
      <c r="K22" s="205" t="n">
        <v>107</v>
      </c>
      <c r="L22" s="205" t="n">
        <v>155</v>
      </c>
      <c r="M22" s="205" t="n">
        <v>47</v>
      </c>
      <c r="N22" s="205" t="n">
        <v>30</v>
      </c>
      <c r="O22" s="205" t="n">
        <v>570</v>
      </c>
      <c r="P22" s="205" t="n">
        <v>257</v>
      </c>
      <c r="Q22" s="205" t="n">
        <v>0</v>
      </c>
      <c r="R22" s="205" t="n">
        <v>112</v>
      </c>
      <c r="S22" s="205" t="n">
        <v>14</v>
      </c>
      <c r="T22" s="205" t="n">
        <v>264</v>
      </c>
      <c r="U22" s="205" t="n">
        <v>376</v>
      </c>
      <c r="V22" s="205" t="n">
        <v>0</v>
      </c>
      <c r="W22" s="205" t="n">
        <v>0</v>
      </c>
      <c r="X22" s="205" t="n">
        <v>13</v>
      </c>
    </row>
    <row r="23">
      <c r="A23" s="4" t="s">
        <v>16</v>
      </c>
      <c r="B23" s="205" t="n">
        <v>558</v>
      </c>
      <c r="C23" s="205" t="n">
        <v>2</v>
      </c>
      <c r="D23" s="205" t="n">
        <v>0</v>
      </c>
      <c r="E23" s="205" t="n">
        <v>18</v>
      </c>
      <c r="F23" s="205" t="n">
        <v>1</v>
      </c>
      <c r="G23" s="205" t="n">
        <v>0</v>
      </c>
      <c r="H23" s="205" t="n">
        <v>17</v>
      </c>
      <c r="I23" s="205" t="n">
        <v>50</v>
      </c>
      <c r="J23" s="205" t="n">
        <v>12</v>
      </c>
      <c r="K23" s="205" t="n">
        <v>16</v>
      </c>
      <c r="L23" s="205" t="n">
        <v>18</v>
      </c>
      <c r="M23" s="205" t="n">
        <v>1</v>
      </c>
      <c r="N23" s="205" t="n">
        <v>13</v>
      </c>
      <c r="O23" s="205" t="n">
        <v>47</v>
      </c>
      <c r="P23" s="205" t="n">
        <v>39</v>
      </c>
      <c r="Q23" s="205" t="n">
        <v>0</v>
      </c>
      <c r="R23" s="205" t="n">
        <v>8</v>
      </c>
      <c r="S23" s="205" t="n">
        <v>2</v>
      </c>
      <c r="T23" s="205" t="n">
        <v>9</v>
      </c>
      <c r="U23" s="205" t="n">
        <v>4</v>
      </c>
      <c r="V23" s="205" t="n">
        <v>0</v>
      </c>
      <c r="W23" s="205" t="n">
        <v>0</v>
      </c>
      <c r="X23" s="205" t="n">
        <v>301</v>
      </c>
    </row>
    <row r="24">
      <c r="A24" s="49" t="s">
        <v>249</v>
      </c>
      <c r="B24" s="207" t="n">
        <v>225146</v>
      </c>
      <c r="C24" s="207" t="n">
        <v>2193</v>
      </c>
      <c r="D24" s="207" t="n">
        <v>115</v>
      </c>
      <c r="E24" s="207" t="n">
        <v>119109</v>
      </c>
      <c r="F24" s="207" t="n">
        <v>411</v>
      </c>
      <c r="G24" s="207" t="n">
        <v>944</v>
      </c>
      <c r="H24" s="207" t="n">
        <v>14864</v>
      </c>
      <c r="I24" s="207" t="n">
        <v>23264</v>
      </c>
      <c r="J24" s="207" t="n">
        <v>16165</v>
      </c>
      <c r="K24" s="207" t="n">
        <v>10034</v>
      </c>
      <c r="L24" s="207" t="n">
        <v>4493</v>
      </c>
      <c r="M24" s="207" t="n">
        <v>899</v>
      </c>
      <c r="N24" s="207" t="n">
        <v>1768</v>
      </c>
      <c r="O24" s="207" t="n">
        <v>11862</v>
      </c>
      <c r="P24" s="207" t="n">
        <v>10728</v>
      </c>
      <c r="Q24" s="207" t="n">
        <v>36</v>
      </c>
      <c r="R24" s="207" t="n">
        <v>1442</v>
      </c>
      <c r="S24" s="207" t="n">
        <v>1750</v>
      </c>
      <c r="T24" s="207" t="n">
        <v>1899</v>
      </c>
      <c r="U24" s="207" t="n">
        <v>2760</v>
      </c>
      <c r="V24" s="207" t="n">
        <v>1</v>
      </c>
      <c r="W24" s="207" t="n">
        <v>1</v>
      </c>
      <c r="X24" s="207" t="n">
        <v>408</v>
      </c>
    </row>
    <row r="25">
      <c r="A25" s="110" t="s">
        <v>251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06" t="n">
        <v>291817.64</v>
      </c>
      <c r="C26" s="206" t="n">
        <v>0</v>
      </c>
      <c r="D26" s="206" t="n">
        <v>0</v>
      </c>
      <c r="E26" s="206" t="n">
        <v>8743.98</v>
      </c>
      <c r="F26" s="206" t="n">
        <v>0</v>
      </c>
      <c r="G26" s="206" t="n">
        <v>0</v>
      </c>
      <c r="H26" s="206" t="n">
        <v>703.68</v>
      </c>
      <c r="I26" s="206" t="n">
        <v>10933.74</v>
      </c>
      <c r="J26" s="206" t="n">
        <v>5461.51</v>
      </c>
      <c r="K26" s="206" t="n">
        <v>22067.87</v>
      </c>
      <c r="L26" s="206" t="n">
        <v>0</v>
      </c>
      <c r="M26" s="206" t="n">
        <v>0</v>
      </c>
      <c r="N26" s="206" t="n">
        <v>4336</v>
      </c>
      <c r="O26" s="206" t="n">
        <v>14884.66</v>
      </c>
      <c r="P26" s="206" t="n">
        <v>178916.35</v>
      </c>
      <c r="Q26" s="206" t="n">
        <v>0</v>
      </c>
      <c r="R26" s="206" t="n">
        <v>38363.41</v>
      </c>
      <c r="S26" s="206" t="n">
        <v>0</v>
      </c>
      <c r="T26" s="206" t="n">
        <v>5363.26</v>
      </c>
      <c r="U26" s="206" t="n">
        <v>2043.18</v>
      </c>
      <c r="V26" s="206" t="n">
        <v>0</v>
      </c>
      <c r="W26" s="206" t="n">
        <v>0</v>
      </c>
      <c r="X26" s="206" t="n">
        <v>0</v>
      </c>
    </row>
    <row r="27">
      <c r="A27" s="4" t="s">
        <v>12</v>
      </c>
      <c r="B27" s="206" t="n">
        <v>10428001.98</v>
      </c>
      <c r="C27" s="206" t="n">
        <v>284820</v>
      </c>
      <c r="D27" s="206" t="n">
        <v>540</v>
      </c>
      <c r="E27" s="206" t="n">
        <v>1541880</v>
      </c>
      <c r="F27" s="206" t="n">
        <v>3000</v>
      </c>
      <c r="G27" s="206" t="n">
        <v>4860</v>
      </c>
      <c r="H27" s="206" t="n">
        <v>2307380</v>
      </c>
      <c r="I27" s="206" t="n">
        <v>1589700</v>
      </c>
      <c r="J27" s="206" t="n">
        <v>473580</v>
      </c>
      <c r="K27" s="206" t="n">
        <v>438840</v>
      </c>
      <c r="L27" s="206" t="n">
        <v>343200</v>
      </c>
      <c r="M27" s="206" t="n">
        <v>155820</v>
      </c>
      <c r="N27" s="206" t="n">
        <v>52620</v>
      </c>
      <c r="O27" s="206" t="n">
        <v>1452840</v>
      </c>
      <c r="P27" s="206" t="n">
        <v>609900</v>
      </c>
      <c r="Q27" s="206" t="n">
        <v>5220</v>
      </c>
      <c r="R27" s="206" t="n">
        <v>247680</v>
      </c>
      <c r="S27" s="206" t="n">
        <v>56880</v>
      </c>
      <c r="T27" s="206" t="n">
        <v>322980</v>
      </c>
      <c r="U27" s="206" t="n">
        <v>512921.98</v>
      </c>
      <c r="V27" s="206" t="n">
        <v>180</v>
      </c>
      <c r="W27" s="206" t="n">
        <v>0</v>
      </c>
      <c r="X27" s="206" t="n">
        <v>23160</v>
      </c>
    </row>
    <row r="28">
      <c r="A28" s="4" t="s">
        <v>13</v>
      </c>
      <c r="B28" s="206" t="n">
        <v>20116961.79</v>
      </c>
      <c r="C28" s="206" t="n">
        <v>34262.31</v>
      </c>
      <c r="D28" s="206" t="n">
        <v>0</v>
      </c>
      <c r="E28" s="206" t="n">
        <v>13863270.76</v>
      </c>
      <c r="F28" s="206" t="n">
        <v>195175.56</v>
      </c>
      <c r="G28" s="206" t="n">
        <v>27620.42</v>
      </c>
      <c r="H28" s="206" t="n">
        <v>278767.07</v>
      </c>
      <c r="I28" s="206" t="n">
        <v>1302013.29</v>
      </c>
      <c r="J28" s="206" t="n">
        <v>1228253.35</v>
      </c>
      <c r="K28" s="206" t="n">
        <v>708391.3</v>
      </c>
      <c r="L28" s="206" t="n">
        <v>331655.05</v>
      </c>
      <c r="M28" s="206" t="n">
        <v>17905.77</v>
      </c>
      <c r="N28" s="206" t="n">
        <v>114963.35</v>
      </c>
      <c r="O28" s="206" t="n">
        <v>761875.41</v>
      </c>
      <c r="P28" s="206" t="n">
        <v>892674.21</v>
      </c>
      <c r="Q28" s="206" t="n">
        <v>2596.46</v>
      </c>
      <c r="R28" s="206" t="n">
        <v>79175</v>
      </c>
      <c r="S28" s="206" t="n">
        <v>113686.96</v>
      </c>
      <c r="T28" s="206" t="n">
        <v>68496.69</v>
      </c>
      <c r="U28" s="206" t="n">
        <v>92213.97</v>
      </c>
      <c r="V28" s="206" t="n">
        <v>0</v>
      </c>
      <c r="W28" s="206" t="n">
        <v>0</v>
      </c>
      <c r="X28" s="206" t="n">
        <v>3964.86</v>
      </c>
    </row>
    <row r="29">
      <c r="A29" s="4" t="s">
        <v>14</v>
      </c>
      <c r="B29" s="206" t="n">
        <v>31421821.49</v>
      </c>
      <c r="C29" s="206" t="n">
        <v>404256.49</v>
      </c>
      <c r="D29" s="206" t="n">
        <v>26768.97</v>
      </c>
      <c r="E29" s="206" t="n">
        <v>14882001.45</v>
      </c>
      <c r="F29" s="206" t="n">
        <v>36890.09</v>
      </c>
      <c r="G29" s="206" t="n">
        <v>201731.65</v>
      </c>
      <c r="H29" s="206" t="n">
        <v>2566200.67</v>
      </c>
      <c r="I29" s="206" t="n">
        <v>3808313.78</v>
      </c>
      <c r="J29" s="206" t="n">
        <v>2226693.77</v>
      </c>
      <c r="K29" s="206" t="n">
        <v>1697006.78</v>
      </c>
      <c r="L29" s="206" t="n">
        <v>858097.65</v>
      </c>
      <c r="M29" s="206" t="n">
        <v>101352.79</v>
      </c>
      <c r="N29" s="206" t="n">
        <v>320967.45</v>
      </c>
      <c r="O29" s="206" t="n">
        <v>1731853</v>
      </c>
      <c r="P29" s="206" t="n">
        <v>1705682.77</v>
      </c>
      <c r="Q29" s="206" t="n">
        <v>4899.98</v>
      </c>
      <c r="R29" s="206" t="n">
        <v>143684.93</v>
      </c>
      <c r="S29" s="206" t="n">
        <v>250066.87</v>
      </c>
      <c r="T29" s="206" t="n">
        <v>228769.04</v>
      </c>
      <c r="U29" s="206" t="n">
        <v>222320.02</v>
      </c>
      <c r="V29" s="206" t="n">
        <v>0</v>
      </c>
      <c r="W29" s="206" t="n">
        <v>240</v>
      </c>
      <c r="X29" s="206" t="n">
        <v>4023.34</v>
      </c>
    </row>
    <row r="30">
      <c r="A30" s="4" t="s">
        <v>15</v>
      </c>
      <c r="B30" s="206" t="n">
        <v>1021545</v>
      </c>
      <c r="C30" s="206" t="n">
        <v>26670</v>
      </c>
      <c r="D30" s="206" t="n">
        <v>0</v>
      </c>
      <c r="E30" s="206" t="n">
        <v>107730</v>
      </c>
      <c r="F30" s="206" t="n">
        <v>0</v>
      </c>
      <c r="G30" s="206" t="n">
        <v>1050</v>
      </c>
      <c r="H30" s="206" t="n">
        <v>292635</v>
      </c>
      <c r="I30" s="206" t="n">
        <v>134820</v>
      </c>
      <c r="J30" s="206" t="n">
        <v>49140</v>
      </c>
      <c r="K30" s="206" t="n">
        <v>22470</v>
      </c>
      <c r="L30" s="206" t="n">
        <v>32550</v>
      </c>
      <c r="M30" s="206" t="n">
        <v>9870</v>
      </c>
      <c r="N30" s="206" t="n">
        <v>6300</v>
      </c>
      <c r="O30" s="206" t="n">
        <v>120120</v>
      </c>
      <c r="P30" s="206" t="n">
        <v>54390</v>
      </c>
      <c r="Q30" s="206" t="n">
        <v>0</v>
      </c>
      <c r="R30" s="206" t="n">
        <v>23520</v>
      </c>
      <c r="S30" s="206" t="n">
        <v>2940</v>
      </c>
      <c r="T30" s="206" t="n">
        <v>55650</v>
      </c>
      <c r="U30" s="206" t="n">
        <v>78960</v>
      </c>
      <c r="V30" s="206" t="n">
        <v>0</v>
      </c>
      <c r="W30" s="206" t="n">
        <v>0</v>
      </c>
      <c r="X30" s="206" t="n">
        <v>2730</v>
      </c>
    </row>
    <row r="31">
      <c r="A31" s="4" t="s">
        <v>16</v>
      </c>
      <c r="B31" s="206" t="n">
        <v>116760</v>
      </c>
      <c r="C31" s="206" t="n">
        <v>420</v>
      </c>
      <c r="D31" s="206" t="n">
        <v>0</v>
      </c>
      <c r="E31" s="206" t="n">
        <v>3780</v>
      </c>
      <c r="F31" s="206" t="n">
        <v>210</v>
      </c>
      <c r="G31" s="206" t="n">
        <v>0</v>
      </c>
      <c r="H31" s="206" t="n">
        <v>3570</v>
      </c>
      <c r="I31" s="206" t="n">
        <v>10500</v>
      </c>
      <c r="J31" s="206" t="n">
        <v>2520</v>
      </c>
      <c r="K31" s="206" t="n">
        <v>3360</v>
      </c>
      <c r="L31" s="206" t="n">
        <v>3780</v>
      </c>
      <c r="M31" s="206" t="n">
        <v>210</v>
      </c>
      <c r="N31" s="206" t="n">
        <v>2730</v>
      </c>
      <c r="O31" s="206" t="n">
        <v>9660</v>
      </c>
      <c r="P31" s="206" t="n">
        <v>8190</v>
      </c>
      <c r="Q31" s="206" t="n">
        <v>0</v>
      </c>
      <c r="R31" s="206" t="n">
        <v>1680</v>
      </c>
      <c r="S31" s="206" t="n">
        <v>420</v>
      </c>
      <c r="T31" s="206" t="n">
        <v>1890</v>
      </c>
      <c r="U31" s="206" t="n">
        <v>840</v>
      </c>
      <c r="V31" s="206" t="n">
        <v>0</v>
      </c>
      <c r="W31" s="206" t="n">
        <v>0</v>
      </c>
      <c r="X31" s="206" t="n">
        <v>63000</v>
      </c>
    </row>
    <row r="32">
      <c r="A32" s="49" t="s">
        <v>249</v>
      </c>
      <c r="B32" s="208" t="n">
        <v>63396907.9</v>
      </c>
      <c r="C32" s="208" t="n">
        <v>750428.8</v>
      </c>
      <c r="D32" s="208" t="n">
        <v>27308.97</v>
      </c>
      <c r="E32" s="208" t="n">
        <v>30407406.19</v>
      </c>
      <c r="F32" s="208" t="n">
        <v>235275.65</v>
      </c>
      <c r="G32" s="208" t="n">
        <v>235262.07</v>
      </c>
      <c r="H32" s="208" t="n">
        <v>5449256.42</v>
      </c>
      <c r="I32" s="208" t="n">
        <v>6856280.81</v>
      </c>
      <c r="J32" s="208" t="n">
        <v>3985648.63</v>
      </c>
      <c r="K32" s="208" t="n">
        <v>2892135.95</v>
      </c>
      <c r="L32" s="208" t="n">
        <v>1569282.7</v>
      </c>
      <c r="M32" s="208" t="n">
        <v>285158.56</v>
      </c>
      <c r="N32" s="208" t="n">
        <v>501916.8</v>
      </c>
      <c r="O32" s="208" t="n">
        <v>4091233.07</v>
      </c>
      <c r="P32" s="208" t="n">
        <v>3449753.33</v>
      </c>
      <c r="Q32" s="208" t="n">
        <v>12716.44</v>
      </c>
      <c r="R32" s="208" t="n">
        <v>534103.34</v>
      </c>
      <c r="S32" s="208" t="n">
        <v>423993.83</v>
      </c>
      <c r="T32" s="208" t="n">
        <v>683148.99</v>
      </c>
      <c r="U32" s="208" t="n">
        <v>909299.15</v>
      </c>
      <c r="V32" s="208" t="n">
        <v>180</v>
      </c>
      <c r="W32" s="208" t="n">
        <v>240</v>
      </c>
      <c r="X32" s="208" t="n">
        <v>96878.2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256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272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241</v>
      </c>
      <c r="C7" s="18" t="s">
        <v>273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274</v>
      </c>
      <c r="D8" s="3" t="s">
        <v>275</v>
      </c>
      <c r="E8" s="3" t="s">
        <v>276</v>
      </c>
      <c r="F8" s="3" t="s">
        <v>277</v>
      </c>
      <c r="G8" s="3" t="s">
        <v>278</v>
      </c>
      <c r="H8" s="3" t="s">
        <v>279</v>
      </c>
      <c r="I8" s="3" t="s">
        <v>280</v>
      </c>
      <c r="J8" s="3" t="s">
        <v>281</v>
      </c>
      <c r="K8" s="3" t="s">
        <v>282</v>
      </c>
      <c r="L8" s="3" t="s">
        <v>283</v>
      </c>
      <c r="M8" s="3" t="s">
        <v>284</v>
      </c>
      <c r="N8" s="3" t="s">
        <v>285</v>
      </c>
      <c r="O8" s="3" t="s">
        <v>286</v>
      </c>
      <c r="P8" s="3" t="s">
        <v>287</v>
      </c>
      <c r="Q8" s="3" t="s">
        <v>288</v>
      </c>
      <c r="R8" s="3" t="s">
        <v>289</v>
      </c>
      <c r="S8" s="3" t="s">
        <v>290</v>
      </c>
      <c r="T8" s="3" t="s">
        <v>291</v>
      </c>
      <c r="U8" s="3" t="s">
        <v>292</v>
      </c>
      <c r="V8" s="3" t="s">
        <v>293</v>
      </c>
      <c r="W8" s="3" t="s">
        <v>294</v>
      </c>
      <c r="X8" s="3" t="s">
        <v>295</v>
      </c>
    </row>
    <row r="9">
      <c r="A9" s="110" t="s">
        <v>248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09" t="n">
        <v>53</v>
      </c>
      <c r="C10" s="209" t="n">
        <v>0</v>
      </c>
      <c r="D10" s="209" t="n">
        <v>0</v>
      </c>
      <c r="E10" s="209" t="n">
        <v>6</v>
      </c>
      <c r="F10" s="209" t="n">
        <v>0</v>
      </c>
      <c r="G10" s="209" t="n">
        <v>0</v>
      </c>
      <c r="H10" s="209" t="n">
        <v>2</v>
      </c>
      <c r="I10" s="209" t="n">
        <v>13</v>
      </c>
      <c r="J10" s="209" t="n">
        <v>3</v>
      </c>
      <c r="K10" s="209" t="n">
        <v>6</v>
      </c>
      <c r="L10" s="209" t="n">
        <v>1</v>
      </c>
      <c r="M10" s="209" t="n">
        <v>0</v>
      </c>
      <c r="N10" s="209" t="n">
        <v>1</v>
      </c>
      <c r="O10" s="209" t="n">
        <v>4</v>
      </c>
      <c r="P10" s="209" t="n">
        <v>10</v>
      </c>
      <c r="Q10" s="209" t="n">
        <v>0</v>
      </c>
      <c r="R10" s="209" t="n">
        <v>3</v>
      </c>
      <c r="S10" s="209" t="n">
        <v>0</v>
      </c>
      <c r="T10" s="209" t="n">
        <v>2</v>
      </c>
      <c r="U10" s="209" t="n">
        <v>2</v>
      </c>
      <c r="V10" s="209" t="n">
        <v>0</v>
      </c>
      <c r="W10" s="209" t="n">
        <v>0</v>
      </c>
      <c r="X10" s="209" t="n">
        <v>0</v>
      </c>
    </row>
    <row r="11">
      <c r="A11" s="4" t="s">
        <v>12</v>
      </c>
      <c r="B11" s="209" t="n">
        <v>22659</v>
      </c>
      <c r="C11" s="209" t="n">
        <v>550</v>
      </c>
      <c r="D11" s="209" t="n">
        <v>0</v>
      </c>
      <c r="E11" s="209" t="n">
        <v>3241</v>
      </c>
      <c r="F11" s="209" t="n">
        <v>6</v>
      </c>
      <c r="G11" s="209" t="n">
        <v>10</v>
      </c>
      <c r="H11" s="209" t="n">
        <v>4390</v>
      </c>
      <c r="I11" s="209" t="n">
        <v>3976</v>
      </c>
      <c r="J11" s="209" t="n">
        <v>1025</v>
      </c>
      <c r="K11" s="209" t="n">
        <v>1090</v>
      </c>
      <c r="L11" s="209" t="n">
        <v>759</v>
      </c>
      <c r="M11" s="209" t="n">
        <v>400</v>
      </c>
      <c r="N11" s="209" t="n">
        <v>122</v>
      </c>
      <c r="O11" s="209" t="n">
        <v>3160</v>
      </c>
      <c r="P11" s="209" t="n">
        <v>1255</v>
      </c>
      <c r="Q11" s="209" t="n">
        <v>11</v>
      </c>
      <c r="R11" s="209" t="n">
        <v>547</v>
      </c>
      <c r="S11" s="209" t="n">
        <v>169</v>
      </c>
      <c r="T11" s="209" t="n">
        <v>619</v>
      </c>
      <c r="U11" s="209" t="n">
        <v>1272</v>
      </c>
      <c r="V11" s="209" t="n">
        <v>1</v>
      </c>
      <c r="W11" s="209" t="n">
        <v>0</v>
      </c>
      <c r="X11" s="209" t="n">
        <v>56</v>
      </c>
    </row>
    <row r="12">
      <c r="A12" s="4" t="s">
        <v>13</v>
      </c>
      <c r="B12" s="209" t="n">
        <v>2561</v>
      </c>
      <c r="C12" s="209" t="n">
        <v>28</v>
      </c>
      <c r="D12" s="209" t="n">
        <v>0</v>
      </c>
      <c r="E12" s="209" t="n">
        <v>446</v>
      </c>
      <c r="F12" s="209" t="n">
        <v>3</v>
      </c>
      <c r="G12" s="209" t="n">
        <v>6</v>
      </c>
      <c r="H12" s="209" t="n">
        <v>141</v>
      </c>
      <c r="I12" s="209" t="n">
        <v>585</v>
      </c>
      <c r="J12" s="209" t="n">
        <v>142</v>
      </c>
      <c r="K12" s="209" t="n">
        <v>253</v>
      </c>
      <c r="L12" s="209" t="n">
        <v>80</v>
      </c>
      <c r="M12" s="209" t="n">
        <v>10</v>
      </c>
      <c r="N12" s="209" t="n">
        <v>61</v>
      </c>
      <c r="O12" s="209" t="n">
        <v>348</v>
      </c>
      <c r="P12" s="209" t="n">
        <v>235</v>
      </c>
      <c r="Q12" s="209" t="n">
        <v>1</v>
      </c>
      <c r="R12" s="209" t="n">
        <v>45</v>
      </c>
      <c r="S12" s="209" t="n">
        <v>61</v>
      </c>
      <c r="T12" s="209" t="n">
        <v>49</v>
      </c>
      <c r="U12" s="209" t="n">
        <v>65</v>
      </c>
      <c r="V12" s="209" t="n">
        <v>0</v>
      </c>
      <c r="W12" s="209" t="n">
        <v>0</v>
      </c>
      <c r="X12" s="209" t="n">
        <v>2</v>
      </c>
    </row>
    <row r="13">
      <c r="A13" s="4" t="s">
        <v>14</v>
      </c>
      <c r="B13" s="209" t="n">
        <v>10365</v>
      </c>
      <c r="C13" s="209" t="n">
        <v>164</v>
      </c>
      <c r="D13" s="209" t="n">
        <v>7</v>
      </c>
      <c r="E13" s="209" t="n">
        <v>1629</v>
      </c>
      <c r="F13" s="209" t="n">
        <v>7</v>
      </c>
      <c r="G13" s="209" t="n">
        <v>54</v>
      </c>
      <c r="H13" s="209" t="n">
        <v>934</v>
      </c>
      <c r="I13" s="209" t="n">
        <v>2460</v>
      </c>
      <c r="J13" s="209" t="n">
        <v>672</v>
      </c>
      <c r="K13" s="209" t="n">
        <v>1007</v>
      </c>
      <c r="L13" s="209" t="n">
        <v>387</v>
      </c>
      <c r="M13" s="209" t="n">
        <v>51</v>
      </c>
      <c r="N13" s="209" t="n">
        <v>197</v>
      </c>
      <c r="O13" s="209" t="n">
        <v>1250</v>
      </c>
      <c r="P13" s="209" t="n">
        <v>689</v>
      </c>
      <c r="Q13" s="209" t="n">
        <v>8</v>
      </c>
      <c r="R13" s="209" t="n">
        <v>154</v>
      </c>
      <c r="S13" s="209" t="n">
        <v>248</v>
      </c>
      <c r="T13" s="209" t="n">
        <v>191</v>
      </c>
      <c r="U13" s="209" t="n">
        <v>252</v>
      </c>
      <c r="V13" s="209" t="n">
        <v>0</v>
      </c>
      <c r="W13" s="209" t="n">
        <v>1</v>
      </c>
      <c r="X13" s="209" t="n">
        <v>3</v>
      </c>
    </row>
    <row r="14">
      <c r="A14" s="4" t="s">
        <v>15</v>
      </c>
      <c r="B14" s="209" t="n">
        <v>4404</v>
      </c>
      <c r="C14" s="209" t="n">
        <v>121</v>
      </c>
      <c r="D14" s="209" t="n">
        <v>0</v>
      </c>
      <c r="E14" s="209" t="n">
        <v>443</v>
      </c>
      <c r="F14" s="209" t="n">
        <v>1</v>
      </c>
      <c r="G14" s="209" t="n">
        <v>4</v>
      </c>
      <c r="H14" s="209" t="n">
        <v>1247</v>
      </c>
      <c r="I14" s="209" t="n">
        <v>595</v>
      </c>
      <c r="J14" s="209" t="n">
        <v>203</v>
      </c>
      <c r="K14" s="209" t="n">
        <v>93</v>
      </c>
      <c r="L14" s="209" t="n">
        <v>136</v>
      </c>
      <c r="M14" s="209" t="n">
        <v>44</v>
      </c>
      <c r="N14" s="209" t="n">
        <v>29</v>
      </c>
      <c r="O14" s="209" t="n">
        <v>527</v>
      </c>
      <c r="P14" s="209" t="n">
        <v>237</v>
      </c>
      <c r="Q14" s="209" t="n">
        <v>1</v>
      </c>
      <c r="R14" s="209" t="n">
        <v>106</v>
      </c>
      <c r="S14" s="209" t="n">
        <v>13</v>
      </c>
      <c r="T14" s="209" t="n">
        <v>234</v>
      </c>
      <c r="U14" s="209" t="n">
        <v>357</v>
      </c>
      <c r="V14" s="209" t="n">
        <v>0</v>
      </c>
      <c r="W14" s="209" t="n">
        <v>0</v>
      </c>
      <c r="X14" s="209" t="n">
        <v>13</v>
      </c>
    </row>
    <row r="15">
      <c r="A15" s="4" t="s">
        <v>16</v>
      </c>
      <c r="B15" s="209" t="n">
        <v>522</v>
      </c>
      <c r="C15" s="209" t="n">
        <v>2</v>
      </c>
      <c r="D15" s="209" t="n">
        <v>0</v>
      </c>
      <c r="E15" s="209" t="n">
        <v>16</v>
      </c>
      <c r="F15" s="209" t="n">
        <v>1</v>
      </c>
      <c r="G15" s="209" t="n">
        <v>0</v>
      </c>
      <c r="H15" s="209" t="n">
        <v>15</v>
      </c>
      <c r="I15" s="209" t="n">
        <v>51</v>
      </c>
      <c r="J15" s="209" t="n">
        <v>12</v>
      </c>
      <c r="K15" s="209" t="n">
        <v>16</v>
      </c>
      <c r="L15" s="209" t="n">
        <v>20</v>
      </c>
      <c r="M15" s="209" t="n">
        <v>1</v>
      </c>
      <c r="N15" s="209" t="n">
        <v>14</v>
      </c>
      <c r="O15" s="209" t="n">
        <v>39</v>
      </c>
      <c r="P15" s="209" t="n">
        <v>37</v>
      </c>
      <c r="Q15" s="209" t="n">
        <v>0</v>
      </c>
      <c r="R15" s="209" t="n">
        <v>8</v>
      </c>
      <c r="S15" s="209" t="n">
        <v>3</v>
      </c>
      <c r="T15" s="209" t="n">
        <v>8</v>
      </c>
      <c r="U15" s="209" t="n">
        <v>4</v>
      </c>
      <c r="V15" s="209" t="n">
        <v>0</v>
      </c>
      <c r="W15" s="209" t="n">
        <v>0</v>
      </c>
      <c r="X15" s="209" t="n">
        <v>275</v>
      </c>
    </row>
    <row r="16">
      <c r="A16" s="49" t="s">
        <v>249</v>
      </c>
      <c r="B16" s="211" t="n">
        <v>40564</v>
      </c>
      <c r="C16" s="211" t="n">
        <v>865</v>
      </c>
      <c r="D16" s="211" t="n">
        <v>7</v>
      </c>
      <c r="E16" s="211" t="n">
        <v>5781</v>
      </c>
      <c r="F16" s="211" t="n">
        <v>18</v>
      </c>
      <c r="G16" s="211" t="n">
        <v>74</v>
      </c>
      <c r="H16" s="211" t="n">
        <v>6729</v>
      </c>
      <c r="I16" s="211" t="n">
        <v>7680</v>
      </c>
      <c r="J16" s="211" t="n">
        <v>2057</v>
      </c>
      <c r="K16" s="211" t="n">
        <v>2465</v>
      </c>
      <c r="L16" s="211" t="n">
        <v>1383</v>
      </c>
      <c r="M16" s="211" t="n">
        <v>506</v>
      </c>
      <c r="N16" s="211" t="n">
        <v>424</v>
      </c>
      <c r="O16" s="211" t="n">
        <v>5328</v>
      </c>
      <c r="P16" s="211" t="n">
        <v>2463</v>
      </c>
      <c r="Q16" s="211" t="n">
        <v>21</v>
      </c>
      <c r="R16" s="211" t="n">
        <v>863</v>
      </c>
      <c r="S16" s="211" t="n">
        <v>494</v>
      </c>
      <c r="T16" s="211" t="n">
        <v>1103</v>
      </c>
      <c r="U16" s="211" t="n">
        <v>1952</v>
      </c>
      <c r="V16" s="211" t="n">
        <v>1</v>
      </c>
      <c r="W16" s="211" t="n">
        <v>1</v>
      </c>
      <c r="X16" s="211" t="n">
        <v>349</v>
      </c>
    </row>
    <row r="17">
      <c r="A17" s="110" t="s">
        <v>250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09" t="n">
        <v>135</v>
      </c>
      <c r="C18" s="209" t="n">
        <v>0</v>
      </c>
      <c r="D18" s="209" t="n">
        <v>0</v>
      </c>
      <c r="E18" s="209" t="n">
        <v>15</v>
      </c>
      <c r="F18" s="209" t="n">
        <v>0</v>
      </c>
      <c r="G18" s="209" t="n">
        <v>0</v>
      </c>
      <c r="H18" s="209" t="n">
        <v>3</v>
      </c>
      <c r="I18" s="209" t="n">
        <v>30</v>
      </c>
      <c r="J18" s="209" t="n">
        <v>7</v>
      </c>
      <c r="K18" s="209" t="n">
        <v>14</v>
      </c>
      <c r="L18" s="209" t="n">
        <v>1</v>
      </c>
      <c r="M18" s="209" t="n">
        <v>0</v>
      </c>
      <c r="N18" s="209" t="n">
        <v>2</v>
      </c>
      <c r="O18" s="209" t="n">
        <v>10</v>
      </c>
      <c r="P18" s="209" t="n">
        <v>31</v>
      </c>
      <c r="Q18" s="209" t="n">
        <v>0</v>
      </c>
      <c r="R18" s="209" t="n">
        <v>15</v>
      </c>
      <c r="S18" s="209" t="n">
        <v>0</v>
      </c>
      <c r="T18" s="209" t="n">
        <v>2</v>
      </c>
      <c r="U18" s="209" t="n">
        <v>5</v>
      </c>
      <c r="V18" s="209" t="n">
        <v>0</v>
      </c>
      <c r="W18" s="209" t="n">
        <v>0</v>
      </c>
      <c r="X18" s="209" t="n">
        <v>0</v>
      </c>
    </row>
    <row r="19">
      <c r="A19" s="4" t="s">
        <v>12</v>
      </c>
      <c r="B19" s="209" t="n">
        <v>22619</v>
      </c>
      <c r="C19" s="209" t="n">
        <v>550</v>
      </c>
      <c r="D19" s="209" t="n">
        <v>0</v>
      </c>
      <c r="E19" s="209" t="n">
        <v>3233</v>
      </c>
      <c r="F19" s="209" t="n">
        <v>6</v>
      </c>
      <c r="G19" s="209" t="n">
        <v>10</v>
      </c>
      <c r="H19" s="209" t="n">
        <v>4385</v>
      </c>
      <c r="I19" s="209" t="n">
        <v>3969</v>
      </c>
      <c r="J19" s="209" t="n">
        <v>1022</v>
      </c>
      <c r="K19" s="209" t="n">
        <v>1090</v>
      </c>
      <c r="L19" s="209" t="n">
        <v>756</v>
      </c>
      <c r="M19" s="209" t="n">
        <v>399</v>
      </c>
      <c r="N19" s="209" t="n">
        <v>121</v>
      </c>
      <c r="O19" s="209" t="n">
        <v>3156</v>
      </c>
      <c r="P19" s="209" t="n">
        <v>1253</v>
      </c>
      <c r="Q19" s="209" t="n">
        <v>11</v>
      </c>
      <c r="R19" s="209" t="n">
        <v>546</v>
      </c>
      <c r="S19" s="209" t="n">
        <v>169</v>
      </c>
      <c r="T19" s="209" t="n">
        <v>618</v>
      </c>
      <c r="U19" s="209" t="n">
        <v>1268</v>
      </c>
      <c r="V19" s="209" t="n">
        <v>1</v>
      </c>
      <c r="W19" s="209" t="n">
        <v>0</v>
      </c>
      <c r="X19" s="209" t="n">
        <v>56</v>
      </c>
    </row>
    <row r="20">
      <c r="A20" s="4" t="s">
        <v>13</v>
      </c>
      <c r="B20" s="209" t="n">
        <v>52821</v>
      </c>
      <c r="C20" s="209" t="n">
        <v>58</v>
      </c>
      <c r="D20" s="209" t="n">
        <v>0</v>
      </c>
      <c r="E20" s="209" t="n">
        <v>37512</v>
      </c>
      <c r="F20" s="209" t="n">
        <v>75</v>
      </c>
      <c r="G20" s="209" t="n">
        <v>21</v>
      </c>
      <c r="H20" s="209" t="n">
        <v>472</v>
      </c>
      <c r="I20" s="209" t="n">
        <v>2865</v>
      </c>
      <c r="J20" s="209" t="n">
        <v>5260</v>
      </c>
      <c r="K20" s="209" t="n">
        <v>1440</v>
      </c>
      <c r="L20" s="209" t="n">
        <v>434</v>
      </c>
      <c r="M20" s="209" t="n">
        <v>43</v>
      </c>
      <c r="N20" s="209" t="n">
        <v>196</v>
      </c>
      <c r="O20" s="209" t="n">
        <v>1333</v>
      </c>
      <c r="P20" s="209" t="n">
        <v>2262</v>
      </c>
      <c r="Q20" s="209" t="n">
        <v>6</v>
      </c>
      <c r="R20" s="209" t="n">
        <v>147</v>
      </c>
      <c r="S20" s="209" t="n">
        <v>341</v>
      </c>
      <c r="T20" s="209" t="n">
        <v>120</v>
      </c>
      <c r="U20" s="209" t="n">
        <v>222</v>
      </c>
      <c r="V20" s="209" t="n">
        <v>0</v>
      </c>
      <c r="W20" s="209" t="n">
        <v>0</v>
      </c>
      <c r="X20" s="209" t="n">
        <v>14</v>
      </c>
    </row>
    <row r="21">
      <c r="A21" s="4" t="s">
        <v>14</v>
      </c>
      <c r="B21" s="209" t="n">
        <v>120722</v>
      </c>
      <c r="C21" s="209" t="n">
        <v>1258</v>
      </c>
      <c r="D21" s="209" t="n">
        <v>86</v>
      </c>
      <c r="E21" s="209" t="n">
        <v>57761</v>
      </c>
      <c r="F21" s="209" t="n">
        <v>252</v>
      </c>
      <c r="G21" s="209" t="n">
        <v>572</v>
      </c>
      <c r="H21" s="209" t="n">
        <v>7710</v>
      </c>
      <c r="I21" s="209" t="n">
        <v>17757</v>
      </c>
      <c r="J21" s="209" t="n">
        <v>7426</v>
      </c>
      <c r="K21" s="209" t="n">
        <v>6310</v>
      </c>
      <c r="L21" s="209" t="n">
        <v>5076</v>
      </c>
      <c r="M21" s="209" t="n">
        <v>218</v>
      </c>
      <c r="N21" s="209" t="n">
        <v>1167</v>
      </c>
      <c r="O21" s="209" t="n">
        <v>6448</v>
      </c>
      <c r="P21" s="209" t="n">
        <v>5603</v>
      </c>
      <c r="Q21" s="209" t="n">
        <v>24</v>
      </c>
      <c r="R21" s="209" t="n">
        <v>555</v>
      </c>
      <c r="S21" s="209" t="n">
        <v>804</v>
      </c>
      <c r="T21" s="209" t="n">
        <v>802</v>
      </c>
      <c r="U21" s="209" t="n">
        <v>884</v>
      </c>
      <c r="V21" s="209" t="n">
        <v>0</v>
      </c>
      <c r="W21" s="209" t="n">
        <v>1</v>
      </c>
      <c r="X21" s="209" t="n">
        <v>8</v>
      </c>
    </row>
    <row r="22">
      <c r="A22" s="4" t="s">
        <v>15</v>
      </c>
      <c r="B22" s="209" t="n">
        <v>4394</v>
      </c>
      <c r="C22" s="209" t="n">
        <v>120</v>
      </c>
      <c r="D22" s="209" t="n">
        <v>0</v>
      </c>
      <c r="E22" s="209" t="n">
        <v>443</v>
      </c>
      <c r="F22" s="209" t="n">
        <v>1</v>
      </c>
      <c r="G22" s="209" t="n">
        <v>4</v>
      </c>
      <c r="H22" s="209" t="n">
        <v>1246</v>
      </c>
      <c r="I22" s="209" t="n">
        <v>593</v>
      </c>
      <c r="J22" s="209" t="n">
        <v>203</v>
      </c>
      <c r="K22" s="209" t="n">
        <v>93</v>
      </c>
      <c r="L22" s="209" t="n">
        <v>136</v>
      </c>
      <c r="M22" s="209" t="n">
        <v>44</v>
      </c>
      <c r="N22" s="209" t="n">
        <v>29</v>
      </c>
      <c r="O22" s="209" t="n">
        <v>524</v>
      </c>
      <c r="P22" s="209" t="n">
        <v>235</v>
      </c>
      <c r="Q22" s="209" t="n">
        <v>1</v>
      </c>
      <c r="R22" s="209" t="n">
        <v>106</v>
      </c>
      <c r="S22" s="209" t="n">
        <v>13</v>
      </c>
      <c r="T22" s="209" t="n">
        <v>234</v>
      </c>
      <c r="U22" s="209" t="n">
        <v>357</v>
      </c>
      <c r="V22" s="209" t="n">
        <v>0</v>
      </c>
      <c r="W22" s="209" t="n">
        <v>0</v>
      </c>
      <c r="X22" s="209" t="n">
        <v>12</v>
      </c>
    </row>
    <row r="23">
      <c r="A23" s="4" t="s">
        <v>16</v>
      </c>
      <c r="B23" s="209" t="n">
        <v>522</v>
      </c>
      <c r="C23" s="209" t="n">
        <v>2</v>
      </c>
      <c r="D23" s="209" t="n">
        <v>0</v>
      </c>
      <c r="E23" s="209" t="n">
        <v>16</v>
      </c>
      <c r="F23" s="209" t="n">
        <v>1</v>
      </c>
      <c r="G23" s="209" t="n">
        <v>0</v>
      </c>
      <c r="H23" s="209" t="n">
        <v>15</v>
      </c>
      <c r="I23" s="209" t="n">
        <v>51</v>
      </c>
      <c r="J23" s="209" t="n">
        <v>12</v>
      </c>
      <c r="K23" s="209" t="n">
        <v>16</v>
      </c>
      <c r="L23" s="209" t="n">
        <v>20</v>
      </c>
      <c r="M23" s="209" t="n">
        <v>1</v>
      </c>
      <c r="N23" s="209" t="n">
        <v>14</v>
      </c>
      <c r="O23" s="209" t="n">
        <v>39</v>
      </c>
      <c r="P23" s="209" t="n">
        <v>37</v>
      </c>
      <c r="Q23" s="209" t="n">
        <v>0</v>
      </c>
      <c r="R23" s="209" t="n">
        <v>8</v>
      </c>
      <c r="S23" s="209" t="n">
        <v>3</v>
      </c>
      <c r="T23" s="209" t="n">
        <v>8</v>
      </c>
      <c r="U23" s="209" t="n">
        <v>4</v>
      </c>
      <c r="V23" s="209" t="n">
        <v>0</v>
      </c>
      <c r="W23" s="209" t="n">
        <v>0</v>
      </c>
      <c r="X23" s="209" t="n">
        <v>275</v>
      </c>
    </row>
    <row r="24">
      <c r="A24" s="49" t="s">
        <v>249</v>
      </c>
      <c r="B24" s="211" t="n">
        <v>201213</v>
      </c>
      <c r="C24" s="211" t="n">
        <v>1988</v>
      </c>
      <c r="D24" s="211" t="n">
        <v>86</v>
      </c>
      <c r="E24" s="211" t="n">
        <v>98980</v>
      </c>
      <c r="F24" s="211" t="n">
        <v>335</v>
      </c>
      <c r="G24" s="211" t="n">
        <v>607</v>
      </c>
      <c r="H24" s="211" t="n">
        <v>13831</v>
      </c>
      <c r="I24" s="211" t="n">
        <v>25265</v>
      </c>
      <c r="J24" s="211" t="n">
        <v>13930</v>
      </c>
      <c r="K24" s="211" t="n">
        <v>8963</v>
      </c>
      <c r="L24" s="211" t="n">
        <v>6423</v>
      </c>
      <c r="M24" s="211" t="n">
        <v>705</v>
      </c>
      <c r="N24" s="211" t="n">
        <v>1529</v>
      </c>
      <c r="O24" s="211" t="n">
        <v>11510</v>
      </c>
      <c r="P24" s="211" t="n">
        <v>9421</v>
      </c>
      <c r="Q24" s="211" t="n">
        <v>42</v>
      </c>
      <c r="R24" s="211" t="n">
        <v>1377</v>
      </c>
      <c r="S24" s="211" t="n">
        <v>1330</v>
      </c>
      <c r="T24" s="211" t="n">
        <v>1784</v>
      </c>
      <c r="U24" s="211" t="n">
        <v>2740</v>
      </c>
      <c r="V24" s="211" t="n">
        <v>1</v>
      </c>
      <c r="W24" s="211" t="n">
        <v>1</v>
      </c>
      <c r="X24" s="211" t="n">
        <v>365</v>
      </c>
    </row>
    <row r="25">
      <c r="A25" s="110" t="s">
        <v>251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10" t="n">
        <v>61734.02</v>
      </c>
      <c r="C26" s="210" t="n">
        <v>0</v>
      </c>
      <c r="D26" s="210" t="n">
        <v>0</v>
      </c>
      <c r="E26" s="210" t="n">
        <v>7524.67</v>
      </c>
      <c r="F26" s="210" t="n">
        <v>0</v>
      </c>
      <c r="G26" s="210" t="n">
        <v>0</v>
      </c>
      <c r="H26" s="210" t="n">
        <v>1771.7</v>
      </c>
      <c r="I26" s="210" t="n">
        <v>6778.26</v>
      </c>
      <c r="J26" s="210" t="n">
        <v>4031.41</v>
      </c>
      <c r="K26" s="210" t="n">
        <v>5403.42</v>
      </c>
      <c r="L26" s="210" t="n">
        <v>286.27</v>
      </c>
      <c r="M26" s="210" t="n">
        <v>0</v>
      </c>
      <c r="N26" s="210" t="n">
        <v>1229.4</v>
      </c>
      <c r="O26" s="210" t="n">
        <v>7645.04</v>
      </c>
      <c r="P26" s="210" t="n">
        <v>17772.96</v>
      </c>
      <c r="Q26" s="210" t="n">
        <v>0</v>
      </c>
      <c r="R26" s="210" t="n">
        <v>5698.81</v>
      </c>
      <c r="S26" s="210" t="n">
        <v>0</v>
      </c>
      <c r="T26" s="210" t="n">
        <v>1564</v>
      </c>
      <c r="U26" s="210" t="n">
        <v>2028.08</v>
      </c>
      <c r="V26" s="210" t="n">
        <v>0</v>
      </c>
      <c r="W26" s="210" t="n">
        <v>0</v>
      </c>
      <c r="X26" s="210" t="n">
        <v>0</v>
      </c>
    </row>
    <row r="27">
      <c r="A27" s="4" t="s">
        <v>12</v>
      </c>
      <c r="B27" s="210" t="n">
        <v>9893080</v>
      </c>
      <c r="C27" s="210" t="n">
        <v>256080</v>
      </c>
      <c r="D27" s="210" t="n">
        <v>0</v>
      </c>
      <c r="E27" s="210" t="n">
        <v>1407600</v>
      </c>
      <c r="F27" s="210" t="n">
        <v>2760</v>
      </c>
      <c r="G27" s="210" t="n">
        <v>4200</v>
      </c>
      <c r="H27" s="210" t="n">
        <v>2128500</v>
      </c>
      <c r="I27" s="210" t="n">
        <v>1586910</v>
      </c>
      <c r="J27" s="210" t="n">
        <v>439920</v>
      </c>
      <c r="K27" s="210" t="n">
        <v>390300</v>
      </c>
      <c r="L27" s="210" t="n">
        <v>335640</v>
      </c>
      <c r="M27" s="210" t="n">
        <v>165720</v>
      </c>
      <c r="N27" s="210" t="n">
        <v>55980</v>
      </c>
      <c r="O27" s="210" t="n">
        <v>1383400</v>
      </c>
      <c r="P27" s="210" t="n">
        <v>591270</v>
      </c>
      <c r="Q27" s="210" t="n">
        <v>4620</v>
      </c>
      <c r="R27" s="210" t="n">
        <v>246540</v>
      </c>
      <c r="S27" s="210" t="n">
        <v>59820</v>
      </c>
      <c r="T27" s="210" t="n">
        <v>292800</v>
      </c>
      <c r="U27" s="210" t="n">
        <v>514800</v>
      </c>
      <c r="V27" s="210" t="n">
        <v>300</v>
      </c>
      <c r="W27" s="210" t="n">
        <v>0</v>
      </c>
      <c r="X27" s="210" t="n">
        <v>25920</v>
      </c>
    </row>
    <row r="28">
      <c r="A28" s="4" t="s">
        <v>13</v>
      </c>
      <c r="B28" s="210" t="n">
        <v>14496078.81</v>
      </c>
      <c r="C28" s="210" t="n">
        <v>23437.73</v>
      </c>
      <c r="D28" s="210" t="n">
        <v>0</v>
      </c>
      <c r="E28" s="210" t="n">
        <v>9459586.21</v>
      </c>
      <c r="F28" s="210" t="n">
        <v>24866.42</v>
      </c>
      <c r="G28" s="210" t="n">
        <v>7855.23</v>
      </c>
      <c r="H28" s="210" t="n">
        <v>196016.51</v>
      </c>
      <c r="I28" s="210" t="n">
        <v>1127653.67</v>
      </c>
      <c r="J28" s="210" t="n">
        <v>1043548.02</v>
      </c>
      <c r="K28" s="210" t="n">
        <v>583868.79</v>
      </c>
      <c r="L28" s="210" t="n">
        <v>257882.36</v>
      </c>
      <c r="M28" s="210" t="n">
        <v>12910.19</v>
      </c>
      <c r="N28" s="210" t="n">
        <v>81144.09</v>
      </c>
      <c r="O28" s="210" t="n">
        <v>599893.54</v>
      </c>
      <c r="P28" s="210" t="n">
        <v>777924.94</v>
      </c>
      <c r="Q28" s="210" t="n">
        <v>2012.82</v>
      </c>
      <c r="R28" s="210" t="n">
        <v>59874.33</v>
      </c>
      <c r="S28" s="210" t="n">
        <v>101693.19</v>
      </c>
      <c r="T28" s="210" t="n">
        <v>50551.01</v>
      </c>
      <c r="U28" s="210" t="n">
        <v>83401.88</v>
      </c>
      <c r="V28" s="210" t="n">
        <v>0</v>
      </c>
      <c r="W28" s="210" t="n">
        <v>0</v>
      </c>
      <c r="X28" s="210" t="n">
        <v>1957.88</v>
      </c>
    </row>
    <row r="29">
      <c r="A29" s="4" t="s">
        <v>14</v>
      </c>
      <c r="B29" s="210" t="n">
        <v>31427592.05</v>
      </c>
      <c r="C29" s="210" t="n">
        <v>347021.96</v>
      </c>
      <c r="D29" s="210" t="n">
        <v>23273.6</v>
      </c>
      <c r="E29" s="210" t="n">
        <v>14476414.66</v>
      </c>
      <c r="F29" s="210" t="n">
        <v>48886.49</v>
      </c>
      <c r="G29" s="210" t="n">
        <v>135315.62</v>
      </c>
      <c r="H29" s="210" t="n">
        <v>2526172.53</v>
      </c>
      <c r="I29" s="210" t="n">
        <v>4243733.85</v>
      </c>
      <c r="J29" s="210" t="n">
        <v>2072700.14</v>
      </c>
      <c r="K29" s="210" t="n">
        <v>1508644.78</v>
      </c>
      <c r="L29" s="210" t="n">
        <v>1295038.34</v>
      </c>
      <c r="M29" s="210" t="n">
        <v>59528.04</v>
      </c>
      <c r="N29" s="210" t="n">
        <v>298068.11</v>
      </c>
      <c r="O29" s="210" t="n">
        <v>1979987.34</v>
      </c>
      <c r="P29" s="210" t="n">
        <v>1595708.33</v>
      </c>
      <c r="Q29" s="210" t="n">
        <v>8945.6</v>
      </c>
      <c r="R29" s="210" t="n">
        <v>172764.01</v>
      </c>
      <c r="S29" s="210" t="n">
        <v>182043.97</v>
      </c>
      <c r="T29" s="210" t="n">
        <v>212603.62</v>
      </c>
      <c r="U29" s="210" t="n">
        <v>237974.56</v>
      </c>
      <c r="V29" s="210" t="n">
        <v>0</v>
      </c>
      <c r="W29" s="210" t="n">
        <v>240</v>
      </c>
      <c r="X29" s="210" t="n">
        <v>2526.5</v>
      </c>
    </row>
    <row r="30">
      <c r="A30" s="4" t="s">
        <v>15</v>
      </c>
      <c r="B30" s="210" t="n">
        <v>927675</v>
      </c>
      <c r="C30" s="210" t="n">
        <v>26355</v>
      </c>
      <c r="D30" s="210" t="n">
        <v>0</v>
      </c>
      <c r="E30" s="210" t="n">
        <v>93030</v>
      </c>
      <c r="F30" s="210" t="n">
        <v>210</v>
      </c>
      <c r="G30" s="210" t="n">
        <v>840</v>
      </c>
      <c r="H30" s="210" t="n">
        <v>262290</v>
      </c>
      <c r="I30" s="210" t="n">
        <v>124950</v>
      </c>
      <c r="J30" s="210" t="n">
        <v>42630</v>
      </c>
      <c r="K30" s="210" t="n">
        <v>19530</v>
      </c>
      <c r="L30" s="210" t="n">
        <v>28560</v>
      </c>
      <c r="M30" s="210" t="n">
        <v>9240</v>
      </c>
      <c r="N30" s="210" t="n">
        <v>6090</v>
      </c>
      <c r="O30" s="210" t="n">
        <v>111510</v>
      </c>
      <c r="P30" s="210" t="n">
        <v>49770</v>
      </c>
      <c r="Q30" s="210" t="n">
        <v>210</v>
      </c>
      <c r="R30" s="210" t="n">
        <v>22260</v>
      </c>
      <c r="S30" s="210" t="n">
        <v>2730</v>
      </c>
      <c r="T30" s="210" t="n">
        <v>48930</v>
      </c>
      <c r="U30" s="210" t="n">
        <v>74970</v>
      </c>
      <c r="V30" s="210" t="n">
        <v>0</v>
      </c>
      <c r="W30" s="210" t="n">
        <v>0</v>
      </c>
      <c r="X30" s="210" t="n">
        <v>3570</v>
      </c>
    </row>
    <row r="31">
      <c r="A31" s="4" t="s">
        <v>16</v>
      </c>
      <c r="B31" s="210" t="n">
        <v>109620</v>
      </c>
      <c r="C31" s="210" t="n">
        <v>420</v>
      </c>
      <c r="D31" s="210" t="n">
        <v>0</v>
      </c>
      <c r="E31" s="210" t="n">
        <v>3360</v>
      </c>
      <c r="F31" s="210" t="n">
        <v>210</v>
      </c>
      <c r="G31" s="210" t="n">
        <v>0</v>
      </c>
      <c r="H31" s="210" t="n">
        <v>3150</v>
      </c>
      <c r="I31" s="210" t="n">
        <v>10710</v>
      </c>
      <c r="J31" s="210" t="n">
        <v>2520</v>
      </c>
      <c r="K31" s="210" t="n">
        <v>3360</v>
      </c>
      <c r="L31" s="210" t="n">
        <v>4200</v>
      </c>
      <c r="M31" s="210" t="n">
        <v>210</v>
      </c>
      <c r="N31" s="210" t="n">
        <v>2940</v>
      </c>
      <c r="O31" s="210" t="n">
        <v>8190</v>
      </c>
      <c r="P31" s="210" t="n">
        <v>7770</v>
      </c>
      <c r="Q31" s="210" t="n">
        <v>0</v>
      </c>
      <c r="R31" s="210" t="n">
        <v>1680</v>
      </c>
      <c r="S31" s="210" t="n">
        <v>630</v>
      </c>
      <c r="T31" s="210" t="n">
        <v>1680</v>
      </c>
      <c r="U31" s="210" t="n">
        <v>840</v>
      </c>
      <c r="V31" s="210" t="n">
        <v>0</v>
      </c>
      <c r="W31" s="210" t="n">
        <v>0</v>
      </c>
      <c r="X31" s="210" t="n">
        <v>57750</v>
      </c>
    </row>
    <row r="32">
      <c r="A32" s="49" t="s">
        <v>249</v>
      </c>
      <c r="B32" s="212" t="n">
        <v>56915779.88</v>
      </c>
      <c r="C32" s="212" t="n">
        <v>653314.69</v>
      </c>
      <c r="D32" s="212" t="n">
        <v>23273.6</v>
      </c>
      <c r="E32" s="212" t="n">
        <v>25447515.54</v>
      </c>
      <c r="F32" s="212" t="n">
        <v>76932.91</v>
      </c>
      <c r="G32" s="212" t="n">
        <v>148210.85</v>
      </c>
      <c r="H32" s="212" t="n">
        <v>5117900.74</v>
      </c>
      <c r="I32" s="212" t="n">
        <v>7100735.78</v>
      </c>
      <c r="J32" s="212" t="n">
        <v>3605349.57</v>
      </c>
      <c r="K32" s="212" t="n">
        <v>2511106.99</v>
      </c>
      <c r="L32" s="212" t="n">
        <v>1921606.97</v>
      </c>
      <c r="M32" s="212" t="n">
        <v>247608.23</v>
      </c>
      <c r="N32" s="212" t="n">
        <v>445451.6</v>
      </c>
      <c r="O32" s="212" t="n">
        <v>4090625.92</v>
      </c>
      <c r="P32" s="212" t="n">
        <v>3040216.23</v>
      </c>
      <c r="Q32" s="212" t="n">
        <v>15788.42</v>
      </c>
      <c r="R32" s="212" t="n">
        <v>508817.15</v>
      </c>
      <c r="S32" s="212" t="n">
        <v>346917.16</v>
      </c>
      <c r="T32" s="212" t="n">
        <v>608128.63</v>
      </c>
      <c r="U32" s="212" t="n">
        <v>914014.52</v>
      </c>
      <c r="V32" s="212" t="n">
        <v>300</v>
      </c>
      <c r="W32" s="212" t="n">
        <v>240</v>
      </c>
      <c r="X32" s="212" t="n">
        <v>91724.38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257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272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241</v>
      </c>
      <c r="C7" s="18" t="s">
        <v>273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274</v>
      </c>
      <c r="D8" s="3" t="s">
        <v>275</v>
      </c>
      <c r="E8" s="3" t="s">
        <v>276</v>
      </c>
      <c r="F8" s="3" t="s">
        <v>277</v>
      </c>
      <c r="G8" s="3" t="s">
        <v>278</v>
      </c>
      <c r="H8" s="3" t="s">
        <v>279</v>
      </c>
      <c r="I8" s="3" t="s">
        <v>280</v>
      </c>
      <c r="J8" s="3" t="s">
        <v>281</v>
      </c>
      <c r="K8" s="3" t="s">
        <v>282</v>
      </c>
      <c r="L8" s="3" t="s">
        <v>283</v>
      </c>
      <c r="M8" s="3" t="s">
        <v>284</v>
      </c>
      <c r="N8" s="3" t="s">
        <v>285</v>
      </c>
      <c r="O8" s="3" t="s">
        <v>286</v>
      </c>
      <c r="P8" s="3" t="s">
        <v>287</v>
      </c>
      <c r="Q8" s="3" t="s">
        <v>288</v>
      </c>
      <c r="R8" s="3" t="s">
        <v>289</v>
      </c>
      <c r="S8" s="3" t="s">
        <v>290</v>
      </c>
      <c r="T8" s="3" t="s">
        <v>291</v>
      </c>
      <c r="U8" s="3" t="s">
        <v>292</v>
      </c>
      <c r="V8" s="3" t="s">
        <v>293</v>
      </c>
      <c r="W8" s="3" t="s">
        <v>294</v>
      </c>
      <c r="X8" s="3" t="s">
        <v>295</v>
      </c>
    </row>
    <row r="9">
      <c r="A9" s="110" t="s">
        <v>248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13" t="n">
        <v>71</v>
      </c>
      <c r="C10" s="213" t="n">
        <v>0</v>
      </c>
      <c r="D10" s="213" t="n">
        <v>0</v>
      </c>
      <c r="E10" s="213" t="n">
        <v>7</v>
      </c>
      <c r="F10" s="213" t="n">
        <v>0</v>
      </c>
      <c r="G10" s="213" t="n">
        <v>0</v>
      </c>
      <c r="H10" s="213" t="n">
        <v>1</v>
      </c>
      <c r="I10" s="213" t="n">
        <v>14</v>
      </c>
      <c r="J10" s="213" t="n">
        <v>3</v>
      </c>
      <c r="K10" s="213" t="n">
        <v>17</v>
      </c>
      <c r="L10" s="213" t="n">
        <v>1</v>
      </c>
      <c r="M10" s="213" t="n">
        <v>0</v>
      </c>
      <c r="N10" s="213" t="n">
        <v>0</v>
      </c>
      <c r="O10" s="213" t="n">
        <v>6</v>
      </c>
      <c r="P10" s="213" t="n">
        <v>8</v>
      </c>
      <c r="Q10" s="213" t="n">
        <v>0</v>
      </c>
      <c r="R10" s="213" t="n">
        <v>1</v>
      </c>
      <c r="S10" s="213" t="n">
        <v>2</v>
      </c>
      <c r="T10" s="213" t="n">
        <v>6</v>
      </c>
      <c r="U10" s="213" t="n">
        <v>5</v>
      </c>
      <c r="V10" s="213" t="n">
        <v>0</v>
      </c>
      <c r="W10" s="213" t="n">
        <v>0</v>
      </c>
      <c r="X10" s="213" t="n">
        <v>0</v>
      </c>
    </row>
    <row r="11">
      <c r="A11" s="4" t="s">
        <v>12</v>
      </c>
      <c r="B11" s="213" t="n">
        <v>24122</v>
      </c>
      <c r="C11" s="213" t="n">
        <v>581</v>
      </c>
      <c r="D11" s="213" t="n">
        <v>0</v>
      </c>
      <c r="E11" s="213" t="n">
        <v>3411</v>
      </c>
      <c r="F11" s="213" t="n">
        <v>5</v>
      </c>
      <c r="G11" s="213" t="n">
        <v>17</v>
      </c>
      <c r="H11" s="213" t="n">
        <v>4939</v>
      </c>
      <c r="I11" s="213" t="n">
        <v>4255</v>
      </c>
      <c r="J11" s="213" t="n">
        <v>1069</v>
      </c>
      <c r="K11" s="213" t="n">
        <v>1396</v>
      </c>
      <c r="L11" s="213" t="n">
        <v>773</v>
      </c>
      <c r="M11" s="213" t="n">
        <v>473</v>
      </c>
      <c r="N11" s="213" t="n">
        <v>124</v>
      </c>
      <c r="O11" s="213" t="n">
        <v>3206</v>
      </c>
      <c r="P11" s="213" t="n">
        <v>1271</v>
      </c>
      <c r="Q11" s="213" t="n">
        <v>11</v>
      </c>
      <c r="R11" s="213" t="n">
        <v>525</v>
      </c>
      <c r="S11" s="213" t="n">
        <v>144</v>
      </c>
      <c r="T11" s="213" t="n">
        <v>652</v>
      </c>
      <c r="U11" s="213" t="n">
        <v>1213</v>
      </c>
      <c r="V11" s="213" t="n">
        <v>2</v>
      </c>
      <c r="W11" s="213" t="n">
        <v>1</v>
      </c>
      <c r="X11" s="213" t="n">
        <v>54</v>
      </c>
    </row>
    <row r="12">
      <c r="A12" s="4" t="s">
        <v>13</v>
      </c>
      <c r="B12" s="213" t="n">
        <v>2619</v>
      </c>
      <c r="C12" s="213" t="n">
        <v>38</v>
      </c>
      <c r="D12" s="213" t="n">
        <v>0</v>
      </c>
      <c r="E12" s="213" t="n">
        <v>401</v>
      </c>
      <c r="F12" s="213" t="n">
        <v>5</v>
      </c>
      <c r="G12" s="213" t="n">
        <v>6</v>
      </c>
      <c r="H12" s="213" t="n">
        <v>158</v>
      </c>
      <c r="I12" s="213" t="n">
        <v>606</v>
      </c>
      <c r="J12" s="213" t="n">
        <v>131</v>
      </c>
      <c r="K12" s="213" t="n">
        <v>297</v>
      </c>
      <c r="L12" s="213" t="n">
        <v>82</v>
      </c>
      <c r="M12" s="213" t="n">
        <v>13</v>
      </c>
      <c r="N12" s="213" t="n">
        <v>62</v>
      </c>
      <c r="O12" s="213" t="n">
        <v>340</v>
      </c>
      <c r="P12" s="213" t="n">
        <v>239</v>
      </c>
      <c r="Q12" s="213" t="n">
        <v>1</v>
      </c>
      <c r="R12" s="213" t="n">
        <v>54</v>
      </c>
      <c r="S12" s="213" t="n">
        <v>52</v>
      </c>
      <c r="T12" s="213" t="n">
        <v>54</v>
      </c>
      <c r="U12" s="213" t="n">
        <v>79</v>
      </c>
      <c r="V12" s="213" t="n">
        <v>0</v>
      </c>
      <c r="W12" s="213" t="n">
        <v>0</v>
      </c>
      <c r="X12" s="213" t="n">
        <v>1</v>
      </c>
    </row>
    <row r="13">
      <c r="A13" s="4" t="s">
        <v>14</v>
      </c>
      <c r="B13" s="213" t="n">
        <v>10908</v>
      </c>
      <c r="C13" s="213" t="n">
        <v>182</v>
      </c>
      <c r="D13" s="213" t="n">
        <v>13</v>
      </c>
      <c r="E13" s="213" t="n">
        <v>1595</v>
      </c>
      <c r="F13" s="213" t="n">
        <v>4</v>
      </c>
      <c r="G13" s="213" t="n">
        <v>43</v>
      </c>
      <c r="H13" s="213" t="n">
        <v>1057</v>
      </c>
      <c r="I13" s="213" t="n">
        <v>2558</v>
      </c>
      <c r="J13" s="213" t="n">
        <v>580</v>
      </c>
      <c r="K13" s="213" t="n">
        <v>1286</v>
      </c>
      <c r="L13" s="213" t="n">
        <v>410</v>
      </c>
      <c r="M13" s="213" t="n">
        <v>56</v>
      </c>
      <c r="N13" s="213" t="n">
        <v>212</v>
      </c>
      <c r="O13" s="213" t="n">
        <v>1301</v>
      </c>
      <c r="P13" s="213" t="n">
        <v>737</v>
      </c>
      <c r="Q13" s="213" t="n">
        <v>7</v>
      </c>
      <c r="R13" s="213" t="n">
        <v>141</v>
      </c>
      <c r="S13" s="213" t="n">
        <v>220</v>
      </c>
      <c r="T13" s="213" t="n">
        <v>241</v>
      </c>
      <c r="U13" s="213" t="n">
        <v>257</v>
      </c>
      <c r="V13" s="213" t="n">
        <v>0</v>
      </c>
      <c r="W13" s="213" t="n">
        <v>1</v>
      </c>
      <c r="X13" s="213" t="n">
        <v>7</v>
      </c>
    </row>
    <row r="14">
      <c r="A14" s="4" t="s">
        <v>15</v>
      </c>
      <c r="B14" s="213" t="n">
        <v>4667</v>
      </c>
      <c r="C14" s="213" t="n">
        <v>129</v>
      </c>
      <c r="D14" s="213" t="n">
        <v>0</v>
      </c>
      <c r="E14" s="213" t="n">
        <v>467</v>
      </c>
      <c r="F14" s="213" t="n">
        <v>1</v>
      </c>
      <c r="G14" s="213" t="n">
        <v>6</v>
      </c>
      <c r="H14" s="213" t="n">
        <v>1398</v>
      </c>
      <c r="I14" s="213" t="n">
        <v>601</v>
      </c>
      <c r="J14" s="213" t="n">
        <v>220</v>
      </c>
      <c r="K14" s="213" t="n">
        <v>112</v>
      </c>
      <c r="L14" s="213" t="n">
        <v>155</v>
      </c>
      <c r="M14" s="213" t="n">
        <v>55</v>
      </c>
      <c r="N14" s="213" t="n">
        <v>28</v>
      </c>
      <c r="O14" s="213" t="n">
        <v>539</v>
      </c>
      <c r="P14" s="213" t="n">
        <v>251</v>
      </c>
      <c r="Q14" s="213" t="n">
        <v>1</v>
      </c>
      <c r="R14" s="213" t="n">
        <v>109</v>
      </c>
      <c r="S14" s="213" t="n">
        <v>13</v>
      </c>
      <c r="T14" s="213" t="n">
        <v>240</v>
      </c>
      <c r="U14" s="213" t="n">
        <v>332</v>
      </c>
      <c r="V14" s="213" t="n">
        <v>0</v>
      </c>
      <c r="W14" s="213" t="n">
        <v>0</v>
      </c>
      <c r="X14" s="213" t="n">
        <v>10</v>
      </c>
    </row>
    <row r="15">
      <c r="A15" s="4" t="s">
        <v>16</v>
      </c>
      <c r="B15" s="213" t="n">
        <v>583</v>
      </c>
      <c r="C15" s="213" t="n">
        <v>2</v>
      </c>
      <c r="D15" s="213" t="n">
        <v>0</v>
      </c>
      <c r="E15" s="213" t="n">
        <v>21</v>
      </c>
      <c r="F15" s="213" t="n">
        <v>2</v>
      </c>
      <c r="G15" s="213" t="n">
        <v>0</v>
      </c>
      <c r="H15" s="213" t="n">
        <v>18</v>
      </c>
      <c r="I15" s="213" t="n">
        <v>59</v>
      </c>
      <c r="J15" s="213" t="n">
        <v>13</v>
      </c>
      <c r="K15" s="213" t="n">
        <v>15</v>
      </c>
      <c r="L15" s="213" t="n">
        <v>20</v>
      </c>
      <c r="M15" s="213" t="n">
        <v>0</v>
      </c>
      <c r="N15" s="213" t="n">
        <v>14</v>
      </c>
      <c r="O15" s="213" t="n">
        <v>45</v>
      </c>
      <c r="P15" s="213" t="n">
        <v>40</v>
      </c>
      <c r="Q15" s="213" t="n">
        <v>0</v>
      </c>
      <c r="R15" s="213" t="n">
        <v>6</v>
      </c>
      <c r="S15" s="213" t="n">
        <v>2</v>
      </c>
      <c r="T15" s="213" t="n">
        <v>8</v>
      </c>
      <c r="U15" s="213" t="n">
        <v>4</v>
      </c>
      <c r="V15" s="213" t="n">
        <v>0</v>
      </c>
      <c r="W15" s="213" t="n">
        <v>0</v>
      </c>
      <c r="X15" s="213" t="n">
        <v>314</v>
      </c>
    </row>
    <row r="16">
      <c r="A16" s="49" t="s">
        <v>249</v>
      </c>
      <c r="B16" s="215" t="n">
        <v>42970</v>
      </c>
      <c r="C16" s="215" t="n">
        <v>932</v>
      </c>
      <c r="D16" s="215" t="n">
        <v>13</v>
      </c>
      <c r="E16" s="215" t="n">
        <v>5902</v>
      </c>
      <c r="F16" s="215" t="n">
        <v>17</v>
      </c>
      <c r="G16" s="215" t="n">
        <v>72</v>
      </c>
      <c r="H16" s="215" t="n">
        <v>7571</v>
      </c>
      <c r="I16" s="215" t="n">
        <v>8093</v>
      </c>
      <c r="J16" s="215" t="n">
        <v>2016</v>
      </c>
      <c r="K16" s="215" t="n">
        <v>3123</v>
      </c>
      <c r="L16" s="215" t="n">
        <v>1441</v>
      </c>
      <c r="M16" s="215" t="n">
        <v>597</v>
      </c>
      <c r="N16" s="215" t="n">
        <v>440</v>
      </c>
      <c r="O16" s="215" t="n">
        <v>5437</v>
      </c>
      <c r="P16" s="215" t="n">
        <v>2546</v>
      </c>
      <c r="Q16" s="215" t="n">
        <v>20</v>
      </c>
      <c r="R16" s="215" t="n">
        <v>836</v>
      </c>
      <c r="S16" s="215" t="n">
        <v>433</v>
      </c>
      <c r="T16" s="215" t="n">
        <v>1201</v>
      </c>
      <c r="U16" s="215" t="n">
        <v>1890</v>
      </c>
      <c r="V16" s="215" t="n">
        <v>2</v>
      </c>
      <c r="W16" s="215" t="n">
        <v>2</v>
      </c>
      <c r="X16" s="215" t="n">
        <v>386</v>
      </c>
    </row>
    <row r="17">
      <c r="A17" s="110" t="s">
        <v>250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13" t="n">
        <v>206</v>
      </c>
      <c r="C18" s="213" t="n">
        <v>0</v>
      </c>
      <c r="D18" s="213" t="n">
        <v>0</v>
      </c>
      <c r="E18" s="213" t="n">
        <v>19</v>
      </c>
      <c r="F18" s="213" t="n">
        <v>0</v>
      </c>
      <c r="G18" s="213" t="n">
        <v>0</v>
      </c>
      <c r="H18" s="213" t="n">
        <v>1</v>
      </c>
      <c r="I18" s="213" t="n">
        <v>33</v>
      </c>
      <c r="J18" s="213" t="n">
        <v>7</v>
      </c>
      <c r="K18" s="213" t="n">
        <v>63</v>
      </c>
      <c r="L18" s="213" t="n">
        <v>1</v>
      </c>
      <c r="M18" s="213" t="n">
        <v>0</v>
      </c>
      <c r="N18" s="213" t="n">
        <v>0</v>
      </c>
      <c r="O18" s="213" t="n">
        <v>17</v>
      </c>
      <c r="P18" s="213" t="n">
        <v>27</v>
      </c>
      <c r="Q18" s="213" t="n">
        <v>0</v>
      </c>
      <c r="R18" s="213" t="n">
        <v>8</v>
      </c>
      <c r="S18" s="213" t="n">
        <v>5</v>
      </c>
      <c r="T18" s="213" t="n">
        <v>14</v>
      </c>
      <c r="U18" s="213" t="n">
        <v>11</v>
      </c>
      <c r="V18" s="213" t="n">
        <v>0</v>
      </c>
      <c r="W18" s="213" t="n">
        <v>0</v>
      </c>
      <c r="X18" s="213" t="n">
        <v>0</v>
      </c>
    </row>
    <row r="19">
      <c r="A19" s="4" t="s">
        <v>12</v>
      </c>
      <c r="B19" s="213" t="n">
        <v>24089</v>
      </c>
      <c r="C19" s="213" t="n">
        <v>581</v>
      </c>
      <c r="D19" s="213" t="n">
        <v>0</v>
      </c>
      <c r="E19" s="213" t="n">
        <v>3414</v>
      </c>
      <c r="F19" s="213" t="n">
        <v>5</v>
      </c>
      <c r="G19" s="213" t="n">
        <v>17</v>
      </c>
      <c r="H19" s="213" t="n">
        <v>4927</v>
      </c>
      <c r="I19" s="213" t="n">
        <v>4245</v>
      </c>
      <c r="J19" s="213" t="n">
        <v>1065</v>
      </c>
      <c r="K19" s="213" t="n">
        <v>1404</v>
      </c>
      <c r="L19" s="213" t="n">
        <v>771</v>
      </c>
      <c r="M19" s="213" t="n">
        <v>472</v>
      </c>
      <c r="N19" s="213" t="n">
        <v>123</v>
      </c>
      <c r="O19" s="213" t="n">
        <v>3198</v>
      </c>
      <c r="P19" s="213" t="n">
        <v>1269</v>
      </c>
      <c r="Q19" s="213" t="n">
        <v>11</v>
      </c>
      <c r="R19" s="213" t="n">
        <v>523</v>
      </c>
      <c r="S19" s="213" t="n">
        <v>144</v>
      </c>
      <c r="T19" s="213" t="n">
        <v>651</v>
      </c>
      <c r="U19" s="213" t="n">
        <v>1212</v>
      </c>
      <c r="V19" s="213" t="n">
        <v>2</v>
      </c>
      <c r="W19" s="213" t="n">
        <v>1</v>
      </c>
      <c r="X19" s="213" t="n">
        <v>54</v>
      </c>
    </row>
    <row r="20">
      <c r="A20" s="4" t="s">
        <v>13</v>
      </c>
      <c r="B20" s="213" t="n">
        <v>43813</v>
      </c>
      <c r="C20" s="213" t="n">
        <v>161</v>
      </c>
      <c r="D20" s="213" t="n">
        <v>0</v>
      </c>
      <c r="E20" s="213" t="n">
        <v>29936</v>
      </c>
      <c r="F20" s="213" t="n">
        <v>281</v>
      </c>
      <c r="G20" s="213" t="n">
        <v>62</v>
      </c>
      <c r="H20" s="213" t="n">
        <v>520</v>
      </c>
      <c r="I20" s="213" t="n">
        <v>2688</v>
      </c>
      <c r="J20" s="213" t="n">
        <v>3750</v>
      </c>
      <c r="K20" s="213" t="n">
        <v>1654</v>
      </c>
      <c r="L20" s="213" t="n">
        <v>330</v>
      </c>
      <c r="M20" s="213" t="n">
        <v>46</v>
      </c>
      <c r="N20" s="213" t="n">
        <v>410</v>
      </c>
      <c r="O20" s="213" t="n">
        <v>1244</v>
      </c>
      <c r="P20" s="213" t="n">
        <v>1901</v>
      </c>
      <c r="Q20" s="213" t="n">
        <v>6</v>
      </c>
      <c r="R20" s="213" t="n">
        <v>189</v>
      </c>
      <c r="S20" s="213" t="n">
        <v>249</v>
      </c>
      <c r="T20" s="213" t="n">
        <v>153</v>
      </c>
      <c r="U20" s="213" t="n">
        <v>232</v>
      </c>
      <c r="V20" s="213" t="n">
        <v>0</v>
      </c>
      <c r="W20" s="213" t="n">
        <v>0</v>
      </c>
      <c r="X20" s="213" t="n">
        <v>1</v>
      </c>
    </row>
    <row r="21">
      <c r="A21" s="4" t="s">
        <v>14</v>
      </c>
      <c r="B21" s="213" t="n">
        <v>112927</v>
      </c>
      <c r="C21" s="213" t="n">
        <v>1588</v>
      </c>
      <c r="D21" s="213" t="n">
        <v>209</v>
      </c>
      <c r="E21" s="213" t="n">
        <v>47501</v>
      </c>
      <c r="F21" s="213" t="n">
        <v>147</v>
      </c>
      <c r="G21" s="213" t="n">
        <v>373</v>
      </c>
      <c r="H21" s="213" t="n">
        <v>8349</v>
      </c>
      <c r="I21" s="213" t="n">
        <v>17846</v>
      </c>
      <c r="J21" s="213" t="n">
        <v>6776</v>
      </c>
      <c r="K21" s="213" t="n">
        <v>10155</v>
      </c>
      <c r="L21" s="213" t="n">
        <v>2451</v>
      </c>
      <c r="M21" s="213" t="n">
        <v>182</v>
      </c>
      <c r="N21" s="213" t="n">
        <v>971</v>
      </c>
      <c r="O21" s="213" t="n">
        <v>5463</v>
      </c>
      <c r="P21" s="213" t="n">
        <v>6393</v>
      </c>
      <c r="Q21" s="213" t="n">
        <v>21</v>
      </c>
      <c r="R21" s="213" t="n">
        <v>518</v>
      </c>
      <c r="S21" s="213" t="n">
        <v>1269</v>
      </c>
      <c r="T21" s="213" t="n">
        <v>1801</v>
      </c>
      <c r="U21" s="213" t="n">
        <v>887</v>
      </c>
      <c r="V21" s="213" t="n">
        <v>0</v>
      </c>
      <c r="W21" s="213" t="n">
        <v>1</v>
      </c>
      <c r="X21" s="213" t="n">
        <v>26</v>
      </c>
    </row>
    <row r="22">
      <c r="A22" s="4" t="s">
        <v>15</v>
      </c>
      <c r="B22" s="213" t="n">
        <v>4658</v>
      </c>
      <c r="C22" s="213" t="n">
        <v>129</v>
      </c>
      <c r="D22" s="213" t="n">
        <v>0</v>
      </c>
      <c r="E22" s="213" t="n">
        <v>466</v>
      </c>
      <c r="F22" s="213" t="n">
        <v>1</v>
      </c>
      <c r="G22" s="213" t="n">
        <v>6</v>
      </c>
      <c r="H22" s="213" t="n">
        <v>1396</v>
      </c>
      <c r="I22" s="213" t="n">
        <v>599</v>
      </c>
      <c r="J22" s="213" t="n">
        <v>220</v>
      </c>
      <c r="K22" s="213" t="n">
        <v>112</v>
      </c>
      <c r="L22" s="213" t="n">
        <v>155</v>
      </c>
      <c r="M22" s="213" t="n">
        <v>55</v>
      </c>
      <c r="N22" s="213" t="n">
        <v>28</v>
      </c>
      <c r="O22" s="213" t="n">
        <v>537</v>
      </c>
      <c r="P22" s="213" t="n">
        <v>249</v>
      </c>
      <c r="Q22" s="213" t="n">
        <v>1</v>
      </c>
      <c r="R22" s="213" t="n">
        <v>109</v>
      </c>
      <c r="S22" s="213" t="n">
        <v>13</v>
      </c>
      <c r="T22" s="213" t="n">
        <v>240</v>
      </c>
      <c r="U22" s="213" t="n">
        <v>332</v>
      </c>
      <c r="V22" s="213" t="n">
        <v>0</v>
      </c>
      <c r="W22" s="213" t="n">
        <v>0</v>
      </c>
      <c r="X22" s="213" t="n">
        <v>10</v>
      </c>
    </row>
    <row r="23">
      <c r="A23" s="4" t="s">
        <v>16</v>
      </c>
      <c r="B23" s="213" t="n">
        <v>583</v>
      </c>
      <c r="C23" s="213" t="n">
        <v>2</v>
      </c>
      <c r="D23" s="213" t="n">
        <v>0</v>
      </c>
      <c r="E23" s="213" t="n">
        <v>21</v>
      </c>
      <c r="F23" s="213" t="n">
        <v>2</v>
      </c>
      <c r="G23" s="213" t="n">
        <v>0</v>
      </c>
      <c r="H23" s="213" t="n">
        <v>18</v>
      </c>
      <c r="I23" s="213" t="n">
        <v>59</v>
      </c>
      <c r="J23" s="213" t="n">
        <v>13</v>
      </c>
      <c r="K23" s="213" t="n">
        <v>15</v>
      </c>
      <c r="L23" s="213" t="n">
        <v>20</v>
      </c>
      <c r="M23" s="213" t="n">
        <v>0</v>
      </c>
      <c r="N23" s="213" t="n">
        <v>14</v>
      </c>
      <c r="O23" s="213" t="n">
        <v>45</v>
      </c>
      <c r="P23" s="213" t="n">
        <v>40</v>
      </c>
      <c r="Q23" s="213" t="n">
        <v>0</v>
      </c>
      <c r="R23" s="213" t="n">
        <v>6</v>
      </c>
      <c r="S23" s="213" t="n">
        <v>2</v>
      </c>
      <c r="T23" s="213" t="n">
        <v>8</v>
      </c>
      <c r="U23" s="213" t="n">
        <v>4</v>
      </c>
      <c r="V23" s="213" t="n">
        <v>0</v>
      </c>
      <c r="W23" s="213" t="n">
        <v>0</v>
      </c>
      <c r="X23" s="213" t="n">
        <v>314</v>
      </c>
    </row>
    <row r="24">
      <c r="A24" s="49" t="s">
        <v>249</v>
      </c>
      <c r="B24" s="215" t="n">
        <v>186276</v>
      </c>
      <c r="C24" s="215" t="n">
        <v>2461</v>
      </c>
      <c r="D24" s="215" t="n">
        <v>209</v>
      </c>
      <c r="E24" s="215" t="n">
        <v>81357</v>
      </c>
      <c r="F24" s="215" t="n">
        <v>436</v>
      </c>
      <c r="G24" s="215" t="n">
        <v>458</v>
      </c>
      <c r="H24" s="215" t="n">
        <v>15211</v>
      </c>
      <c r="I24" s="215" t="n">
        <v>25470</v>
      </c>
      <c r="J24" s="215" t="n">
        <v>11831</v>
      </c>
      <c r="K24" s="215" t="n">
        <v>13403</v>
      </c>
      <c r="L24" s="215" t="n">
        <v>3728</v>
      </c>
      <c r="M24" s="215" t="n">
        <v>755</v>
      </c>
      <c r="N24" s="215" t="n">
        <v>1546</v>
      </c>
      <c r="O24" s="215" t="n">
        <v>10504</v>
      </c>
      <c r="P24" s="215" t="n">
        <v>9879</v>
      </c>
      <c r="Q24" s="215" t="n">
        <v>39</v>
      </c>
      <c r="R24" s="215" t="n">
        <v>1353</v>
      </c>
      <c r="S24" s="215" t="n">
        <v>1682</v>
      </c>
      <c r="T24" s="215" t="n">
        <v>2867</v>
      </c>
      <c r="U24" s="215" t="n">
        <v>2678</v>
      </c>
      <c r="V24" s="215" t="n">
        <v>2</v>
      </c>
      <c r="W24" s="215" t="n">
        <v>2</v>
      </c>
      <c r="X24" s="215" t="n">
        <v>405</v>
      </c>
    </row>
    <row r="25">
      <c r="A25" s="110" t="s">
        <v>251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14" t="n">
        <v>78648.77</v>
      </c>
      <c r="C26" s="214" t="n">
        <v>0</v>
      </c>
      <c r="D26" s="214" t="n">
        <v>0</v>
      </c>
      <c r="E26" s="214" t="n">
        <v>8200.18</v>
      </c>
      <c r="F26" s="214" t="n">
        <v>0</v>
      </c>
      <c r="G26" s="214" t="n">
        <v>0</v>
      </c>
      <c r="H26" s="214" t="n">
        <v>426.4</v>
      </c>
      <c r="I26" s="214" t="n">
        <v>9558.52</v>
      </c>
      <c r="J26" s="214" t="n">
        <v>3888.66</v>
      </c>
      <c r="K26" s="214" t="n">
        <v>19055.63</v>
      </c>
      <c r="L26" s="214" t="n">
        <v>299.9</v>
      </c>
      <c r="M26" s="214" t="n">
        <v>0</v>
      </c>
      <c r="N26" s="214" t="n">
        <v>0</v>
      </c>
      <c r="O26" s="214" t="n">
        <v>12393.83</v>
      </c>
      <c r="P26" s="214" t="n">
        <v>15508.09</v>
      </c>
      <c r="Q26" s="214" t="n">
        <v>0</v>
      </c>
      <c r="R26" s="214" t="n">
        <v>2393.63</v>
      </c>
      <c r="S26" s="214" t="n">
        <v>677.13</v>
      </c>
      <c r="T26" s="214" t="n">
        <v>3910.78</v>
      </c>
      <c r="U26" s="214" t="n">
        <v>2336.02</v>
      </c>
      <c r="V26" s="214" t="n">
        <v>0</v>
      </c>
      <c r="W26" s="214" t="n">
        <v>0</v>
      </c>
      <c r="X26" s="214" t="n">
        <v>0</v>
      </c>
    </row>
    <row r="27">
      <c r="A27" s="4" t="s">
        <v>12</v>
      </c>
      <c r="B27" s="214" t="n">
        <v>10375707.65</v>
      </c>
      <c r="C27" s="214" t="n">
        <v>265380</v>
      </c>
      <c r="D27" s="214" t="n">
        <v>0</v>
      </c>
      <c r="E27" s="214" t="n">
        <v>1471345.25</v>
      </c>
      <c r="F27" s="214" t="n">
        <v>2340</v>
      </c>
      <c r="G27" s="214" t="n">
        <v>6900</v>
      </c>
      <c r="H27" s="214" t="n">
        <v>2375430</v>
      </c>
      <c r="I27" s="214" t="n">
        <v>1665930</v>
      </c>
      <c r="J27" s="214" t="n">
        <v>457110</v>
      </c>
      <c r="K27" s="214" t="n">
        <v>491910</v>
      </c>
      <c r="L27" s="214" t="n">
        <v>332280</v>
      </c>
      <c r="M27" s="214" t="n">
        <v>190020</v>
      </c>
      <c r="N27" s="214" t="n">
        <v>57691.2</v>
      </c>
      <c r="O27" s="214" t="n">
        <v>1392001.2</v>
      </c>
      <c r="P27" s="214" t="n">
        <v>587340</v>
      </c>
      <c r="Q27" s="214" t="n">
        <v>4140</v>
      </c>
      <c r="R27" s="214" t="n">
        <v>218460</v>
      </c>
      <c r="S27" s="214" t="n">
        <v>52440</v>
      </c>
      <c r="T27" s="214" t="n">
        <v>307950</v>
      </c>
      <c r="U27" s="214" t="n">
        <v>470820</v>
      </c>
      <c r="V27" s="214" t="n">
        <v>840</v>
      </c>
      <c r="W27" s="214" t="n">
        <v>540</v>
      </c>
      <c r="X27" s="214" t="n">
        <v>24840</v>
      </c>
    </row>
    <row r="28">
      <c r="A28" s="4" t="s">
        <v>13</v>
      </c>
      <c r="B28" s="214" t="n">
        <v>10315687.99</v>
      </c>
      <c r="C28" s="214" t="n">
        <v>60592.24</v>
      </c>
      <c r="D28" s="214" t="n">
        <v>0</v>
      </c>
      <c r="E28" s="214" t="n">
        <v>5775578.79</v>
      </c>
      <c r="F28" s="214" t="n">
        <v>93199.34</v>
      </c>
      <c r="G28" s="214" t="n">
        <v>13476.95</v>
      </c>
      <c r="H28" s="214" t="n">
        <v>215840.45</v>
      </c>
      <c r="I28" s="214" t="n">
        <v>1087265.69</v>
      </c>
      <c r="J28" s="214" t="n">
        <v>664872.9</v>
      </c>
      <c r="K28" s="214" t="n">
        <v>641190.7</v>
      </c>
      <c r="L28" s="214" t="n">
        <v>181677.57</v>
      </c>
      <c r="M28" s="214" t="n">
        <v>16795.11</v>
      </c>
      <c r="N28" s="214" t="n">
        <v>100327.27</v>
      </c>
      <c r="O28" s="214" t="n">
        <v>565428.76</v>
      </c>
      <c r="P28" s="214" t="n">
        <v>593222.8</v>
      </c>
      <c r="Q28" s="214" t="n">
        <v>2269.75</v>
      </c>
      <c r="R28" s="214" t="n">
        <v>85155.79</v>
      </c>
      <c r="S28" s="214" t="n">
        <v>72743.14</v>
      </c>
      <c r="T28" s="214" t="n">
        <v>57125.32</v>
      </c>
      <c r="U28" s="214" t="n">
        <v>88045.42</v>
      </c>
      <c r="V28" s="214" t="n">
        <v>0</v>
      </c>
      <c r="W28" s="214" t="n">
        <v>0</v>
      </c>
      <c r="X28" s="214" t="n">
        <v>880</v>
      </c>
    </row>
    <row r="29">
      <c r="A29" s="4" t="s">
        <v>14</v>
      </c>
      <c r="B29" s="214" t="n">
        <v>28608903.96</v>
      </c>
      <c r="C29" s="214" t="n">
        <v>477890.02</v>
      </c>
      <c r="D29" s="214" t="n">
        <v>52335.58</v>
      </c>
      <c r="E29" s="214" t="n">
        <v>11701015.42</v>
      </c>
      <c r="F29" s="214" t="n">
        <v>31422.69</v>
      </c>
      <c r="G29" s="214" t="n">
        <v>81273.52</v>
      </c>
      <c r="H29" s="214" t="n">
        <v>2607316.26</v>
      </c>
      <c r="I29" s="214" t="n">
        <v>4227558.12</v>
      </c>
      <c r="J29" s="214" t="n">
        <v>1832995.48</v>
      </c>
      <c r="K29" s="214" t="n">
        <v>2197780.28</v>
      </c>
      <c r="L29" s="214" t="n">
        <v>737331.51</v>
      </c>
      <c r="M29" s="214" t="n">
        <v>54451.91</v>
      </c>
      <c r="N29" s="214" t="n">
        <v>267484.49</v>
      </c>
      <c r="O29" s="214" t="n">
        <v>1585898.47</v>
      </c>
      <c r="P29" s="214" t="n">
        <v>1691386.29</v>
      </c>
      <c r="Q29" s="214" t="n">
        <v>6336</v>
      </c>
      <c r="R29" s="214" t="n">
        <v>135613.5</v>
      </c>
      <c r="S29" s="214" t="n">
        <v>256979.9</v>
      </c>
      <c r="T29" s="214" t="n">
        <v>409694.95</v>
      </c>
      <c r="U29" s="214" t="n">
        <v>246957.49</v>
      </c>
      <c r="V29" s="214" t="n">
        <v>0</v>
      </c>
      <c r="W29" s="214" t="n">
        <v>240.22</v>
      </c>
      <c r="X29" s="214" t="n">
        <v>6941.86</v>
      </c>
    </row>
    <row r="30">
      <c r="A30" s="4" t="s">
        <v>15</v>
      </c>
      <c r="B30" s="214" t="n">
        <v>980175</v>
      </c>
      <c r="C30" s="214" t="n">
        <v>27090</v>
      </c>
      <c r="D30" s="214" t="n">
        <v>0</v>
      </c>
      <c r="E30" s="214" t="n">
        <v>98070</v>
      </c>
      <c r="F30" s="214" t="n">
        <v>210</v>
      </c>
      <c r="G30" s="214" t="n">
        <v>1260</v>
      </c>
      <c r="H30" s="214" t="n">
        <v>293790</v>
      </c>
      <c r="I30" s="214" t="n">
        <v>126210</v>
      </c>
      <c r="J30" s="214" t="n">
        <v>46200</v>
      </c>
      <c r="K30" s="214" t="n">
        <v>23520</v>
      </c>
      <c r="L30" s="214" t="n">
        <v>32550</v>
      </c>
      <c r="M30" s="214" t="n">
        <v>11550</v>
      </c>
      <c r="N30" s="214" t="n">
        <v>5880</v>
      </c>
      <c r="O30" s="214" t="n">
        <v>113190</v>
      </c>
      <c r="P30" s="214" t="n">
        <v>52710</v>
      </c>
      <c r="Q30" s="214" t="n">
        <v>210</v>
      </c>
      <c r="R30" s="214" t="n">
        <v>22890</v>
      </c>
      <c r="S30" s="214" t="n">
        <v>2730</v>
      </c>
      <c r="T30" s="214" t="n">
        <v>50400</v>
      </c>
      <c r="U30" s="214" t="n">
        <v>69615</v>
      </c>
      <c r="V30" s="214" t="n">
        <v>0</v>
      </c>
      <c r="W30" s="214" t="n">
        <v>0</v>
      </c>
      <c r="X30" s="214" t="n">
        <v>2100</v>
      </c>
    </row>
    <row r="31">
      <c r="A31" s="4" t="s">
        <v>16</v>
      </c>
      <c r="B31" s="214" t="n">
        <v>122430</v>
      </c>
      <c r="C31" s="214" t="n">
        <v>420</v>
      </c>
      <c r="D31" s="214" t="n">
        <v>0</v>
      </c>
      <c r="E31" s="214" t="n">
        <v>4410</v>
      </c>
      <c r="F31" s="214" t="n">
        <v>420</v>
      </c>
      <c r="G31" s="214" t="n">
        <v>0</v>
      </c>
      <c r="H31" s="214" t="n">
        <v>3780</v>
      </c>
      <c r="I31" s="214" t="n">
        <v>12390</v>
      </c>
      <c r="J31" s="214" t="n">
        <v>2730</v>
      </c>
      <c r="K31" s="214" t="n">
        <v>3150</v>
      </c>
      <c r="L31" s="214" t="n">
        <v>4200</v>
      </c>
      <c r="M31" s="214" t="n">
        <v>0</v>
      </c>
      <c r="N31" s="214" t="n">
        <v>2940</v>
      </c>
      <c r="O31" s="214" t="n">
        <v>9450</v>
      </c>
      <c r="P31" s="214" t="n">
        <v>8400</v>
      </c>
      <c r="Q31" s="214" t="n">
        <v>0</v>
      </c>
      <c r="R31" s="214" t="n">
        <v>1260</v>
      </c>
      <c r="S31" s="214" t="n">
        <v>420</v>
      </c>
      <c r="T31" s="214" t="n">
        <v>1680</v>
      </c>
      <c r="U31" s="214" t="n">
        <v>840</v>
      </c>
      <c r="V31" s="214" t="n">
        <v>0</v>
      </c>
      <c r="W31" s="214" t="n">
        <v>0</v>
      </c>
      <c r="X31" s="214" t="n">
        <v>65940</v>
      </c>
    </row>
    <row r="32">
      <c r="A32" s="49" t="s">
        <v>249</v>
      </c>
      <c r="B32" s="216" t="n">
        <v>50481553.37</v>
      </c>
      <c r="C32" s="216" t="n">
        <v>831372.26</v>
      </c>
      <c r="D32" s="216" t="n">
        <v>52335.58</v>
      </c>
      <c r="E32" s="216" t="n">
        <v>19058619.64</v>
      </c>
      <c r="F32" s="216" t="n">
        <v>127592.03</v>
      </c>
      <c r="G32" s="216" t="n">
        <v>102910.47</v>
      </c>
      <c r="H32" s="216" t="n">
        <v>5496583.11</v>
      </c>
      <c r="I32" s="216" t="n">
        <v>7128912.33</v>
      </c>
      <c r="J32" s="216" t="n">
        <v>3007797.04</v>
      </c>
      <c r="K32" s="216" t="n">
        <v>3376606.61</v>
      </c>
      <c r="L32" s="216" t="n">
        <v>1288338.98</v>
      </c>
      <c r="M32" s="216" t="n">
        <v>272817.02</v>
      </c>
      <c r="N32" s="216" t="n">
        <v>434322.96</v>
      </c>
      <c r="O32" s="216" t="n">
        <v>3678362.26</v>
      </c>
      <c r="P32" s="216" t="n">
        <v>2948567.18</v>
      </c>
      <c r="Q32" s="216" t="n">
        <v>12955.75</v>
      </c>
      <c r="R32" s="216" t="n">
        <v>465772.92</v>
      </c>
      <c r="S32" s="216" t="n">
        <v>385990.17</v>
      </c>
      <c r="T32" s="216" t="n">
        <v>830761.05</v>
      </c>
      <c r="U32" s="216" t="n">
        <v>878613.93</v>
      </c>
      <c r="V32" s="216" t="n">
        <v>840</v>
      </c>
      <c r="W32" s="216" t="n">
        <v>780.22</v>
      </c>
      <c r="X32" s="216" t="n">
        <v>100701.86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258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272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241</v>
      </c>
      <c r="C7" s="18" t="s">
        <v>273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274</v>
      </c>
      <c r="D8" s="3" t="s">
        <v>275</v>
      </c>
      <c r="E8" s="3" t="s">
        <v>276</v>
      </c>
      <c r="F8" s="3" t="s">
        <v>277</v>
      </c>
      <c r="G8" s="3" t="s">
        <v>278</v>
      </c>
      <c r="H8" s="3" t="s">
        <v>279</v>
      </c>
      <c r="I8" s="3" t="s">
        <v>280</v>
      </c>
      <c r="J8" s="3" t="s">
        <v>281</v>
      </c>
      <c r="K8" s="3" t="s">
        <v>282</v>
      </c>
      <c r="L8" s="3" t="s">
        <v>283</v>
      </c>
      <c r="M8" s="3" t="s">
        <v>284</v>
      </c>
      <c r="N8" s="3" t="s">
        <v>285</v>
      </c>
      <c r="O8" s="3" t="s">
        <v>286</v>
      </c>
      <c r="P8" s="3" t="s">
        <v>287</v>
      </c>
      <c r="Q8" s="3" t="s">
        <v>288</v>
      </c>
      <c r="R8" s="3" t="s">
        <v>289</v>
      </c>
      <c r="S8" s="3" t="s">
        <v>290</v>
      </c>
      <c r="T8" s="3" t="s">
        <v>291</v>
      </c>
      <c r="U8" s="3" t="s">
        <v>292</v>
      </c>
      <c r="V8" s="3" t="s">
        <v>293</v>
      </c>
      <c r="W8" s="3" t="s">
        <v>294</v>
      </c>
      <c r="X8" s="3" t="s">
        <v>295</v>
      </c>
    </row>
    <row r="9">
      <c r="A9" s="110" t="s">
        <v>248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17" t="n">
        <v>1015</v>
      </c>
      <c r="C10" s="217" t="n">
        <v>11</v>
      </c>
      <c r="D10" s="217" t="n">
        <v>0</v>
      </c>
      <c r="E10" s="217" t="n">
        <v>30</v>
      </c>
      <c r="F10" s="217" t="n">
        <v>2</v>
      </c>
      <c r="G10" s="217" t="n">
        <v>1</v>
      </c>
      <c r="H10" s="217" t="n">
        <v>27</v>
      </c>
      <c r="I10" s="217" t="n">
        <v>219</v>
      </c>
      <c r="J10" s="217" t="n">
        <v>20</v>
      </c>
      <c r="K10" s="217" t="n">
        <v>392</v>
      </c>
      <c r="L10" s="217" t="n">
        <v>11</v>
      </c>
      <c r="M10" s="217" t="n">
        <v>2</v>
      </c>
      <c r="N10" s="217" t="n">
        <v>22</v>
      </c>
      <c r="O10" s="217" t="n">
        <v>32</v>
      </c>
      <c r="P10" s="217" t="n">
        <v>25</v>
      </c>
      <c r="Q10" s="217" t="n">
        <v>0</v>
      </c>
      <c r="R10" s="217" t="n">
        <v>40</v>
      </c>
      <c r="S10" s="217" t="n">
        <v>8</v>
      </c>
      <c r="T10" s="217" t="n">
        <v>101</v>
      </c>
      <c r="U10" s="217" t="n">
        <v>71</v>
      </c>
      <c r="V10" s="217" t="n">
        <v>0</v>
      </c>
      <c r="W10" s="217" t="n">
        <v>0</v>
      </c>
      <c r="X10" s="217" t="n">
        <v>1</v>
      </c>
    </row>
    <row r="11">
      <c r="A11" s="4" t="s">
        <v>12</v>
      </c>
      <c r="B11" s="217" t="n">
        <v>39871</v>
      </c>
      <c r="C11" s="217" t="n">
        <v>951</v>
      </c>
      <c r="D11" s="217" t="n">
        <v>2</v>
      </c>
      <c r="E11" s="217" t="n">
        <v>5067</v>
      </c>
      <c r="F11" s="217" t="n">
        <v>6</v>
      </c>
      <c r="G11" s="217" t="n">
        <v>27</v>
      </c>
      <c r="H11" s="217" t="n">
        <v>7893</v>
      </c>
      <c r="I11" s="217" t="n">
        <v>8178</v>
      </c>
      <c r="J11" s="217" t="n">
        <v>1411</v>
      </c>
      <c r="K11" s="217" t="n">
        <v>3858</v>
      </c>
      <c r="L11" s="217" t="n">
        <v>910</v>
      </c>
      <c r="M11" s="217" t="n">
        <v>647</v>
      </c>
      <c r="N11" s="217" t="n">
        <v>209</v>
      </c>
      <c r="O11" s="217" t="n">
        <v>3924</v>
      </c>
      <c r="P11" s="217" t="n">
        <v>1628</v>
      </c>
      <c r="Q11" s="217" t="n">
        <v>14</v>
      </c>
      <c r="R11" s="217" t="n">
        <v>774</v>
      </c>
      <c r="S11" s="217" t="n">
        <v>212</v>
      </c>
      <c r="T11" s="217" t="n">
        <v>969</v>
      </c>
      <c r="U11" s="217" t="n">
        <v>3115</v>
      </c>
      <c r="V11" s="217" t="n">
        <v>2</v>
      </c>
      <c r="W11" s="217" t="n">
        <v>1</v>
      </c>
      <c r="X11" s="217" t="n">
        <v>73</v>
      </c>
    </row>
    <row r="12">
      <c r="A12" s="4" t="s">
        <v>13</v>
      </c>
      <c r="B12" s="217" t="n">
        <v>4851</v>
      </c>
      <c r="C12" s="217" t="n">
        <v>65</v>
      </c>
      <c r="D12" s="217" t="n">
        <v>1</v>
      </c>
      <c r="E12" s="217" t="n">
        <v>539</v>
      </c>
      <c r="F12" s="217" t="n">
        <v>8</v>
      </c>
      <c r="G12" s="217" t="n">
        <v>11</v>
      </c>
      <c r="H12" s="217" t="n">
        <v>265</v>
      </c>
      <c r="I12" s="217" t="n">
        <v>1174</v>
      </c>
      <c r="J12" s="217" t="n">
        <v>186</v>
      </c>
      <c r="K12" s="217" t="n">
        <v>992</v>
      </c>
      <c r="L12" s="217" t="n">
        <v>122</v>
      </c>
      <c r="M12" s="217" t="n">
        <v>17</v>
      </c>
      <c r="N12" s="217" t="n">
        <v>120</v>
      </c>
      <c r="O12" s="217" t="n">
        <v>506</v>
      </c>
      <c r="P12" s="217" t="n">
        <v>326</v>
      </c>
      <c r="Q12" s="217" t="n">
        <v>1</v>
      </c>
      <c r="R12" s="217" t="n">
        <v>111</v>
      </c>
      <c r="S12" s="217" t="n">
        <v>78</v>
      </c>
      <c r="T12" s="217" t="n">
        <v>137</v>
      </c>
      <c r="U12" s="217" t="n">
        <v>188</v>
      </c>
      <c r="V12" s="217" t="n">
        <v>0</v>
      </c>
      <c r="W12" s="217" t="n">
        <v>0</v>
      </c>
      <c r="X12" s="217" t="n">
        <v>4</v>
      </c>
    </row>
    <row r="13">
      <c r="A13" s="4" t="s">
        <v>14</v>
      </c>
      <c r="B13" s="217" t="n">
        <v>17504</v>
      </c>
      <c r="C13" s="217" t="n">
        <v>259</v>
      </c>
      <c r="D13" s="217" t="n">
        <v>17</v>
      </c>
      <c r="E13" s="217" t="n">
        <v>2083</v>
      </c>
      <c r="F13" s="217" t="n">
        <v>4</v>
      </c>
      <c r="G13" s="217" t="n">
        <v>50</v>
      </c>
      <c r="H13" s="217" t="n">
        <v>1382</v>
      </c>
      <c r="I13" s="217" t="n">
        <v>4638</v>
      </c>
      <c r="J13" s="217" t="n">
        <v>712</v>
      </c>
      <c r="K13" s="217" t="n">
        <v>3293</v>
      </c>
      <c r="L13" s="217" t="n">
        <v>466</v>
      </c>
      <c r="M13" s="217" t="n">
        <v>69</v>
      </c>
      <c r="N13" s="217" t="n">
        <v>305</v>
      </c>
      <c r="O13" s="217" t="n">
        <v>1642</v>
      </c>
      <c r="P13" s="217" t="n">
        <v>978</v>
      </c>
      <c r="Q13" s="217" t="n">
        <v>8</v>
      </c>
      <c r="R13" s="217" t="n">
        <v>190</v>
      </c>
      <c r="S13" s="217" t="n">
        <v>362</v>
      </c>
      <c r="T13" s="217" t="n">
        <v>385</v>
      </c>
      <c r="U13" s="217" t="n">
        <v>648</v>
      </c>
      <c r="V13" s="217" t="n">
        <v>0</v>
      </c>
      <c r="W13" s="217" t="n">
        <v>1</v>
      </c>
      <c r="X13" s="217" t="n">
        <v>12</v>
      </c>
    </row>
    <row r="14">
      <c r="A14" s="4" t="s">
        <v>15</v>
      </c>
      <c r="B14" s="217" t="n">
        <v>8133</v>
      </c>
      <c r="C14" s="217" t="n">
        <v>191</v>
      </c>
      <c r="D14" s="217" t="n">
        <v>2</v>
      </c>
      <c r="E14" s="217" t="n">
        <v>782</v>
      </c>
      <c r="F14" s="217" t="n">
        <v>1</v>
      </c>
      <c r="G14" s="217" t="n">
        <v>2</v>
      </c>
      <c r="H14" s="217" t="n">
        <v>2193</v>
      </c>
      <c r="I14" s="217" t="n">
        <v>1031</v>
      </c>
      <c r="J14" s="217" t="n">
        <v>315</v>
      </c>
      <c r="K14" s="217" t="n">
        <v>272</v>
      </c>
      <c r="L14" s="217" t="n">
        <v>205</v>
      </c>
      <c r="M14" s="217" t="n">
        <v>88</v>
      </c>
      <c r="N14" s="217" t="n">
        <v>42</v>
      </c>
      <c r="O14" s="217" t="n">
        <v>760</v>
      </c>
      <c r="P14" s="217" t="n">
        <v>454</v>
      </c>
      <c r="Q14" s="217" t="n">
        <v>2</v>
      </c>
      <c r="R14" s="217" t="n">
        <v>188</v>
      </c>
      <c r="S14" s="217" t="n">
        <v>17</v>
      </c>
      <c r="T14" s="217" t="n">
        <v>459</v>
      </c>
      <c r="U14" s="217" t="n">
        <v>1096</v>
      </c>
      <c r="V14" s="217" t="n">
        <v>1</v>
      </c>
      <c r="W14" s="217" t="n">
        <v>0</v>
      </c>
      <c r="X14" s="217" t="n">
        <v>32</v>
      </c>
    </row>
    <row r="15">
      <c r="A15" s="4" t="s">
        <v>16</v>
      </c>
      <c r="B15" s="217" t="n">
        <v>885</v>
      </c>
      <c r="C15" s="217" t="n">
        <v>4</v>
      </c>
      <c r="D15" s="217" t="n">
        <v>0</v>
      </c>
      <c r="E15" s="217" t="n">
        <v>33</v>
      </c>
      <c r="F15" s="217" t="n">
        <v>1</v>
      </c>
      <c r="G15" s="217" t="n">
        <v>0</v>
      </c>
      <c r="H15" s="217" t="n">
        <v>29</v>
      </c>
      <c r="I15" s="217" t="n">
        <v>85</v>
      </c>
      <c r="J15" s="217" t="n">
        <v>17</v>
      </c>
      <c r="K15" s="217" t="n">
        <v>35</v>
      </c>
      <c r="L15" s="217" t="n">
        <v>21</v>
      </c>
      <c r="M15" s="217" t="n">
        <v>2</v>
      </c>
      <c r="N15" s="217" t="n">
        <v>15</v>
      </c>
      <c r="O15" s="217" t="n">
        <v>53</v>
      </c>
      <c r="P15" s="217" t="n">
        <v>52</v>
      </c>
      <c r="Q15" s="217" t="n">
        <v>0</v>
      </c>
      <c r="R15" s="217" t="n">
        <v>12</v>
      </c>
      <c r="S15" s="217" t="n">
        <v>1</v>
      </c>
      <c r="T15" s="217" t="n">
        <v>20</v>
      </c>
      <c r="U15" s="217" t="n">
        <v>21</v>
      </c>
      <c r="V15" s="217" t="n">
        <v>0</v>
      </c>
      <c r="W15" s="217" t="n">
        <v>0</v>
      </c>
      <c r="X15" s="217" t="n">
        <v>484</v>
      </c>
    </row>
    <row r="16">
      <c r="A16" s="49" t="s">
        <v>249</v>
      </c>
      <c r="B16" s="219" t="n">
        <v>72259</v>
      </c>
      <c r="C16" s="219" t="n">
        <v>1481</v>
      </c>
      <c r="D16" s="219" t="n">
        <v>22</v>
      </c>
      <c r="E16" s="219" t="n">
        <v>8534</v>
      </c>
      <c r="F16" s="219" t="n">
        <v>22</v>
      </c>
      <c r="G16" s="219" t="n">
        <v>91</v>
      </c>
      <c r="H16" s="219" t="n">
        <v>11789</v>
      </c>
      <c r="I16" s="219" t="n">
        <v>15325</v>
      </c>
      <c r="J16" s="219" t="n">
        <v>2661</v>
      </c>
      <c r="K16" s="219" t="n">
        <v>8842</v>
      </c>
      <c r="L16" s="219" t="n">
        <v>1735</v>
      </c>
      <c r="M16" s="219" t="n">
        <v>825</v>
      </c>
      <c r="N16" s="219" t="n">
        <v>713</v>
      </c>
      <c r="O16" s="219" t="n">
        <v>6917</v>
      </c>
      <c r="P16" s="219" t="n">
        <v>3463</v>
      </c>
      <c r="Q16" s="219" t="n">
        <v>25</v>
      </c>
      <c r="R16" s="219" t="n">
        <v>1315</v>
      </c>
      <c r="S16" s="219" t="n">
        <v>678</v>
      </c>
      <c r="T16" s="219" t="n">
        <v>2071</v>
      </c>
      <c r="U16" s="219" t="n">
        <v>5139</v>
      </c>
      <c r="V16" s="219" t="n">
        <v>3</v>
      </c>
      <c r="W16" s="219" t="n">
        <v>2</v>
      </c>
      <c r="X16" s="219" t="n">
        <v>606</v>
      </c>
    </row>
    <row r="17">
      <c r="A17" s="110" t="s">
        <v>250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17" t="n">
        <v>3694</v>
      </c>
      <c r="C18" s="217" t="n">
        <v>50</v>
      </c>
      <c r="D18" s="217" t="n">
        <v>0</v>
      </c>
      <c r="E18" s="217" t="n">
        <v>83</v>
      </c>
      <c r="F18" s="217" t="n">
        <v>17</v>
      </c>
      <c r="G18" s="217" t="n">
        <v>2</v>
      </c>
      <c r="H18" s="217" t="n">
        <v>77</v>
      </c>
      <c r="I18" s="217" t="n">
        <v>855</v>
      </c>
      <c r="J18" s="217" t="n">
        <v>54</v>
      </c>
      <c r="K18" s="217" t="n">
        <v>1531</v>
      </c>
      <c r="L18" s="217" t="n">
        <v>29</v>
      </c>
      <c r="M18" s="217" t="n">
        <v>3</v>
      </c>
      <c r="N18" s="217" t="n">
        <v>99</v>
      </c>
      <c r="O18" s="217" t="n">
        <v>135</v>
      </c>
      <c r="P18" s="217" t="n">
        <v>100</v>
      </c>
      <c r="Q18" s="217" t="n">
        <v>0</v>
      </c>
      <c r="R18" s="217" t="n">
        <v>182</v>
      </c>
      <c r="S18" s="217" t="n">
        <v>19</v>
      </c>
      <c r="T18" s="217" t="n">
        <v>297</v>
      </c>
      <c r="U18" s="217" t="n">
        <v>160</v>
      </c>
      <c r="V18" s="217" t="n">
        <v>0</v>
      </c>
      <c r="W18" s="217" t="n">
        <v>0</v>
      </c>
      <c r="X18" s="217" t="n">
        <v>1</v>
      </c>
    </row>
    <row r="19">
      <c r="A19" s="4" t="s">
        <v>12</v>
      </c>
      <c r="B19" s="217" t="n">
        <v>39772</v>
      </c>
      <c r="C19" s="217" t="n">
        <v>951</v>
      </c>
      <c r="D19" s="217" t="n">
        <v>2</v>
      </c>
      <c r="E19" s="217" t="n">
        <v>5063</v>
      </c>
      <c r="F19" s="217" t="n">
        <v>6</v>
      </c>
      <c r="G19" s="217" t="n">
        <v>27</v>
      </c>
      <c r="H19" s="217" t="n">
        <v>7879</v>
      </c>
      <c r="I19" s="217" t="n">
        <v>8153</v>
      </c>
      <c r="J19" s="217" t="n">
        <v>1404</v>
      </c>
      <c r="K19" s="217" t="n">
        <v>3850</v>
      </c>
      <c r="L19" s="217" t="n">
        <v>907</v>
      </c>
      <c r="M19" s="217" t="n">
        <v>642</v>
      </c>
      <c r="N19" s="217" t="n">
        <v>207</v>
      </c>
      <c r="O19" s="217" t="n">
        <v>3912</v>
      </c>
      <c r="P19" s="217" t="n">
        <v>1626</v>
      </c>
      <c r="Q19" s="217" t="n">
        <v>14</v>
      </c>
      <c r="R19" s="217" t="n">
        <v>772</v>
      </c>
      <c r="S19" s="217" t="n">
        <v>211</v>
      </c>
      <c r="T19" s="217" t="n">
        <v>966</v>
      </c>
      <c r="U19" s="217" t="n">
        <v>3104</v>
      </c>
      <c r="V19" s="217" t="n">
        <v>2</v>
      </c>
      <c r="W19" s="217" t="n">
        <v>1</v>
      </c>
      <c r="X19" s="217" t="n">
        <v>73</v>
      </c>
    </row>
    <row r="20">
      <c r="A20" s="4" t="s">
        <v>13</v>
      </c>
      <c r="B20" s="217" t="n">
        <v>44278</v>
      </c>
      <c r="C20" s="217" t="n">
        <v>399</v>
      </c>
      <c r="D20" s="217" t="n">
        <v>2</v>
      </c>
      <c r="E20" s="217" t="n">
        <v>19077</v>
      </c>
      <c r="F20" s="217" t="n">
        <v>134</v>
      </c>
      <c r="G20" s="217" t="n">
        <v>107</v>
      </c>
      <c r="H20" s="217" t="n">
        <v>864</v>
      </c>
      <c r="I20" s="217" t="n">
        <v>8436</v>
      </c>
      <c r="J20" s="217" t="n">
        <v>3297</v>
      </c>
      <c r="K20" s="217" t="n">
        <v>5194</v>
      </c>
      <c r="L20" s="217" t="n">
        <v>581</v>
      </c>
      <c r="M20" s="217" t="n">
        <v>54</v>
      </c>
      <c r="N20" s="217" t="n">
        <v>653</v>
      </c>
      <c r="O20" s="217" t="n">
        <v>1767</v>
      </c>
      <c r="P20" s="217" t="n">
        <v>1878</v>
      </c>
      <c r="Q20" s="217" t="n">
        <v>3</v>
      </c>
      <c r="R20" s="217" t="n">
        <v>465</v>
      </c>
      <c r="S20" s="217" t="n">
        <v>266</v>
      </c>
      <c r="T20" s="217" t="n">
        <v>547</v>
      </c>
      <c r="U20" s="217" t="n">
        <v>546</v>
      </c>
      <c r="V20" s="217" t="n">
        <v>0</v>
      </c>
      <c r="W20" s="217" t="n">
        <v>0</v>
      </c>
      <c r="X20" s="217" t="n">
        <v>8</v>
      </c>
    </row>
    <row r="21">
      <c r="A21" s="4" t="s">
        <v>14</v>
      </c>
      <c r="B21" s="217" t="n">
        <v>155491</v>
      </c>
      <c r="C21" s="217" t="n">
        <v>2311</v>
      </c>
      <c r="D21" s="217" t="n">
        <v>2309</v>
      </c>
      <c r="E21" s="217" t="n">
        <v>47851</v>
      </c>
      <c r="F21" s="217" t="n">
        <v>16</v>
      </c>
      <c r="G21" s="217" t="n">
        <v>410</v>
      </c>
      <c r="H21" s="217" t="n">
        <v>12049</v>
      </c>
      <c r="I21" s="217" t="n">
        <v>32345</v>
      </c>
      <c r="J21" s="217" t="n">
        <v>8653</v>
      </c>
      <c r="K21" s="217" t="n">
        <v>19301</v>
      </c>
      <c r="L21" s="217" t="n">
        <v>3053</v>
      </c>
      <c r="M21" s="217" t="n">
        <v>175</v>
      </c>
      <c r="N21" s="217" t="n">
        <v>1884</v>
      </c>
      <c r="O21" s="217" t="n">
        <v>6847</v>
      </c>
      <c r="P21" s="217" t="n">
        <v>6170</v>
      </c>
      <c r="Q21" s="217" t="n">
        <v>35</v>
      </c>
      <c r="R21" s="217" t="n">
        <v>661</v>
      </c>
      <c r="S21" s="217" t="n">
        <v>4357</v>
      </c>
      <c r="T21" s="217" t="n">
        <v>4530</v>
      </c>
      <c r="U21" s="217" t="n">
        <v>2483</v>
      </c>
      <c r="V21" s="217" t="n">
        <v>0</v>
      </c>
      <c r="W21" s="217" t="n">
        <v>1</v>
      </c>
      <c r="X21" s="217" t="n">
        <v>50</v>
      </c>
    </row>
    <row r="22">
      <c r="A22" s="4" t="s">
        <v>15</v>
      </c>
      <c r="B22" s="217" t="n">
        <v>8116</v>
      </c>
      <c r="C22" s="217" t="n">
        <v>191</v>
      </c>
      <c r="D22" s="217" t="n">
        <v>2</v>
      </c>
      <c r="E22" s="217" t="n">
        <v>781</v>
      </c>
      <c r="F22" s="217" t="n">
        <v>1</v>
      </c>
      <c r="G22" s="217" t="n">
        <v>2</v>
      </c>
      <c r="H22" s="217" t="n">
        <v>2187</v>
      </c>
      <c r="I22" s="217" t="n">
        <v>1030</v>
      </c>
      <c r="J22" s="217" t="n">
        <v>315</v>
      </c>
      <c r="K22" s="217" t="n">
        <v>271</v>
      </c>
      <c r="L22" s="217" t="n">
        <v>204</v>
      </c>
      <c r="M22" s="217" t="n">
        <v>87</v>
      </c>
      <c r="N22" s="217" t="n">
        <v>42</v>
      </c>
      <c r="O22" s="217" t="n">
        <v>758</v>
      </c>
      <c r="P22" s="217" t="n">
        <v>453</v>
      </c>
      <c r="Q22" s="217" t="n">
        <v>2</v>
      </c>
      <c r="R22" s="217" t="n">
        <v>188</v>
      </c>
      <c r="S22" s="217" t="n">
        <v>17</v>
      </c>
      <c r="T22" s="217" t="n">
        <v>458</v>
      </c>
      <c r="U22" s="217" t="n">
        <v>1094</v>
      </c>
      <c r="V22" s="217" t="n">
        <v>1</v>
      </c>
      <c r="W22" s="217" t="n">
        <v>0</v>
      </c>
      <c r="X22" s="217" t="n">
        <v>32</v>
      </c>
    </row>
    <row r="23">
      <c r="A23" s="4" t="s">
        <v>16</v>
      </c>
      <c r="B23" s="217" t="n">
        <v>884</v>
      </c>
      <c r="C23" s="217" t="n">
        <v>4</v>
      </c>
      <c r="D23" s="217" t="n">
        <v>0</v>
      </c>
      <c r="E23" s="217" t="n">
        <v>33</v>
      </c>
      <c r="F23" s="217" t="n">
        <v>1</v>
      </c>
      <c r="G23" s="217" t="n">
        <v>0</v>
      </c>
      <c r="H23" s="217" t="n">
        <v>29</v>
      </c>
      <c r="I23" s="217" t="n">
        <v>85</v>
      </c>
      <c r="J23" s="217" t="n">
        <v>17</v>
      </c>
      <c r="K23" s="217" t="n">
        <v>35</v>
      </c>
      <c r="L23" s="217" t="n">
        <v>21</v>
      </c>
      <c r="M23" s="217" t="n">
        <v>2</v>
      </c>
      <c r="N23" s="217" t="n">
        <v>15</v>
      </c>
      <c r="O23" s="217" t="n">
        <v>53</v>
      </c>
      <c r="P23" s="217" t="n">
        <v>52</v>
      </c>
      <c r="Q23" s="217" t="n">
        <v>0</v>
      </c>
      <c r="R23" s="217" t="n">
        <v>12</v>
      </c>
      <c r="S23" s="217" t="n">
        <v>1</v>
      </c>
      <c r="T23" s="217" t="n">
        <v>20</v>
      </c>
      <c r="U23" s="217" t="n">
        <v>21</v>
      </c>
      <c r="V23" s="217" t="n">
        <v>0</v>
      </c>
      <c r="W23" s="217" t="n">
        <v>0</v>
      </c>
      <c r="X23" s="217" t="n">
        <v>483</v>
      </c>
    </row>
    <row r="24">
      <c r="A24" s="49" t="s">
        <v>249</v>
      </c>
      <c r="B24" s="219" t="n">
        <v>252235</v>
      </c>
      <c r="C24" s="219" t="n">
        <v>3906</v>
      </c>
      <c r="D24" s="219" t="n">
        <v>2315</v>
      </c>
      <c r="E24" s="219" t="n">
        <v>72888</v>
      </c>
      <c r="F24" s="219" t="n">
        <v>175</v>
      </c>
      <c r="G24" s="219" t="n">
        <v>548</v>
      </c>
      <c r="H24" s="219" t="n">
        <v>23085</v>
      </c>
      <c r="I24" s="219" t="n">
        <v>50904</v>
      </c>
      <c r="J24" s="219" t="n">
        <v>13740</v>
      </c>
      <c r="K24" s="219" t="n">
        <v>30182</v>
      </c>
      <c r="L24" s="219" t="n">
        <v>4795</v>
      </c>
      <c r="M24" s="219" t="n">
        <v>963</v>
      </c>
      <c r="N24" s="219" t="n">
        <v>2900</v>
      </c>
      <c r="O24" s="219" t="n">
        <v>13472</v>
      </c>
      <c r="P24" s="219" t="n">
        <v>10279</v>
      </c>
      <c r="Q24" s="219" t="n">
        <v>54</v>
      </c>
      <c r="R24" s="219" t="n">
        <v>2280</v>
      </c>
      <c r="S24" s="219" t="n">
        <v>4871</v>
      </c>
      <c r="T24" s="219" t="n">
        <v>6818</v>
      </c>
      <c r="U24" s="219" t="n">
        <v>7408</v>
      </c>
      <c r="V24" s="219" t="n">
        <v>3</v>
      </c>
      <c r="W24" s="219" t="n">
        <v>2</v>
      </c>
      <c r="X24" s="219" t="n">
        <v>647</v>
      </c>
    </row>
    <row r="25">
      <c r="A25" s="110" t="s">
        <v>251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18" t="n">
        <v>1336012.53</v>
      </c>
      <c r="C26" s="218" t="n">
        <v>25301.42</v>
      </c>
      <c r="D26" s="218" t="n">
        <v>0</v>
      </c>
      <c r="E26" s="218" t="n">
        <v>26937.31</v>
      </c>
      <c r="F26" s="218" t="n">
        <v>7472.91</v>
      </c>
      <c r="G26" s="218" t="n">
        <v>288.42</v>
      </c>
      <c r="H26" s="218" t="n">
        <v>23112.07</v>
      </c>
      <c r="I26" s="218" t="n">
        <v>235672.55</v>
      </c>
      <c r="J26" s="218" t="n">
        <v>18730.74</v>
      </c>
      <c r="K26" s="218" t="n">
        <v>564067.95</v>
      </c>
      <c r="L26" s="218" t="n">
        <v>18443.54</v>
      </c>
      <c r="M26" s="218" t="n">
        <v>1357.47</v>
      </c>
      <c r="N26" s="218" t="n">
        <v>46793.8</v>
      </c>
      <c r="O26" s="218" t="n">
        <v>50758.78</v>
      </c>
      <c r="P26" s="218" t="n">
        <v>54919.32</v>
      </c>
      <c r="Q26" s="218" t="n">
        <v>0</v>
      </c>
      <c r="R26" s="218" t="n">
        <v>66492.61</v>
      </c>
      <c r="S26" s="218" t="n">
        <v>8508.51</v>
      </c>
      <c r="T26" s="218" t="n">
        <v>135814.41</v>
      </c>
      <c r="U26" s="218" t="n">
        <v>51046.69</v>
      </c>
      <c r="V26" s="218" t="n">
        <v>0</v>
      </c>
      <c r="W26" s="218" t="n">
        <v>0</v>
      </c>
      <c r="X26" s="218" t="n">
        <v>294.03</v>
      </c>
    </row>
    <row r="27">
      <c r="A27" s="4" t="s">
        <v>12</v>
      </c>
      <c r="B27" s="218" t="n">
        <v>24849887.48</v>
      </c>
      <c r="C27" s="218" t="n">
        <v>637698.23</v>
      </c>
      <c r="D27" s="218" t="n">
        <v>1260</v>
      </c>
      <c r="E27" s="218" t="n">
        <v>3212392.7</v>
      </c>
      <c r="F27" s="218" t="n">
        <v>4320</v>
      </c>
      <c r="G27" s="218" t="n">
        <v>17370</v>
      </c>
      <c r="H27" s="218" t="n">
        <v>5594763.71</v>
      </c>
      <c r="I27" s="218" t="n">
        <v>4632475.24</v>
      </c>
      <c r="J27" s="218" t="n">
        <v>892437.97</v>
      </c>
      <c r="K27" s="218" t="n">
        <v>2238079.67</v>
      </c>
      <c r="L27" s="218" t="n">
        <v>588537</v>
      </c>
      <c r="M27" s="218" t="n">
        <v>370185.19</v>
      </c>
      <c r="N27" s="218" t="n">
        <v>134181.71</v>
      </c>
      <c r="O27" s="218" t="n">
        <v>2455521.56</v>
      </c>
      <c r="P27" s="218" t="n">
        <v>1110721.68</v>
      </c>
      <c r="Q27" s="218" t="n">
        <v>8966.79</v>
      </c>
      <c r="R27" s="218" t="n">
        <v>455533.67</v>
      </c>
      <c r="S27" s="218" t="n">
        <v>99524.06</v>
      </c>
      <c r="T27" s="218" t="n">
        <v>665861.43</v>
      </c>
      <c r="U27" s="218" t="n">
        <v>1678401.61</v>
      </c>
      <c r="V27" s="218" t="n">
        <v>1260</v>
      </c>
      <c r="W27" s="218" t="n">
        <v>810</v>
      </c>
      <c r="X27" s="218" t="n">
        <v>49585.26</v>
      </c>
    </row>
    <row r="28">
      <c r="A28" s="4" t="s">
        <v>13</v>
      </c>
      <c r="B28" s="218" t="n">
        <v>14909390.53</v>
      </c>
      <c r="C28" s="218" t="n">
        <v>309476.36</v>
      </c>
      <c r="D28" s="218" t="n">
        <v>1295.34</v>
      </c>
      <c r="E28" s="218" t="n">
        <v>4345822.47</v>
      </c>
      <c r="F28" s="218" t="n">
        <v>38086.61</v>
      </c>
      <c r="G28" s="218" t="n">
        <v>21903.12</v>
      </c>
      <c r="H28" s="218" t="n">
        <v>522560.03</v>
      </c>
      <c r="I28" s="218" t="n">
        <v>3036320.78</v>
      </c>
      <c r="J28" s="218" t="n">
        <v>622514.99</v>
      </c>
      <c r="K28" s="218" t="n">
        <v>2521145.86</v>
      </c>
      <c r="L28" s="218" t="n">
        <v>386102.87</v>
      </c>
      <c r="M28" s="218" t="n">
        <v>28296.15</v>
      </c>
      <c r="N28" s="218" t="n">
        <v>315537.25</v>
      </c>
      <c r="O28" s="218" t="n">
        <v>963946.52</v>
      </c>
      <c r="P28" s="218" t="n">
        <v>1002683.8</v>
      </c>
      <c r="Q28" s="218" t="n">
        <v>709.52</v>
      </c>
      <c r="R28" s="218" t="n">
        <v>188910.76</v>
      </c>
      <c r="S28" s="218" t="n">
        <v>120616.35</v>
      </c>
      <c r="T28" s="218" t="n">
        <v>262957.76</v>
      </c>
      <c r="U28" s="218" t="n">
        <v>217782.51</v>
      </c>
      <c r="V28" s="218" t="n">
        <v>0</v>
      </c>
      <c r="W28" s="218" t="n">
        <v>0</v>
      </c>
      <c r="X28" s="218" t="n">
        <v>2721.48</v>
      </c>
    </row>
    <row r="29">
      <c r="A29" s="4" t="s">
        <v>14</v>
      </c>
      <c r="B29" s="218" t="n">
        <v>63074348.56</v>
      </c>
      <c r="C29" s="218" t="n">
        <v>1002342.67</v>
      </c>
      <c r="D29" s="218" t="n">
        <v>642672.96</v>
      </c>
      <c r="E29" s="218" t="n">
        <v>17993014.81</v>
      </c>
      <c r="F29" s="218" t="n">
        <v>7372.99</v>
      </c>
      <c r="G29" s="218" t="n">
        <v>138354.54</v>
      </c>
      <c r="H29" s="218" t="n">
        <v>5426947.74</v>
      </c>
      <c r="I29" s="218" t="n">
        <v>12010314.42</v>
      </c>
      <c r="J29" s="218" t="n">
        <v>3630616.35</v>
      </c>
      <c r="K29" s="218" t="n">
        <v>9337520.63</v>
      </c>
      <c r="L29" s="218" t="n">
        <v>1278208.28</v>
      </c>
      <c r="M29" s="218" t="n">
        <v>75995.24</v>
      </c>
      <c r="N29" s="218" t="n">
        <v>877931.5</v>
      </c>
      <c r="O29" s="218" t="n">
        <v>3056409.07</v>
      </c>
      <c r="P29" s="218" t="n">
        <v>3145288.14</v>
      </c>
      <c r="Q29" s="218" t="n">
        <v>11565.38</v>
      </c>
      <c r="R29" s="218" t="n">
        <v>263373.18</v>
      </c>
      <c r="S29" s="218" t="n">
        <v>1555881.72</v>
      </c>
      <c r="T29" s="218" t="n">
        <v>1631600.08</v>
      </c>
      <c r="U29" s="218" t="n">
        <v>974143.34</v>
      </c>
      <c r="V29" s="218" t="n">
        <v>0</v>
      </c>
      <c r="W29" s="218" t="n">
        <v>324.48</v>
      </c>
      <c r="X29" s="218" t="n">
        <v>14471.04</v>
      </c>
    </row>
    <row r="30">
      <c r="A30" s="4" t="s">
        <v>15</v>
      </c>
      <c r="B30" s="218" t="n">
        <v>2454736.36</v>
      </c>
      <c r="C30" s="218" t="n">
        <v>59401.11</v>
      </c>
      <c r="D30" s="218" t="n">
        <v>630</v>
      </c>
      <c r="E30" s="218" t="n">
        <v>238699.5</v>
      </c>
      <c r="F30" s="218" t="n">
        <v>315</v>
      </c>
      <c r="G30" s="218" t="n">
        <v>630</v>
      </c>
      <c r="H30" s="218" t="n">
        <v>680253.1</v>
      </c>
      <c r="I30" s="218" t="n">
        <v>309983.1</v>
      </c>
      <c r="J30" s="218" t="n">
        <v>94187.14</v>
      </c>
      <c r="K30" s="218" t="n">
        <v>81041.27</v>
      </c>
      <c r="L30" s="218" t="n">
        <v>63318.13</v>
      </c>
      <c r="M30" s="218" t="n">
        <v>26419.09</v>
      </c>
      <c r="N30" s="218" t="n">
        <v>13130</v>
      </c>
      <c r="O30" s="218" t="n">
        <v>230877.89</v>
      </c>
      <c r="P30" s="218" t="n">
        <v>138686.13</v>
      </c>
      <c r="Q30" s="218" t="n">
        <v>630</v>
      </c>
      <c r="R30" s="218" t="n">
        <v>56452.84</v>
      </c>
      <c r="S30" s="218" t="n">
        <v>4908.4</v>
      </c>
      <c r="T30" s="218" t="n">
        <v>136691.95</v>
      </c>
      <c r="U30" s="218" t="n">
        <v>308935.15</v>
      </c>
      <c r="V30" s="218" t="n">
        <v>315</v>
      </c>
      <c r="W30" s="218" t="n">
        <v>0</v>
      </c>
      <c r="X30" s="218" t="n">
        <v>9231.56</v>
      </c>
    </row>
    <row r="31">
      <c r="A31" s="4" t="s">
        <v>16</v>
      </c>
      <c r="B31" s="218" t="n">
        <v>269580.38</v>
      </c>
      <c r="C31" s="218" t="n">
        <v>1260</v>
      </c>
      <c r="D31" s="218" t="n">
        <v>0</v>
      </c>
      <c r="E31" s="218" t="n">
        <v>9902.91</v>
      </c>
      <c r="F31" s="218" t="n">
        <v>315</v>
      </c>
      <c r="G31" s="218" t="n">
        <v>0</v>
      </c>
      <c r="H31" s="218" t="n">
        <v>9032.46</v>
      </c>
      <c r="I31" s="218" t="n">
        <v>25841.75</v>
      </c>
      <c r="J31" s="218" t="n">
        <v>5355</v>
      </c>
      <c r="K31" s="218" t="n">
        <v>10824.81</v>
      </c>
      <c r="L31" s="218" t="n">
        <v>6540.18</v>
      </c>
      <c r="M31" s="218" t="n">
        <v>499.9</v>
      </c>
      <c r="N31" s="218" t="n">
        <v>4578.3</v>
      </c>
      <c r="O31" s="218" t="n">
        <v>16555.57</v>
      </c>
      <c r="P31" s="218" t="n">
        <v>15703.24</v>
      </c>
      <c r="Q31" s="218" t="n">
        <v>0</v>
      </c>
      <c r="R31" s="218" t="n">
        <v>3693.4</v>
      </c>
      <c r="S31" s="218" t="n">
        <v>315</v>
      </c>
      <c r="T31" s="218" t="n">
        <v>5955.98</v>
      </c>
      <c r="U31" s="218" t="n">
        <v>5998.86</v>
      </c>
      <c r="V31" s="218" t="n">
        <v>0</v>
      </c>
      <c r="W31" s="218" t="n">
        <v>0</v>
      </c>
      <c r="X31" s="218" t="n">
        <v>147208.02</v>
      </c>
    </row>
    <row r="32">
      <c r="A32" s="49" t="s">
        <v>249</v>
      </c>
      <c r="B32" s="220" t="n">
        <v>106893955.84</v>
      </c>
      <c r="C32" s="220" t="n">
        <v>2035479.79</v>
      </c>
      <c r="D32" s="220" t="n">
        <v>645858.3</v>
      </c>
      <c r="E32" s="220" t="n">
        <v>25826769.7</v>
      </c>
      <c r="F32" s="220" t="n">
        <v>57882.51</v>
      </c>
      <c r="G32" s="220" t="n">
        <v>178546.08</v>
      </c>
      <c r="H32" s="220" t="n">
        <v>12256669.11</v>
      </c>
      <c r="I32" s="220" t="n">
        <v>20250607.84</v>
      </c>
      <c r="J32" s="220" t="n">
        <v>5263842.19</v>
      </c>
      <c r="K32" s="220" t="n">
        <v>14752680.19</v>
      </c>
      <c r="L32" s="220" t="n">
        <v>2341150</v>
      </c>
      <c r="M32" s="220" t="n">
        <v>502753.04</v>
      </c>
      <c r="N32" s="220" t="n">
        <v>1392152.56</v>
      </c>
      <c r="O32" s="220" t="n">
        <v>6774069.39</v>
      </c>
      <c r="P32" s="220" t="n">
        <v>5468002.31</v>
      </c>
      <c r="Q32" s="220" t="n">
        <v>21871.69</v>
      </c>
      <c r="R32" s="220" t="n">
        <v>1034456.46</v>
      </c>
      <c r="S32" s="220" t="n">
        <v>1789754.04</v>
      </c>
      <c r="T32" s="220" t="n">
        <v>2838881.61</v>
      </c>
      <c r="U32" s="220" t="n">
        <v>3236308.16</v>
      </c>
      <c r="V32" s="220" t="n">
        <v>1575</v>
      </c>
      <c r="W32" s="220" t="n">
        <v>1134.48</v>
      </c>
      <c r="X32" s="220" t="n">
        <v>223511.39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259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272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241</v>
      </c>
      <c r="C7" s="18" t="s">
        <v>273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274</v>
      </c>
      <c r="D8" s="3" t="s">
        <v>275</v>
      </c>
      <c r="E8" s="3" t="s">
        <v>276</v>
      </c>
      <c r="F8" s="3" t="s">
        <v>277</v>
      </c>
      <c r="G8" s="3" t="s">
        <v>278</v>
      </c>
      <c r="H8" s="3" t="s">
        <v>279</v>
      </c>
      <c r="I8" s="3" t="s">
        <v>280</v>
      </c>
      <c r="J8" s="3" t="s">
        <v>281</v>
      </c>
      <c r="K8" s="3" t="s">
        <v>282</v>
      </c>
      <c r="L8" s="3" t="s">
        <v>283</v>
      </c>
      <c r="M8" s="3" t="s">
        <v>284</v>
      </c>
      <c r="N8" s="3" t="s">
        <v>285</v>
      </c>
      <c r="O8" s="3" t="s">
        <v>286</v>
      </c>
      <c r="P8" s="3" t="s">
        <v>287</v>
      </c>
      <c r="Q8" s="3" t="s">
        <v>288</v>
      </c>
      <c r="R8" s="3" t="s">
        <v>289</v>
      </c>
      <c r="S8" s="3" t="s">
        <v>290</v>
      </c>
      <c r="T8" s="3" t="s">
        <v>291</v>
      </c>
      <c r="U8" s="3" t="s">
        <v>292</v>
      </c>
      <c r="V8" s="3" t="s">
        <v>293</v>
      </c>
      <c r="W8" s="3" t="s">
        <v>294</v>
      </c>
      <c r="X8" s="3" t="s">
        <v>295</v>
      </c>
    </row>
    <row r="9">
      <c r="A9" s="110" t="s">
        <v>248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21" t="n">
        <v>1030</v>
      </c>
      <c r="C10" s="221" t="n">
        <v>17</v>
      </c>
      <c r="D10" s="221" t="n">
        <v>2</v>
      </c>
      <c r="E10" s="221" t="n">
        <v>44</v>
      </c>
      <c r="F10" s="221" t="n">
        <v>3</v>
      </c>
      <c r="G10" s="221" t="n">
        <v>0</v>
      </c>
      <c r="H10" s="221" t="n">
        <v>23</v>
      </c>
      <c r="I10" s="221" t="n">
        <v>190</v>
      </c>
      <c r="J10" s="221" t="n">
        <v>21</v>
      </c>
      <c r="K10" s="221" t="n">
        <v>407</v>
      </c>
      <c r="L10" s="221" t="n">
        <v>14</v>
      </c>
      <c r="M10" s="221" t="n">
        <v>1</v>
      </c>
      <c r="N10" s="221" t="n">
        <v>28</v>
      </c>
      <c r="O10" s="221" t="n">
        <v>33</v>
      </c>
      <c r="P10" s="221" t="n">
        <v>34</v>
      </c>
      <c r="Q10" s="221" t="n">
        <v>0</v>
      </c>
      <c r="R10" s="221" t="n">
        <v>43</v>
      </c>
      <c r="S10" s="221" t="n">
        <v>11</v>
      </c>
      <c r="T10" s="221" t="n">
        <v>101</v>
      </c>
      <c r="U10" s="221" t="n">
        <v>57</v>
      </c>
      <c r="V10" s="221" t="n">
        <v>0</v>
      </c>
      <c r="W10" s="221" t="n">
        <v>0</v>
      </c>
      <c r="X10" s="221" t="n">
        <v>1</v>
      </c>
    </row>
    <row r="11">
      <c r="A11" s="4" t="s">
        <v>12</v>
      </c>
      <c r="B11" s="221" t="n">
        <v>45711</v>
      </c>
      <c r="C11" s="221" t="n">
        <v>1102</v>
      </c>
      <c r="D11" s="221" t="n">
        <v>4</v>
      </c>
      <c r="E11" s="221" t="n">
        <v>5960</v>
      </c>
      <c r="F11" s="221" t="n">
        <v>7</v>
      </c>
      <c r="G11" s="221" t="n">
        <v>32</v>
      </c>
      <c r="H11" s="221" t="n">
        <v>9644</v>
      </c>
      <c r="I11" s="221" t="n">
        <v>8914</v>
      </c>
      <c r="J11" s="221" t="n">
        <v>1580</v>
      </c>
      <c r="K11" s="221" t="n">
        <v>4259</v>
      </c>
      <c r="L11" s="221" t="n">
        <v>1061</v>
      </c>
      <c r="M11" s="221" t="n">
        <v>724</v>
      </c>
      <c r="N11" s="221" t="n">
        <v>232</v>
      </c>
      <c r="O11" s="221" t="n">
        <v>4523</v>
      </c>
      <c r="P11" s="221" t="n">
        <v>1860</v>
      </c>
      <c r="Q11" s="221" t="n">
        <v>21</v>
      </c>
      <c r="R11" s="221" t="n">
        <v>853</v>
      </c>
      <c r="S11" s="221" t="n">
        <v>236</v>
      </c>
      <c r="T11" s="221" t="n">
        <v>1101</v>
      </c>
      <c r="U11" s="221" t="n">
        <v>3503</v>
      </c>
      <c r="V11" s="221" t="n">
        <v>3</v>
      </c>
      <c r="W11" s="221" t="n">
        <v>1</v>
      </c>
      <c r="X11" s="221" t="n">
        <v>91</v>
      </c>
    </row>
    <row r="12">
      <c r="A12" s="4" t="s">
        <v>13</v>
      </c>
      <c r="B12" s="221" t="n">
        <v>5137</v>
      </c>
      <c r="C12" s="221" t="n">
        <v>76</v>
      </c>
      <c r="D12" s="221" t="n">
        <v>0</v>
      </c>
      <c r="E12" s="221" t="n">
        <v>553</v>
      </c>
      <c r="F12" s="221" t="n">
        <v>7</v>
      </c>
      <c r="G12" s="221" t="n">
        <v>17</v>
      </c>
      <c r="H12" s="221" t="n">
        <v>295</v>
      </c>
      <c r="I12" s="221" t="n">
        <v>1199</v>
      </c>
      <c r="J12" s="221" t="n">
        <v>194</v>
      </c>
      <c r="K12" s="221" t="n">
        <v>1102</v>
      </c>
      <c r="L12" s="221" t="n">
        <v>130</v>
      </c>
      <c r="M12" s="221" t="n">
        <v>21</v>
      </c>
      <c r="N12" s="221" t="n">
        <v>125</v>
      </c>
      <c r="O12" s="221" t="n">
        <v>540</v>
      </c>
      <c r="P12" s="221" t="n">
        <v>346</v>
      </c>
      <c r="Q12" s="221" t="n">
        <v>2</v>
      </c>
      <c r="R12" s="221" t="n">
        <v>113</v>
      </c>
      <c r="S12" s="221" t="n">
        <v>79</v>
      </c>
      <c r="T12" s="221" t="n">
        <v>147</v>
      </c>
      <c r="U12" s="221" t="n">
        <v>184</v>
      </c>
      <c r="V12" s="221" t="n">
        <v>0</v>
      </c>
      <c r="W12" s="221" t="n">
        <v>0</v>
      </c>
      <c r="X12" s="221" t="n">
        <v>7</v>
      </c>
    </row>
    <row r="13">
      <c r="A13" s="4" t="s">
        <v>14</v>
      </c>
      <c r="B13" s="221" t="n">
        <v>18599</v>
      </c>
      <c r="C13" s="221" t="n">
        <v>264</v>
      </c>
      <c r="D13" s="221" t="n">
        <v>11</v>
      </c>
      <c r="E13" s="221" t="n">
        <v>2116</v>
      </c>
      <c r="F13" s="221" t="n">
        <v>3</v>
      </c>
      <c r="G13" s="221" t="n">
        <v>57</v>
      </c>
      <c r="H13" s="221" t="n">
        <v>1483</v>
      </c>
      <c r="I13" s="221" t="n">
        <v>4880</v>
      </c>
      <c r="J13" s="221" t="n">
        <v>742</v>
      </c>
      <c r="K13" s="221" t="n">
        <v>3468</v>
      </c>
      <c r="L13" s="221" t="n">
        <v>500</v>
      </c>
      <c r="M13" s="221" t="n">
        <v>79</v>
      </c>
      <c r="N13" s="221" t="n">
        <v>348</v>
      </c>
      <c r="O13" s="221" t="n">
        <v>1825</v>
      </c>
      <c r="P13" s="221" t="n">
        <v>1034</v>
      </c>
      <c r="Q13" s="221" t="n">
        <v>9</v>
      </c>
      <c r="R13" s="221" t="n">
        <v>228</v>
      </c>
      <c r="S13" s="221" t="n">
        <v>456</v>
      </c>
      <c r="T13" s="221" t="n">
        <v>410</v>
      </c>
      <c r="U13" s="221" t="n">
        <v>671</v>
      </c>
      <c r="V13" s="221" t="n">
        <v>0</v>
      </c>
      <c r="W13" s="221" t="n">
        <v>1</v>
      </c>
      <c r="X13" s="221" t="n">
        <v>14</v>
      </c>
    </row>
    <row r="14">
      <c r="A14" s="4" t="s">
        <v>15</v>
      </c>
      <c r="B14" s="221" t="n">
        <v>10826</v>
      </c>
      <c r="C14" s="221" t="n">
        <v>231</v>
      </c>
      <c r="D14" s="221" t="n">
        <v>2</v>
      </c>
      <c r="E14" s="221" t="n">
        <v>1011</v>
      </c>
      <c r="F14" s="221" t="n">
        <v>2</v>
      </c>
      <c r="G14" s="221" t="n">
        <v>4</v>
      </c>
      <c r="H14" s="221" t="n">
        <v>2798</v>
      </c>
      <c r="I14" s="221" t="n">
        <v>1407</v>
      </c>
      <c r="J14" s="221" t="n">
        <v>407</v>
      </c>
      <c r="K14" s="221" t="n">
        <v>385</v>
      </c>
      <c r="L14" s="221" t="n">
        <v>253</v>
      </c>
      <c r="M14" s="221" t="n">
        <v>101</v>
      </c>
      <c r="N14" s="221" t="n">
        <v>60</v>
      </c>
      <c r="O14" s="221" t="n">
        <v>935</v>
      </c>
      <c r="P14" s="221" t="n">
        <v>575</v>
      </c>
      <c r="Q14" s="221" t="n">
        <v>2</v>
      </c>
      <c r="R14" s="221" t="n">
        <v>245</v>
      </c>
      <c r="S14" s="221" t="n">
        <v>20</v>
      </c>
      <c r="T14" s="221" t="n">
        <v>567</v>
      </c>
      <c r="U14" s="221" t="n">
        <v>1784</v>
      </c>
      <c r="V14" s="221" t="n">
        <v>2</v>
      </c>
      <c r="W14" s="221" t="n">
        <v>0</v>
      </c>
      <c r="X14" s="221" t="n">
        <v>35</v>
      </c>
    </row>
    <row r="15">
      <c r="A15" s="4" t="s">
        <v>16</v>
      </c>
      <c r="B15" s="221" t="n">
        <v>1116</v>
      </c>
      <c r="C15" s="221" t="n">
        <v>6</v>
      </c>
      <c r="D15" s="221" t="n">
        <v>0</v>
      </c>
      <c r="E15" s="221" t="n">
        <v>43</v>
      </c>
      <c r="F15" s="221" t="n">
        <v>1</v>
      </c>
      <c r="G15" s="221" t="n">
        <v>0</v>
      </c>
      <c r="H15" s="221" t="n">
        <v>40</v>
      </c>
      <c r="I15" s="221" t="n">
        <v>99</v>
      </c>
      <c r="J15" s="221" t="n">
        <v>19</v>
      </c>
      <c r="K15" s="221" t="n">
        <v>44</v>
      </c>
      <c r="L15" s="221" t="n">
        <v>23</v>
      </c>
      <c r="M15" s="221" t="n">
        <v>1</v>
      </c>
      <c r="N15" s="221" t="n">
        <v>19</v>
      </c>
      <c r="O15" s="221" t="n">
        <v>65</v>
      </c>
      <c r="P15" s="221" t="n">
        <v>58</v>
      </c>
      <c r="Q15" s="221" t="n">
        <v>0</v>
      </c>
      <c r="R15" s="221" t="n">
        <v>14</v>
      </c>
      <c r="S15" s="221" t="n">
        <v>3</v>
      </c>
      <c r="T15" s="221" t="n">
        <v>22</v>
      </c>
      <c r="U15" s="221" t="n">
        <v>27</v>
      </c>
      <c r="V15" s="221" t="n">
        <v>0</v>
      </c>
      <c r="W15" s="221" t="n">
        <v>0</v>
      </c>
      <c r="X15" s="221" t="n">
        <v>632</v>
      </c>
    </row>
    <row r="16">
      <c r="A16" s="49" t="s">
        <v>249</v>
      </c>
      <c r="B16" s="223" t="n">
        <v>82419</v>
      </c>
      <c r="C16" s="223" t="n">
        <v>1696</v>
      </c>
      <c r="D16" s="223" t="n">
        <v>19</v>
      </c>
      <c r="E16" s="223" t="n">
        <v>9727</v>
      </c>
      <c r="F16" s="223" t="n">
        <v>23</v>
      </c>
      <c r="G16" s="223" t="n">
        <v>110</v>
      </c>
      <c r="H16" s="223" t="n">
        <v>14283</v>
      </c>
      <c r="I16" s="223" t="n">
        <v>16689</v>
      </c>
      <c r="J16" s="223" t="n">
        <v>2963</v>
      </c>
      <c r="K16" s="223" t="n">
        <v>9665</v>
      </c>
      <c r="L16" s="223" t="n">
        <v>1981</v>
      </c>
      <c r="M16" s="223" t="n">
        <v>927</v>
      </c>
      <c r="N16" s="223" t="n">
        <v>812</v>
      </c>
      <c r="O16" s="223" t="n">
        <v>7921</v>
      </c>
      <c r="P16" s="223" t="n">
        <v>3907</v>
      </c>
      <c r="Q16" s="223" t="n">
        <v>34</v>
      </c>
      <c r="R16" s="223" t="n">
        <v>1496</v>
      </c>
      <c r="S16" s="223" t="n">
        <v>805</v>
      </c>
      <c r="T16" s="223" t="n">
        <v>2348</v>
      </c>
      <c r="U16" s="223" t="n">
        <v>6226</v>
      </c>
      <c r="V16" s="223" t="n">
        <v>5</v>
      </c>
      <c r="W16" s="223" t="n">
        <v>2</v>
      </c>
      <c r="X16" s="223" t="n">
        <v>780</v>
      </c>
    </row>
    <row r="17">
      <c r="A17" s="110" t="s">
        <v>250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21" t="n">
        <v>3617</v>
      </c>
      <c r="C18" s="221" t="n">
        <v>68</v>
      </c>
      <c r="D18" s="221" t="n">
        <v>78</v>
      </c>
      <c r="E18" s="221" t="n">
        <v>114</v>
      </c>
      <c r="F18" s="221" t="n">
        <v>17</v>
      </c>
      <c r="G18" s="221" t="n">
        <v>0</v>
      </c>
      <c r="H18" s="221" t="n">
        <v>86</v>
      </c>
      <c r="I18" s="221" t="n">
        <v>512</v>
      </c>
      <c r="J18" s="221" t="n">
        <v>51</v>
      </c>
      <c r="K18" s="221" t="n">
        <v>1533</v>
      </c>
      <c r="L18" s="221" t="n">
        <v>56</v>
      </c>
      <c r="M18" s="221" t="n">
        <v>1</v>
      </c>
      <c r="N18" s="221" t="n">
        <v>140</v>
      </c>
      <c r="O18" s="221" t="n">
        <v>139</v>
      </c>
      <c r="P18" s="221" t="n">
        <v>117</v>
      </c>
      <c r="Q18" s="221" t="n">
        <v>0</v>
      </c>
      <c r="R18" s="221" t="n">
        <v>184</v>
      </c>
      <c r="S18" s="221" t="n">
        <v>23</v>
      </c>
      <c r="T18" s="221" t="n">
        <v>365</v>
      </c>
      <c r="U18" s="221" t="n">
        <v>132</v>
      </c>
      <c r="V18" s="221" t="n">
        <v>0</v>
      </c>
      <c r="W18" s="221" t="n">
        <v>0</v>
      </c>
      <c r="X18" s="221" t="n">
        <v>1</v>
      </c>
    </row>
    <row r="19">
      <c r="A19" s="4" t="s">
        <v>12</v>
      </c>
      <c r="B19" s="221" t="n">
        <v>45580</v>
      </c>
      <c r="C19" s="221" t="n">
        <v>1100</v>
      </c>
      <c r="D19" s="221" t="n">
        <v>4</v>
      </c>
      <c r="E19" s="221" t="n">
        <v>5945</v>
      </c>
      <c r="F19" s="221" t="n">
        <v>7</v>
      </c>
      <c r="G19" s="221" t="n">
        <v>32</v>
      </c>
      <c r="H19" s="221" t="n">
        <v>9621</v>
      </c>
      <c r="I19" s="221" t="n">
        <v>8886</v>
      </c>
      <c r="J19" s="221" t="n">
        <v>1574</v>
      </c>
      <c r="K19" s="221" t="n">
        <v>4247</v>
      </c>
      <c r="L19" s="221" t="n">
        <v>1060</v>
      </c>
      <c r="M19" s="221" t="n">
        <v>720</v>
      </c>
      <c r="N19" s="221" t="n">
        <v>232</v>
      </c>
      <c r="O19" s="221" t="n">
        <v>4511</v>
      </c>
      <c r="P19" s="221" t="n">
        <v>1854</v>
      </c>
      <c r="Q19" s="221" t="n">
        <v>21</v>
      </c>
      <c r="R19" s="221" t="n">
        <v>850</v>
      </c>
      <c r="S19" s="221" t="n">
        <v>237</v>
      </c>
      <c r="T19" s="221" t="n">
        <v>1095</v>
      </c>
      <c r="U19" s="221" t="n">
        <v>3489</v>
      </c>
      <c r="V19" s="221" t="n">
        <v>3</v>
      </c>
      <c r="W19" s="221" t="n">
        <v>1</v>
      </c>
      <c r="X19" s="221" t="n">
        <v>91</v>
      </c>
    </row>
    <row r="20">
      <c r="A20" s="4" t="s">
        <v>13</v>
      </c>
      <c r="B20" s="221" t="n">
        <v>38870</v>
      </c>
      <c r="C20" s="221" t="n">
        <v>466</v>
      </c>
      <c r="D20" s="221" t="n">
        <v>0</v>
      </c>
      <c r="E20" s="221" t="n">
        <v>12669</v>
      </c>
      <c r="F20" s="221" t="n">
        <v>96</v>
      </c>
      <c r="G20" s="221" t="n">
        <v>592</v>
      </c>
      <c r="H20" s="221" t="n">
        <v>1011</v>
      </c>
      <c r="I20" s="221" t="n">
        <v>7134</v>
      </c>
      <c r="J20" s="221" t="n">
        <v>2125</v>
      </c>
      <c r="K20" s="221" t="n">
        <v>6346</v>
      </c>
      <c r="L20" s="221" t="n">
        <v>584</v>
      </c>
      <c r="M20" s="221" t="n">
        <v>62</v>
      </c>
      <c r="N20" s="221" t="n">
        <v>1028</v>
      </c>
      <c r="O20" s="221" t="n">
        <v>2749</v>
      </c>
      <c r="P20" s="221" t="n">
        <v>1797</v>
      </c>
      <c r="Q20" s="221" t="n">
        <v>6</v>
      </c>
      <c r="R20" s="221" t="n">
        <v>495</v>
      </c>
      <c r="S20" s="221" t="n">
        <v>322</v>
      </c>
      <c r="T20" s="221" t="n">
        <v>849</v>
      </c>
      <c r="U20" s="221" t="n">
        <v>524</v>
      </c>
      <c r="V20" s="221" t="n">
        <v>0</v>
      </c>
      <c r="W20" s="221" t="n">
        <v>0</v>
      </c>
      <c r="X20" s="221" t="n">
        <v>15</v>
      </c>
    </row>
    <row r="21">
      <c r="A21" s="4" t="s">
        <v>14</v>
      </c>
      <c r="B21" s="221" t="n">
        <v>144207</v>
      </c>
      <c r="C21" s="221" t="n">
        <v>2405</v>
      </c>
      <c r="D21" s="221" t="n">
        <v>1987</v>
      </c>
      <c r="E21" s="221" t="n">
        <v>39760</v>
      </c>
      <c r="F21" s="221" t="n">
        <v>7</v>
      </c>
      <c r="G21" s="221" t="n">
        <v>512</v>
      </c>
      <c r="H21" s="221" t="n">
        <v>10558</v>
      </c>
      <c r="I21" s="221" t="n">
        <v>31461</v>
      </c>
      <c r="J21" s="221" t="n">
        <v>8332</v>
      </c>
      <c r="K21" s="221" t="n">
        <v>18572</v>
      </c>
      <c r="L21" s="221" t="n">
        <v>3022</v>
      </c>
      <c r="M21" s="221" t="n">
        <v>326</v>
      </c>
      <c r="N21" s="221" t="n">
        <v>1703</v>
      </c>
      <c r="O21" s="221" t="n">
        <v>7248</v>
      </c>
      <c r="P21" s="221" t="n">
        <v>6688</v>
      </c>
      <c r="Q21" s="221" t="n">
        <v>38</v>
      </c>
      <c r="R21" s="221" t="n">
        <v>706</v>
      </c>
      <c r="S21" s="221" t="n">
        <v>4623</v>
      </c>
      <c r="T21" s="221" t="n">
        <v>3702</v>
      </c>
      <c r="U21" s="221" t="n">
        <v>2494</v>
      </c>
      <c r="V21" s="221" t="n">
        <v>0</v>
      </c>
      <c r="W21" s="221" t="n">
        <v>1</v>
      </c>
      <c r="X21" s="221" t="n">
        <v>62</v>
      </c>
    </row>
    <row r="22">
      <c r="A22" s="4" t="s">
        <v>15</v>
      </c>
      <c r="B22" s="221" t="n">
        <v>10814</v>
      </c>
      <c r="C22" s="221" t="n">
        <v>231</v>
      </c>
      <c r="D22" s="221" t="n">
        <v>2</v>
      </c>
      <c r="E22" s="221" t="n">
        <v>1011</v>
      </c>
      <c r="F22" s="221" t="n">
        <v>2</v>
      </c>
      <c r="G22" s="221" t="n">
        <v>4</v>
      </c>
      <c r="H22" s="221" t="n">
        <v>2796</v>
      </c>
      <c r="I22" s="221" t="n">
        <v>1406</v>
      </c>
      <c r="J22" s="221" t="n">
        <v>407</v>
      </c>
      <c r="K22" s="221" t="n">
        <v>384</v>
      </c>
      <c r="L22" s="221" t="n">
        <v>253</v>
      </c>
      <c r="M22" s="221" t="n">
        <v>101</v>
      </c>
      <c r="N22" s="221" t="n">
        <v>60</v>
      </c>
      <c r="O22" s="221" t="n">
        <v>933</v>
      </c>
      <c r="P22" s="221" t="n">
        <v>574</v>
      </c>
      <c r="Q22" s="221" t="n">
        <v>2</v>
      </c>
      <c r="R22" s="221" t="n">
        <v>244</v>
      </c>
      <c r="S22" s="221" t="n">
        <v>20</v>
      </c>
      <c r="T22" s="221" t="n">
        <v>566</v>
      </c>
      <c r="U22" s="221" t="n">
        <v>1781</v>
      </c>
      <c r="V22" s="221" t="n">
        <v>2</v>
      </c>
      <c r="W22" s="221" t="n">
        <v>0</v>
      </c>
      <c r="X22" s="221" t="n">
        <v>35</v>
      </c>
    </row>
    <row r="23">
      <c r="A23" s="4" t="s">
        <v>16</v>
      </c>
      <c r="B23" s="221" t="n">
        <v>1116</v>
      </c>
      <c r="C23" s="221" t="n">
        <v>6</v>
      </c>
      <c r="D23" s="221" t="n">
        <v>0</v>
      </c>
      <c r="E23" s="221" t="n">
        <v>43</v>
      </c>
      <c r="F23" s="221" t="n">
        <v>1</v>
      </c>
      <c r="G23" s="221" t="n">
        <v>0</v>
      </c>
      <c r="H23" s="221" t="n">
        <v>40</v>
      </c>
      <c r="I23" s="221" t="n">
        <v>99</v>
      </c>
      <c r="J23" s="221" t="n">
        <v>19</v>
      </c>
      <c r="K23" s="221" t="n">
        <v>44</v>
      </c>
      <c r="L23" s="221" t="n">
        <v>23</v>
      </c>
      <c r="M23" s="221" t="n">
        <v>1</v>
      </c>
      <c r="N23" s="221" t="n">
        <v>19</v>
      </c>
      <c r="O23" s="221" t="n">
        <v>65</v>
      </c>
      <c r="P23" s="221" t="n">
        <v>58</v>
      </c>
      <c r="Q23" s="221" t="n">
        <v>0</v>
      </c>
      <c r="R23" s="221" t="n">
        <v>14</v>
      </c>
      <c r="S23" s="221" t="n">
        <v>3</v>
      </c>
      <c r="T23" s="221" t="n">
        <v>22</v>
      </c>
      <c r="U23" s="221" t="n">
        <v>27</v>
      </c>
      <c r="V23" s="221" t="n">
        <v>0</v>
      </c>
      <c r="W23" s="221" t="n">
        <v>0</v>
      </c>
      <c r="X23" s="221" t="n">
        <v>632</v>
      </c>
    </row>
    <row r="24">
      <c r="A24" s="49" t="s">
        <v>249</v>
      </c>
      <c r="B24" s="223" t="n">
        <v>244204</v>
      </c>
      <c r="C24" s="223" t="n">
        <v>4276</v>
      </c>
      <c r="D24" s="223" t="n">
        <v>2071</v>
      </c>
      <c r="E24" s="223" t="n">
        <v>59542</v>
      </c>
      <c r="F24" s="223" t="n">
        <v>130</v>
      </c>
      <c r="G24" s="223" t="n">
        <v>1140</v>
      </c>
      <c r="H24" s="223" t="n">
        <v>24112</v>
      </c>
      <c r="I24" s="223" t="n">
        <v>49498</v>
      </c>
      <c r="J24" s="223" t="n">
        <v>12508</v>
      </c>
      <c r="K24" s="223" t="n">
        <v>31126</v>
      </c>
      <c r="L24" s="223" t="n">
        <v>4998</v>
      </c>
      <c r="M24" s="223" t="n">
        <v>1211</v>
      </c>
      <c r="N24" s="223" t="n">
        <v>3182</v>
      </c>
      <c r="O24" s="223" t="n">
        <v>15645</v>
      </c>
      <c r="P24" s="223" t="n">
        <v>11088</v>
      </c>
      <c r="Q24" s="223" t="n">
        <v>67</v>
      </c>
      <c r="R24" s="223" t="n">
        <v>2493</v>
      </c>
      <c r="S24" s="223" t="n">
        <v>5228</v>
      </c>
      <c r="T24" s="223" t="n">
        <v>6599</v>
      </c>
      <c r="U24" s="223" t="n">
        <v>8447</v>
      </c>
      <c r="V24" s="223" t="n">
        <v>5</v>
      </c>
      <c r="W24" s="223" t="n">
        <v>2</v>
      </c>
      <c r="X24" s="223" t="n">
        <v>836</v>
      </c>
    </row>
    <row r="25">
      <c r="A25" s="110" t="s">
        <v>251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22" t="n">
        <v>1879979.82</v>
      </c>
      <c r="C26" s="222" t="n">
        <v>38700.41</v>
      </c>
      <c r="D26" s="222" t="n">
        <v>24819.56</v>
      </c>
      <c r="E26" s="222" t="n">
        <v>50850.79</v>
      </c>
      <c r="F26" s="222" t="n">
        <v>11531.95</v>
      </c>
      <c r="G26" s="222" t="n">
        <v>0</v>
      </c>
      <c r="H26" s="222" t="n">
        <v>44230.28</v>
      </c>
      <c r="I26" s="222" t="n">
        <v>235000.71</v>
      </c>
      <c r="J26" s="222" t="n">
        <v>26525.53</v>
      </c>
      <c r="K26" s="222" t="n">
        <v>803196.22</v>
      </c>
      <c r="L26" s="222" t="n">
        <v>39558.42</v>
      </c>
      <c r="M26" s="222" t="n">
        <v>603.17</v>
      </c>
      <c r="N26" s="222" t="n">
        <v>85094.71</v>
      </c>
      <c r="O26" s="222" t="n">
        <v>69370.77</v>
      </c>
      <c r="P26" s="222" t="n">
        <v>69149.78</v>
      </c>
      <c r="Q26" s="222" t="n">
        <v>0</v>
      </c>
      <c r="R26" s="222" t="n">
        <v>82467.8</v>
      </c>
      <c r="S26" s="222" t="n">
        <v>12146.73</v>
      </c>
      <c r="T26" s="222" t="n">
        <v>220339.04</v>
      </c>
      <c r="U26" s="222" t="n">
        <v>66113.28</v>
      </c>
      <c r="V26" s="222" t="n">
        <v>0</v>
      </c>
      <c r="W26" s="222" t="n">
        <v>0</v>
      </c>
      <c r="X26" s="222" t="n">
        <v>280.67</v>
      </c>
    </row>
    <row r="27">
      <c r="A27" s="4" t="s">
        <v>12</v>
      </c>
      <c r="B27" s="222" t="n">
        <v>30219507.33</v>
      </c>
      <c r="C27" s="222" t="n">
        <v>765216.43</v>
      </c>
      <c r="D27" s="222" t="n">
        <v>1800</v>
      </c>
      <c r="E27" s="222" t="n">
        <v>3942927.65</v>
      </c>
      <c r="F27" s="222" t="n">
        <v>4770</v>
      </c>
      <c r="G27" s="222" t="n">
        <v>19980</v>
      </c>
      <c r="H27" s="222" t="n">
        <v>6950192.89</v>
      </c>
      <c r="I27" s="222" t="n">
        <v>5386661.66</v>
      </c>
      <c r="J27" s="222" t="n">
        <v>1049176.33</v>
      </c>
      <c r="K27" s="222" t="n">
        <v>2955525.53</v>
      </c>
      <c r="L27" s="222" t="n">
        <v>699454.82</v>
      </c>
      <c r="M27" s="222" t="n">
        <v>419919.02</v>
      </c>
      <c r="N27" s="222" t="n">
        <v>159619.24</v>
      </c>
      <c r="O27" s="222" t="n">
        <v>2925562.43</v>
      </c>
      <c r="P27" s="222" t="n">
        <v>1302988.46</v>
      </c>
      <c r="Q27" s="222" t="n">
        <v>11820.53</v>
      </c>
      <c r="R27" s="222" t="n">
        <v>543472.05</v>
      </c>
      <c r="S27" s="222" t="n">
        <v>124129.81</v>
      </c>
      <c r="T27" s="222" t="n">
        <v>787277.53</v>
      </c>
      <c r="U27" s="222" t="n">
        <v>2103472.5</v>
      </c>
      <c r="V27" s="222" t="n">
        <v>1710</v>
      </c>
      <c r="W27" s="222" t="n">
        <v>810</v>
      </c>
      <c r="X27" s="222" t="n">
        <v>63020.45</v>
      </c>
    </row>
    <row r="28">
      <c r="A28" s="4" t="s">
        <v>13</v>
      </c>
      <c r="B28" s="222" t="n">
        <v>15495301.93</v>
      </c>
      <c r="C28" s="222" t="n">
        <v>335933.06</v>
      </c>
      <c r="D28" s="222" t="n">
        <v>0</v>
      </c>
      <c r="E28" s="222" t="n">
        <v>2841545.84</v>
      </c>
      <c r="F28" s="222" t="n">
        <v>39232.6</v>
      </c>
      <c r="G28" s="222" t="n">
        <v>148419.78</v>
      </c>
      <c r="H28" s="222" t="n">
        <v>585006.85</v>
      </c>
      <c r="I28" s="222" t="n">
        <v>3106228.5</v>
      </c>
      <c r="J28" s="222" t="n">
        <v>455047.39</v>
      </c>
      <c r="K28" s="222" t="n">
        <v>3774014</v>
      </c>
      <c r="L28" s="222" t="n">
        <v>418715.54</v>
      </c>
      <c r="M28" s="222" t="n">
        <v>25211.41</v>
      </c>
      <c r="N28" s="222" t="n">
        <v>500059.74</v>
      </c>
      <c r="O28" s="222" t="n">
        <v>1073568.12</v>
      </c>
      <c r="P28" s="222" t="n">
        <v>965900.35</v>
      </c>
      <c r="Q28" s="222" t="n">
        <v>2902.6</v>
      </c>
      <c r="R28" s="222" t="n">
        <v>263739.09</v>
      </c>
      <c r="S28" s="222" t="n">
        <v>142761.46</v>
      </c>
      <c r="T28" s="222" t="n">
        <v>581015.69</v>
      </c>
      <c r="U28" s="222" t="n">
        <v>230667.09</v>
      </c>
      <c r="V28" s="222" t="n">
        <v>0</v>
      </c>
      <c r="W28" s="222" t="n">
        <v>0</v>
      </c>
      <c r="X28" s="222" t="n">
        <v>5332.82</v>
      </c>
    </row>
    <row r="29">
      <c r="A29" s="4" t="s">
        <v>14</v>
      </c>
      <c r="B29" s="222" t="n">
        <v>61200667.01</v>
      </c>
      <c r="C29" s="222" t="n">
        <v>1011847.55</v>
      </c>
      <c r="D29" s="222" t="n">
        <v>550317.52</v>
      </c>
      <c r="E29" s="222" t="n">
        <v>15924009.38</v>
      </c>
      <c r="F29" s="222" t="n">
        <v>4280.02</v>
      </c>
      <c r="G29" s="222" t="n">
        <v>183450.89</v>
      </c>
      <c r="H29" s="222" t="n">
        <v>5011509.07</v>
      </c>
      <c r="I29" s="222" t="n">
        <v>11713614.68</v>
      </c>
      <c r="J29" s="222" t="n">
        <v>3582020</v>
      </c>
      <c r="K29" s="222" t="n">
        <v>9442408.74</v>
      </c>
      <c r="L29" s="222" t="n">
        <v>1456753.41</v>
      </c>
      <c r="M29" s="222" t="n">
        <v>118820.27</v>
      </c>
      <c r="N29" s="222" t="n">
        <v>760559.29</v>
      </c>
      <c r="O29" s="222" t="n">
        <v>3296226.9</v>
      </c>
      <c r="P29" s="222" t="n">
        <v>3321485.22</v>
      </c>
      <c r="Q29" s="222" t="n">
        <v>17563.58</v>
      </c>
      <c r="R29" s="222" t="n">
        <v>295065.04</v>
      </c>
      <c r="S29" s="222" t="n">
        <v>2022481.83</v>
      </c>
      <c r="T29" s="222" t="n">
        <v>1448230.13</v>
      </c>
      <c r="U29" s="222" t="n">
        <v>1010678.04</v>
      </c>
      <c r="V29" s="222" t="n">
        <v>0</v>
      </c>
      <c r="W29" s="222" t="n">
        <v>270</v>
      </c>
      <c r="X29" s="222" t="n">
        <v>29075.45</v>
      </c>
    </row>
    <row r="30">
      <c r="A30" s="4" t="s">
        <v>15</v>
      </c>
      <c r="B30" s="222" t="n">
        <v>3294152.08</v>
      </c>
      <c r="C30" s="222" t="n">
        <v>71811.07</v>
      </c>
      <c r="D30" s="222" t="n">
        <v>630</v>
      </c>
      <c r="E30" s="222" t="n">
        <v>308926.85</v>
      </c>
      <c r="F30" s="222" t="n">
        <v>630</v>
      </c>
      <c r="G30" s="222" t="n">
        <v>1260</v>
      </c>
      <c r="H30" s="222" t="n">
        <v>868877.33</v>
      </c>
      <c r="I30" s="222" t="n">
        <v>426558.17</v>
      </c>
      <c r="J30" s="222" t="n">
        <v>123619.19</v>
      </c>
      <c r="K30" s="222" t="n">
        <v>115786.95</v>
      </c>
      <c r="L30" s="222" t="n">
        <v>77396.47</v>
      </c>
      <c r="M30" s="222" t="n">
        <v>29460.15</v>
      </c>
      <c r="N30" s="222" t="n">
        <v>18800</v>
      </c>
      <c r="O30" s="222" t="n">
        <v>285006.49</v>
      </c>
      <c r="P30" s="222" t="n">
        <v>175708.57</v>
      </c>
      <c r="Q30" s="222" t="n">
        <v>630</v>
      </c>
      <c r="R30" s="222" t="n">
        <v>73370.57</v>
      </c>
      <c r="S30" s="222" t="n">
        <v>5628.4</v>
      </c>
      <c r="T30" s="222" t="n">
        <v>170837.93</v>
      </c>
      <c r="U30" s="222" t="n">
        <v>527945.24</v>
      </c>
      <c r="V30" s="222" t="n">
        <v>630</v>
      </c>
      <c r="W30" s="222" t="n">
        <v>0</v>
      </c>
      <c r="X30" s="222" t="n">
        <v>10638.7</v>
      </c>
    </row>
    <row r="31">
      <c r="A31" s="4" t="s">
        <v>16</v>
      </c>
      <c r="B31" s="222" t="n">
        <v>340649</v>
      </c>
      <c r="C31" s="222" t="n">
        <v>1890</v>
      </c>
      <c r="D31" s="222" t="n">
        <v>0</v>
      </c>
      <c r="E31" s="222" t="n">
        <v>13141.01</v>
      </c>
      <c r="F31" s="222" t="n">
        <v>315</v>
      </c>
      <c r="G31" s="222" t="n">
        <v>0</v>
      </c>
      <c r="H31" s="222" t="n">
        <v>12513.37</v>
      </c>
      <c r="I31" s="222" t="n">
        <v>29964.36</v>
      </c>
      <c r="J31" s="222" t="n">
        <v>5885</v>
      </c>
      <c r="K31" s="222" t="n">
        <v>13407.3</v>
      </c>
      <c r="L31" s="222" t="n">
        <v>7078.94</v>
      </c>
      <c r="M31" s="222" t="n">
        <v>315</v>
      </c>
      <c r="N31" s="222" t="n">
        <v>5898.4</v>
      </c>
      <c r="O31" s="222" t="n">
        <v>19648.97</v>
      </c>
      <c r="P31" s="222" t="n">
        <v>17804.8</v>
      </c>
      <c r="Q31" s="222" t="n">
        <v>0</v>
      </c>
      <c r="R31" s="222" t="n">
        <v>4323.4</v>
      </c>
      <c r="S31" s="222" t="n">
        <v>945</v>
      </c>
      <c r="T31" s="222" t="n">
        <v>6575.78</v>
      </c>
      <c r="U31" s="222" t="n">
        <v>8013.68</v>
      </c>
      <c r="V31" s="222" t="n">
        <v>0</v>
      </c>
      <c r="W31" s="222" t="n">
        <v>0</v>
      </c>
      <c r="X31" s="222" t="n">
        <v>192928.99</v>
      </c>
    </row>
    <row r="32">
      <c r="A32" s="49" t="s">
        <v>249</v>
      </c>
      <c r="B32" s="224" t="n">
        <v>112430257.17</v>
      </c>
      <c r="C32" s="224" t="n">
        <v>2225398.52</v>
      </c>
      <c r="D32" s="224" t="n">
        <v>577567.08</v>
      </c>
      <c r="E32" s="224" t="n">
        <v>23081401.52</v>
      </c>
      <c r="F32" s="224" t="n">
        <v>60759.57</v>
      </c>
      <c r="G32" s="224" t="n">
        <v>353110.67</v>
      </c>
      <c r="H32" s="224" t="n">
        <v>13472329.79</v>
      </c>
      <c r="I32" s="224" t="n">
        <v>20898028.08</v>
      </c>
      <c r="J32" s="224" t="n">
        <v>5242273.44</v>
      </c>
      <c r="K32" s="224" t="n">
        <v>17104338.74</v>
      </c>
      <c r="L32" s="224" t="n">
        <v>2698957.6</v>
      </c>
      <c r="M32" s="224" t="n">
        <v>594329.02</v>
      </c>
      <c r="N32" s="224" t="n">
        <v>1530031.38</v>
      </c>
      <c r="O32" s="224" t="n">
        <v>7669383.68</v>
      </c>
      <c r="P32" s="224" t="n">
        <v>5853037.18</v>
      </c>
      <c r="Q32" s="224" t="n">
        <v>32916.71</v>
      </c>
      <c r="R32" s="224" t="n">
        <v>1262437.95</v>
      </c>
      <c r="S32" s="224" t="n">
        <v>2308093.23</v>
      </c>
      <c r="T32" s="224" t="n">
        <v>3214276.1</v>
      </c>
      <c r="U32" s="224" t="n">
        <v>3946889.83</v>
      </c>
      <c r="V32" s="224" t="n">
        <v>2340</v>
      </c>
      <c r="W32" s="224" t="n">
        <v>1080</v>
      </c>
      <c r="X32" s="224" t="n">
        <v>301277.08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8.71" hidden="0" customWidth="1"/>
    <col min="2" max="2" width="8.71" hidden="0" customWidth="1"/>
    <col min="3" max="3" width="8.71" hidden="0" customWidth="1"/>
    <col min="4" max="4" width="8.71" hidden="0" customWidth="1"/>
    <col min="5" max="5" width="8.71" hidden="0" customWidth="1"/>
    <col min="6" max="6" width="8.71" hidden="0" customWidth="1"/>
    <col min="7" max="7" width="8.71" hidden="0" customWidth="1"/>
    <col min="8" max="8" width="8.71" hidden="0" customWidth="1"/>
    <col min="9" max="9" width="8.71" hidden="0" customWidth="1"/>
    <col min="10" max="10" width="8.71" hidden="0" customWidth="1"/>
    <col min="11" max="11" width="8.71" hidden="0" customWidth="1"/>
    <col min="12" max="12" width="8.71" hidden="0" customWidth="1"/>
    <col min="13" max="13" width="8.71" hidden="0" customWidth="1"/>
  </cols>
  <sheetData>
    <row r="2">
      <c r="A2" s="1" t="s">
        <v>63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4">
      <c r="A4" t="s">
        <v>64</v>
      </c>
    </row>
    <row r="6">
      <c r="A6" s="46" t="s">
        <v>65</v>
      </c>
      <c r="B6" s="46" t="s">
        <v>66</v>
      </c>
      <c r="C6" s="46" t="s">
        <v>67</v>
      </c>
      <c r="D6" s="46" t="s">
        <v>68</v>
      </c>
      <c r="E6" s="46" t="s">
        <v>69</v>
      </c>
      <c r="F6" s="46" t="s">
        <v>70</v>
      </c>
      <c r="G6" s="46" t="s">
        <v>71</v>
      </c>
      <c r="H6" s="46" t="s">
        <v>72</v>
      </c>
      <c r="I6" s="46" t="s">
        <v>73</v>
      </c>
      <c r="J6" s="46" t="s">
        <v>74</v>
      </c>
      <c r="K6" s="46" t="s">
        <v>75</v>
      </c>
      <c r="L6" s="46" t="s">
        <v>76</v>
      </c>
      <c r="M6" s="46" t="s">
        <v>77</v>
      </c>
    </row>
    <row r="7">
      <c r="A7" s="47" t="n">
        <v>2019</v>
      </c>
      <c r="B7" s="48" t="n">
        <v>12</v>
      </c>
      <c r="C7" s="48" t="n">
        <v>5</v>
      </c>
      <c r="D7" s="48" t="n">
        <v>10</v>
      </c>
      <c r="E7" s="48" t="n">
        <v>7</v>
      </c>
      <c r="F7" s="48" t="n">
        <v>13</v>
      </c>
      <c r="G7" s="48" t="n">
        <v>9</v>
      </c>
      <c r="H7" s="48" t="n">
        <v>9</v>
      </c>
      <c r="I7" s="48" t="n">
        <v>9</v>
      </c>
      <c r="J7" s="48" t="n">
        <v>13</v>
      </c>
      <c r="K7" s="48" t="n">
        <v>10</v>
      </c>
      <c r="L7" s="48" t="n">
        <v>11</v>
      </c>
      <c r="M7" s="48" t="n">
        <v>2</v>
      </c>
    </row>
    <row r="8">
      <c r="A8" s="47" t="n">
        <v>2020</v>
      </c>
      <c r="B8" s="48" t="n">
        <v>6</v>
      </c>
      <c r="C8" s="48" t="n">
        <v>43</v>
      </c>
      <c r="D8" s="48" t="n">
        <v>39413</v>
      </c>
      <c r="E8" s="48" t="n">
        <v>6451</v>
      </c>
      <c r="F8" s="48" t="n">
        <v>4314</v>
      </c>
      <c r="G8" s="48" t="n">
        <v>1818</v>
      </c>
      <c r="H8" s="48" t="n">
        <v>2479</v>
      </c>
      <c r="I8" s="48" t="n">
        <v>4243</v>
      </c>
      <c r="J8" s="48" t="n">
        <v>10420</v>
      </c>
      <c r="K8" s="48" t="n">
        <v>63028</v>
      </c>
      <c r="L8" s="48" t="n">
        <v>67450</v>
      </c>
      <c r="M8" s="48" t="n">
        <v>92100</v>
      </c>
    </row>
    <row r="9">
      <c r="A9" s="49" t="n">
        <v>2021</v>
      </c>
      <c r="B9" s="50" t="n">
        <v>93711</v>
      </c>
      <c r="C9" s="50" t="n">
        <v>97060</v>
      </c>
      <c r="D9" s="50" t="n">
        <v>71448</v>
      </c>
      <c r="E9" s="50" t="n">
        <v>27676</v>
      </c>
      <c r="F9" s="50" t="n">
        <v>10186</v>
      </c>
      <c r="G9" s="50" t="n">
        <v>2479</v>
      </c>
      <c r="H9" s="50" t="n">
        <v>3390</v>
      </c>
      <c r="I9" s="50" t="n">
        <v>5237</v>
      </c>
      <c r="J9" s="50" t="n">
        <v>12726</v>
      </c>
      <c r="K9" s="50" t="n">
        <v>38469</v>
      </c>
      <c r="L9" s="50" t="n">
        <v>115187</v>
      </c>
      <c r="M9" s="50" t="n">
        <v>43455</v>
      </c>
    </row>
    <row r="11">
      <c r="A11" s="13" t="str">
        <f>=HYPERLINK("#'Obsah'!A1", "Späť na obsah dátovej prílohy")</f>
      </c>
      <c r="B11" s="14"/>
    </row>
  </sheetData>
  <mergeCells count="3">
    <mergeCell ref="A2:M2"/>
    <mergeCell ref="A4:M4"/>
    <mergeCell ref="A11:B11"/>
  </mergeCells>
  <pageMargins left="0.7" right="0.7" top="0.75" bottom="0.75" header="0.3" footer="0.3"/>
  <pageSetup paperSize="9" orientation="portrait" horizontalDpi="300" verticalDpi="300"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272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241</v>
      </c>
      <c r="C7" s="18" t="s">
        <v>273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274</v>
      </c>
      <c r="D8" s="3" t="s">
        <v>275</v>
      </c>
      <c r="E8" s="3" t="s">
        <v>276</v>
      </c>
      <c r="F8" s="3" t="s">
        <v>277</v>
      </c>
      <c r="G8" s="3" t="s">
        <v>278</v>
      </c>
      <c r="H8" s="3" t="s">
        <v>279</v>
      </c>
      <c r="I8" s="3" t="s">
        <v>280</v>
      </c>
      <c r="J8" s="3" t="s">
        <v>281</v>
      </c>
      <c r="K8" s="3" t="s">
        <v>282</v>
      </c>
      <c r="L8" s="3" t="s">
        <v>283</v>
      </c>
      <c r="M8" s="3" t="s">
        <v>284</v>
      </c>
      <c r="N8" s="3" t="s">
        <v>285</v>
      </c>
      <c r="O8" s="3" t="s">
        <v>286</v>
      </c>
      <c r="P8" s="3" t="s">
        <v>287</v>
      </c>
      <c r="Q8" s="3" t="s">
        <v>288</v>
      </c>
      <c r="R8" s="3" t="s">
        <v>289</v>
      </c>
      <c r="S8" s="3" t="s">
        <v>290</v>
      </c>
      <c r="T8" s="3" t="s">
        <v>291</v>
      </c>
      <c r="U8" s="3" t="s">
        <v>292</v>
      </c>
      <c r="V8" s="3" t="s">
        <v>293</v>
      </c>
      <c r="W8" s="3" t="s">
        <v>294</v>
      </c>
      <c r="X8" s="3" t="s">
        <v>295</v>
      </c>
    </row>
    <row r="9">
      <c r="A9" s="110" t="s">
        <v>248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25" t="n">
        <v>2012</v>
      </c>
      <c r="C10" s="225" t="n">
        <v>19</v>
      </c>
      <c r="D10" s="225" t="n">
        <v>2</v>
      </c>
      <c r="E10" s="225" t="n">
        <v>92</v>
      </c>
      <c r="F10" s="225" t="n">
        <v>2</v>
      </c>
      <c r="G10" s="225" t="n">
        <v>5</v>
      </c>
      <c r="H10" s="225" t="n">
        <v>64</v>
      </c>
      <c r="I10" s="225" t="n">
        <v>757</v>
      </c>
      <c r="J10" s="225" t="n">
        <v>32</v>
      </c>
      <c r="K10" s="225" t="n">
        <v>466</v>
      </c>
      <c r="L10" s="225" t="n">
        <v>19</v>
      </c>
      <c r="M10" s="225" t="n">
        <v>8</v>
      </c>
      <c r="N10" s="225" t="n">
        <v>40</v>
      </c>
      <c r="O10" s="225" t="n">
        <v>57</v>
      </c>
      <c r="P10" s="225" t="n">
        <v>64</v>
      </c>
      <c r="Q10" s="225" t="n">
        <v>0</v>
      </c>
      <c r="R10" s="225" t="n">
        <v>68</v>
      </c>
      <c r="S10" s="225" t="n">
        <v>11</v>
      </c>
      <c r="T10" s="225" t="n">
        <v>116</v>
      </c>
      <c r="U10" s="225" t="n">
        <v>188</v>
      </c>
      <c r="V10" s="225" t="n">
        <v>0</v>
      </c>
      <c r="W10" s="225" t="n">
        <v>0</v>
      </c>
      <c r="X10" s="225" t="n">
        <v>2</v>
      </c>
    </row>
    <row r="11">
      <c r="A11" s="4" t="s">
        <v>12</v>
      </c>
      <c r="B11" s="225" t="n">
        <v>46878</v>
      </c>
      <c r="C11" s="225" t="n">
        <v>1018</v>
      </c>
      <c r="D11" s="225" t="n">
        <v>2</v>
      </c>
      <c r="E11" s="225" t="n">
        <v>6028</v>
      </c>
      <c r="F11" s="225" t="n">
        <v>4</v>
      </c>
      <c r="G11" s="225" t="n">
        <v>30</v>
      </c>
      <c r="H11" s="225" t="n">
        <v>9932</v>
      </c>
      <c r="I11" s="225" t="n">
        <v>9047</v>
      </c>
      <c r="J11" s="225" t="n">
        <v>1661</v>
      </c>
      <c r="K11" s="225" t="n">
        <v>4316</v>
      </c>
      <c r="L11" s="225" t="n">
        <v>954</v>
      </c>
      <c r="M11" s="225" t="n">
        <v>721</v>
      </c>
      <c r="N11" s="225" t="n">
        <v>230</v>
      </c>
      <c r="O11" s="225" t="n">
        <v>4372</v>
      </c>
      <c r="P11" s="225" t="n">
        <v>1912</v>
      </c>
      <c r="Q11" s="225" t="n">
        <v>15</v>
      </c>
      <c r="R11" s="225" t="n">
        <v>902</v>
      </c>
      <c r="S11" s="225" t="n">
        <v>228</v>
      </c>
      <c r="T11" s="225" t="n">
        <v>1093</v>
      </c>
      <c r="U11" s="225" t="n">
        <v>4309</v>
      </c>
      <c r="V11" s="225" t="n">
        <v>1</v>
      </c>
      <c r="W11" s="225" t="n">
        <v>1</v>
      </c>
      <c r="X11" s="225" t="n">
        <v>102</v>
      </c>
    </row>
    <row r="12">
      <c r="A12" s="4" t="s">
        <v>13</v>
      </c>
      <c r="B12" s="225" t="n">
        <v>5906</v>
      </c>
      <c r="C12" s="225" t="n">
        <v>74</v>
      </c>
      <c r="D12" s="225" t="n">
        <v>0</v>
      </c>
      <c r="E12" s="225" t="n">
        <v>584</v>
      </c>
      <c r="F12" s="225" t="n">
        <v>9</v>
      </c>
      <c r="G12" s="225" t="n">
        <v>17</v>
      </c>
      <c r="H12" s="225" t="n">
        <v>317</v>
      </c>
      <c r="I12" s="225" t="n">
        <v>1655</v>
      </c>
      <c r="J12" s="225" t="n">
        <v>212</v>
      </c>
      <c r="K12" s="225" t="n">
        <v>1136</v>
      </c>
      <c r="L12" s="225" t="n">
        <v>136</v>
      </c>
      <c r="M12" s="225" t="n">
        <v>30</v>
      </c>
      <c r="N12" s="225" t="n">
        <v>141</v>
      </c>
      <c r="O12" s="225" t="n">
        <v>580</v>
      </c>
      <c r="P12" s="225" t="n">
        <v>381</v>
      </c>
      <c r="Q12" s="225" t="n">
        <v>1</v>
      </c>
      <c r="R12" s="225" t="n">
        <v>122</v>
      </c>
      <c r="S12" s="225" t="n">
        <v>83</v>
      </c>
      <c r="T12" s="225" t="n">
        <v>172</v>
      </c>
      <c r="U12" s="225" t="n">
        <v>250</v>
      </c>
      <c r="V12" s="225" t="n">
        <v>0</v>
      </c>
      <c r="W12" s="225" t="n">
        <v>0</v>
      </c>
      <c r="X12" s="225" t="n">
        <v>6</v>
      </c>
    </row>
    <row r="13">
      <c r="A13" s="4" t="s">
        <v>14</v>
      </c>
      <c r="B13" s="225" t="n">
        <v>17788</v>
      </c>
      <c r="C13" s="225" t="n">
        <v>242</v>
      </c>
      <c r="D13" s="225" t="n">
        <v>14</v>
      </c>
      <c r="E13" s="225" t="n">
        <v>2037</v>
      </c>
      <c r="F13" s="225" t="n">
        <v>3</v>
      </c>
      <c r="G13" s="225" t="n">
        <v>55</v>
      </c>
      <c r="H13" s="225" t="n">
        <v>1346</v>
      </c>
      <c r="I13" s="225" t="n">
        <v>4747</v>
      </c>
      <c r="J13" s="225" t="n">
        <v>788</v>
      </c>
      <c r="K13" s="225" t="n">
        <v>3394</v>
      </c>
      <c r="L13" s="225" t="n">
        <v>441</v>
      </c>
      <c r="M13" s="225" t="n">
        <v>73</v>
      </c>
      <c r="N13" s="225" t="n">
        <v>333</v>
      </c>
      <c r="O13" s="225" t="n">
        <v>1579</v>
      </c>
      <c r="P13" s="225" t="n">
        <v>1021</v>
      </c>
      <c r="Q13" s="225" t="n">
        <v>8</v>
      </c>
      <c r="R13" s="225" t="n">
        <v>224</v>
      </c>
      <c r="S13" s="225" t="n">
        <v>390</v>
      </c>
      <c r="T13" s="225" t="n">
        <v>382</v>
      </c>
      <c r="U13" s="225" t="n">
        <v>699</v>
      </c>
      <c r="V13" s="225" t="n">
        <v>0</v>
      </c>
      <c r="W13" s="225" t="n">
        <v>1</v>
      </c>
      <c r="X13" s="225" t="n">
        <v>11</v>
      </c>
    </row>
    <row r="14">
      <c r="A14" s="4" t="s">
        <v>15</v>
      </c>
      <c r="B14" s="225" t="n">
        <v>9881</v>
      </c>
      <c r="C14" s="225" t="n">
        <v>201</v>
      </c>
      <c r="D14" s="225" t="n">
        <v>2</v>
      </c>
      <c r="E14" s="225" t="n">
        <v>891</v>
      </c>
      <c r="F14" s="225" t="n">
        <v>1</v>
      </c>
      <c r="G14" s="225" t="n">
        <v>4</v>
      </c>
      <c r="H14" s="225" t="n">
        <v>2571</v>
      </c>
      <c r="I14" s="225" t="n">
        <v>1241</v>
      </c>
      <c r="J14" s="225" t="n">
        <v>362</v>
      </c>
      <c r="K14" s="225" t="n">
        <v>334</v>
      </c>
      <c r="L14" s="225" t="n">
        <v>204</v>
      </c>
      <c r="M14" s="225" t="n">
        <v>98</v>
      </c>
      <c r="N14" s="225" t="n">
        <v>49</v>
      </c>
      <c r="O14" s="225" t="n">
        <v>792</v>
      </c>
      <c r="P14" s="225" t="n">
        <v>484</v>
      </c>
      <c r="Q14" s="225" t="n">
        <v>2</v>
      </c>
      <c r="R14" s="225" t="n">
        <v>239</v>
      </c>
      <c r="S14" s="225" t="n">
        <v>18</v>
      </c>
      <c r="T14" s="225" t="n">
        <v>487</v>
      </c>
      <c r="U14" s="225" t="n">
        <v>1864</v>
      </c>
      <c r="V14" s="225" t="n">
        <v>2</v>
      </c>
      <c r="W14" s="225" t="n">
        <v>0</v>
      </c>
      <c r="X14" s="225" t="n">
        <v>35</v>
      </c>
    </row>
    <row r="15">
      <c r="A15" s="4" t="s">
        <v>16</v>
      </c>
      <c r="B15" s="225" t="n">
        <v>1083</v>
      </c>
      <c r="C15" s="225" t="n">
        <v>7</v>
      </c>
      <c r="D15" s="225" t="n">
        <v>0</v>
      </c>
      <c r="E15" s="225" t="n">
        <v>43</v>
      </c>
      <c r="F15" s="225" t="n">
        <v>1</v>
      </c>
      <c r="G15" s="225" t="n">
        <v>0</v>
      </c>
      <c r="H15" s="225" t="n">
        <v>38</v>
      </c>
      <c r="I15" s="225" t="n">
        <v>98</v>
      </c>
      <c r="J15" s="225" t="n">
        <v>19</v>
      </c>
      <c r="K15" s="225" t="n">
        <v>46</v>
      </c>
      <c r="L15" s="225" t="n">
        <v>22</v>
      </c>
      <c r="M15" s="225" t="n">
        <v>3</v>
      </c>
      <c r="N15" s="225" t="n">
        <v>20</v>
      </c>
      <c r="O15" s="225" t="n">
        <v>61</v>
      </c>
      <c r="P15" s="225" t="n">
        <v>57</v>
      </c>
      <c r="Q15" s="225" t="n">
        <v>0</v>
      </c>
      <c r="R15" s="225" t="n">
        <v>15</v>
      </c>
      <c r="S15" s="225" t="n">
        <v>3</v>
      </c>
      <c r="T15" s="225" t="n">
        <v>23</v>
      </c>
      <c r="U15" s="225" t="n">
        <v>29</v>
      </c>
      <c r="V15" s="225" t="n">
        <v>0</v>
      </c>
      <c r="W15" s="225" t="n">
        <v>0</v>
      </c>
      <c r="X15" s="225" t="n">
        <v>598</v>
      </c>
    </row>
    <row r="16">
      <c r="A16" s="49" t="s">
        <v>249</v>
      </c>
      <c r="B16" s="227" t="n">
        <v>83548</v>
      </c>
      <c r="C16" s="227" t="n">
        <v>1561</v>
      </c>
      <c r="D16" s="227" t="n">
        <v>20</v>
      </c>
      <c r="E16" s="227" t="n">
        <v>9675</v>
      </c>
      <c r="F16" s="227" t="n">
        <v>20</v>
      </c>
      <c r="G16" s="227" t="n">
        <v>111</v>
      </c>
      <c r="H16" s="227" t="n">
        <v>14268</v>
      </c>
      <c r="I16" s="227" t="n">
        <v>17545</v>
      </c>
      <c r="J16" s="227" t="n">
        <v>3074</v>
      </c>
      <c r="K16" s="227" t="n">
        <v>9692</v>
      </c>
      <c r="L16" s="227" t="n">
        <v>1776</v>
      </c>
      <c r="M16" s="227" t="n">
        <v>933</v>
      </c>
      <c r="N16" s="227" t="n">
        <v>813</v>
      </c>
      <c r="O16" s="227" t="n">
        <v>7441</v>
      </c>
      <c r="P16" s="227" t="n">
        <v>3919</v>
      </c>
      <c r="Q16" s="227" t="n">
        <v>26</v>
      </c>
      <c r="R16" s="227" t="n">
        <v>1570</v>
      </c>
      <c r="S16" s="227" t="n">
        <v>733</v>
      </c>
      <c r="T16" s="227" t="n">
        <v>2273</v>
      </c>
      <c r="U16" s="227" t="n">
        <v>7339</v>
      </c>
      <c r="V16" s="227" t="n">
        <v>3</v>
      </c>
      <c r="W16" s="227" t="n">
        <v>2</v>
      </c>
      <c r="X16" s="227" t="n">
        <v>754</v>
      </c>
    </row>
    <row r="17">
      <c r="A17" s="110" t="s">
        <v>250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25" t="n">
        <v>10665</v>
      </c>
      <c r="C18" s="225" t="n">
        <v>62</v>
      </c>
      <c r="D18" s="225" t="n">
        <v>87</v>
      </c>
      <c r="E18" s="225" t="n">
        <v>281</v>
      </c>
      <c r="F18" s="225" t="n">
        <v>2</v>
      </c>
      <c r="G18" s="225" t="n">
        <v>9</v>
      </c>
      <c r="H18" s="225" t="n">
        <v>195</v>
      </c>
      <c r="I18" s="225" t="n">
        <v>5183</v>
      </c>
      <c r="J18" s="225" t="n">
        <v>76</v>
      </c>
      <c r="K18" s="225" t="n">
        <v>1806</v>
      </c>
      <c r="L18" s="225" t="n">
        <v>80</v>
      </c>
      <c r="M18" s="225" t="n">
        <v>140</v>
      </c>
      <c r="N18" s="225" t="n">
        <v>193</v>
      </c>
      <c r="O18" s="225" t="n">
        <v>255</v>
      </c>
      <c r="P18" s="225" t="n">
        <v>264</v>
      </c>
      <c r="Q18" s="225" t="n">
        <v>0</v>
      </c>
      <c r="R18" s="225" t="n">
        <v>255</v>
      </c>
      <c r="S18" s="225" t="n">
        <v>22</v>
      </c>
      <c r="T18" s="225" t="n">
        <v>1349</v>
      </c>
      <c r="U18" s="225" t="n">
        <v>400</v>
      </c>
      <c r="V18" s="225" t="n">
        <v>0</v>
      </c>
      <c r="W18" s="225" t="n">
        <v>0</v>
      </c>
      <c r="X18" s="225" t="n">
        <v>6</v>
      </c>
    </row>
    <row r="19">
      <c r="A19" s="4" t="s">
        <v>12</v>
      </c>
      <c r="B19" s="225" t="n">
        <v>46767</v>
      </c>
      <c r="C19" s="225" t="n">
        <v>1015</v>
      </c>
      <c r="D19" s="225" t="n">
        <v>2</v>
      </c>
      <c r="E19" s="225" t="n">
        <v>6016</v>
      </c>
      <c r="F19" s="225" t="n">
        <v>4</v>
      </c>
      <c r="G19" s="225" t="n">
        <v>30</v>
      </c>
      <c r="H19" s="225" t="n">
        <v>9908</v>
      </c>
      <c r="I19" s="225" t="n">
        <v>9028</v>
      </c>
      <c r="J19" s="225" t="n">
        <v>1654</v>
      </c>
      <c r="K19" s="225" t="n">
        <v>4306</v>
      </c>
      <c r="L19" s="225" t="n">
        <v>953</v>
      </c>
      <c r="M19" s="225" t="n">
        <v>717</v>
      </c>
      <c r="N19" s="225" t="n">
        <v>229</v>
      </c>
      <c r="O19" s="225" t="n">
        <v>4364</v>
      </c>
      <c r="P19" s="225" t="n">
        <v>1908</v>
      </c>
      <c r="Q19" s="225" t="n">
        <v>15</v>
      </c>
      <c r="R19" s="225" t="n">
        <v>900</v>
      </c>
      <c r="S19" s="225" t="n">
        <v>228</v>
      </c>
      <c r="T19" s="225" t="n">
        <v>1090</v>
      </c>
      <c r="U19" s="225" t="n">
        <v>4296</v>
      </c>
      <c r="V19" s="225" t="n">
        <v>1</v>
      </c>
      <c r="W19" s="225" t="n">
        <v>1</v>
      </c>
      <c r="X19" s="225" t="n">
        <v>102</v>
      </c>
    </row>
    <row r="20">
      <c r="A20" s="4" t="s">
        <v>13</v>
      </c>
      <c r="B20" s="225" t="n">
        <v>41775</v>
      </c>
      <c r="C20" s="225" t="n">
        <v>483</v>
      </c>
      <c r="D20" s="225" t="n">
        <v>0</v>
      </c>
      <c r="E20" s="225" t="n">
        <v>10578</v>
      </c>
      <c r="F20" s="225" t="n">
        <v>262</v>
      </c>
      <c r="G20" s="225" t="n">
        <v>168</v>
      </c>
      <c r="H20" s="225" t="n">
        <v>1056</v>
      </c>
      <c r="I20" s="225" t="n">
        <v>11852</v>
      </c>
      <c r="J20" s="225" t="n">
        <v>2244</v>
      </c>
      <c r="K20" s="225" t="n">
        <v>6262</v>
      </c>
      <c r="L20" s="225" t="n">
        <v>501</v>
      </c>
      <c r="M20" s="225" t="n">
        <v>102</v>
      </c>
      <c r="N20" s="225" t="n">
        <v>1062</v>
      </c>
      <c r="O20" s="225" t="n">
        <v>2035</v>
      </c>
      <c r="P20" s="225" t="n">
        <v>2209</v>
      </c>
      <c r="Q20" s="225" t="n">
        <v>3</v>
      </c>
      <c r="R20" s="225" t="n">
        <v>531</v>
      </c>
      <c r="S20" s="225" t="n">
        <v>401</v>
      </c>
      <c r="T20" s="225" t="n">
        <v>1249</v>
      </c>
      <c r="U20" s="225" t="n">
        <v>766</v>
      </c>
      <c r="V20" s="225" t="n">
        <v>0</v>
      </c>
      <c r="W20" s="225" t="n">
        <v>0</v>
      </c>
      <c r="X20" s="225" t="n">
        <v>11</v>
      </c>
    </row>
    <row r="21">
      <c r="A21" s="4" t="s">
        <v>14</v>
      </c>
      <c r="B21" s="225" t="n">
        <v>152076</v>
      </c>
      <c r="C21" s="225" t="n">
        <v>1691</v>
      </c>
      <c r="D21" s="225" t="n">
        <v>226</v>
      </c>
      <c r="E21" s="225" t="n">
        <v>52993</v>
      </c>
      <c r="F21" s="225" t="n">
        <v>8</v>
      </c>
      <c r="G21" s="225" t="n">
        <v>640</v>
      </c>
      <c r="H21" s="225" t="n">
        <v>8656</v>
      </c>
      <c r="I21" s="225" t="n">
        <v>32004</v>
      </c>
      <c r="J21" s="225" t="n">
        <v>9016</v>
      </c>
      <c r="K21" s="225" t="n">
        <v>18576</v>
      </c>
      <c r="L21" s="225" t="n">
        <v>2590</v>
      </c>
      <c r="M21" s="225" t="n">
        <v>351</v>
      </c>
      <c r="N21" s="225" t="n">
        <v>1649</v>
      </c>
      <c r="O21" s="225" t="n">
        <v>6641</v>
      </c>
      <c r="P21" s="225" t="n">
        <v>6134</v>
      </c>
      <c r="Q21" s="225" t="n">
        <v>35</v>
      </c>
      <c r="R21" s="225" t="n">
        <v>735</v>
      </c>
      <c r="S21" s="225" t="n">
        <v>4332</v>
      </c>
      <c r="T21" s="225" t="n">
        <v>3350</v>
      </c>
      <c r="U21" s="225" t="n">
        <v>2417</v>
      </c>
      <c r="V21" s="225" t="n">
        <v>0</v>
      </c>
      <c r="W21" s="225" t="n">
        <v>1</v>
      </c>
      <c r="X21" s="225" t="n">
        <v>31</v>
      </c>
    </row>
    <row r="22">
      <c r="A22" s="4" t="s">
        <v>15</v>
      </c>
      <c r="B22" s="225" t="n">
        <v>9867</v>
      </c>
      <c r="C22" s="225" t="n">
        <v>200</v>
      </c>
      <c r="D22" s="225" t="n">
        <v>2</v>
      </c>
      <c r="E22" s="225" t="n">
        <v>890</v>
      </c>
      <c r="F22" s="225" t="n">
        <v>1</v>
      </c>
      <c r="G22" s="225" t="n">
        <v>4</v>
      </c>
      <c r="H22" s="225" t="n">
        <v>2569</v>
      </c>
      <c r="I22" s="225" t="n">
        <v>1240</v>
      </c>
      <c r="J22" s="225" t="n">
        <v>362</v>
      </c>
      <c r="K22" s="225" t="n">
        <v>333</v>
      </c>
      <c r="L22" s="225" t="n">
        <v>203</v>
      </c>
      <c r="M22" s="225" t="n">
        <v>98</v>
      </c>
      <c r="N22" s="225" t="n">
        <v>49</v>
      </c>
      <c r="O22" s="225" t="n">
        <v>790</v>
      </c>
      <c r="P22" s="225" t="n">
        <v>483</v>
      </c>
      <c r="Q22" s="225" t="n">
        <v>2</v>
      </c>
      <c r="R22" s="225" t="n">
        <v>238</v>
      </c>
      <c r="S22" s="225" t="n">
        <v>18</v>
      </c>
      <c r="T22" s="225" t="n">
        <v>486</v>
      </c>
      <c r="U22" s="225" t="n">
        <v>1862</v>
      </c>
      <c r="V22" s="225" t="n">
        <v>2</v>
      </c>
      <c r="W22" s="225" t="n">
        <v>0</v>
      </c>
      <c r="X22" s="225" t="n">
        <v>35</v>
      </c>
    </row>
    <row r="23">
      <c r="A23" s="4" t="s">
        <v>16</v>
      </c>
      <c r="B23" s="225" t="n">
        <v>1083</v>
      </c>
      <c r="C23" s="225" t="n">
        <v>7</v>
      </c>
      <c r="D23" s="225" t="n">
        <v>0</v>
      </c>
      <c r="E23" s="225" t="n">
        <v>43</v>
      </c>
      <c r="F23" s="225" t="n">
        <v>1</v>
      </c>
      <c r="G23" s="225" t="n">
        <v>0</v>
      </c>
      <c r="H23" s="225" t="n">
        <v>38</v>
      </c>
      <c r="I23" s="225" t="n">
        <v>98</v>
      </c>
      <c r="J23" s="225" t="n">
        <v>19</v>
      </c>
      <c r="K23" s="225" t="n">
        <v>46</v>
      </c>
      <c r="L23" s="225" t="n">
        <v>22</v>
      </c>
      <c r="M23" s="225" t="n">
        <v>3</v>
      </c>
      <c r="N23" s="225" t="n">
        <v>20</v>
      </c>
      <c r="O23" s="225" t="n">
        <v>61</v>
      </c>
      <c r="P23" s="225" t="n">
        <v>57</v>
      </c>
      <c r="Q23" s="225" t="n">
        <v>0</v>
      </c>
      <c r="R23" s="225" t="n">
        <v>15</v>
      </c>
      <c r="S23" s="225" t="n">
        <v>3</v>
      </c>
      <c r="T23" s="225" t="n">
        <v>23</v>
      </c>
      <c r="U23" s="225" t="n">
        <v>29</v>
      </c>
      <c r="V23" s="225" t="n">
        <v>0</v>
      </c>
      <c r="W23" s="225" t="n">
        <v>0</v>
      </c>
      <c r="X23" s="225" t="n">
        <v>598</v>
      </c>
    </row>
    <row r="24">
      <c r="A24" s="49" t="s">
        <v>249</v>
      </c>
      <c r="B24" s="227" t="n">
        <v>262233</v>
      </c>
      <c r="C24" s="227" t="n">
        <v>3458</v>
      </c>
      <c r="D24" s="227" t="n">
        <v>317</v>
      </c>
      <c r="E24" s="227" t="n">
        <v>70801</v>
      </c>
      <c r="F24" s="227" t="n">
        <v>278</v>
      </c>
      <c r="G24" s="227" t="n">
        <v>851</v>
      </c>
      <c r="H24" s="227" t="n">
        <v>22422</v>
      </c>
      <c r="I24" s="227" t="n">
        <v>59405</v>
      </c>
      <c r="J24" s="227" t="n">
        <v>13371</v>
      </c>
      <c r="K24" s="227" t="n">
        <v>31329</v>
      </c>
      <c r="L24" s="227" t="n">
        <v>4349</v>
      </c>
      <c r="M24" s="227" t="n">
        <v>1411</v>
      </c>
      <c r="N24" s="227" t="n">
        <v>3202</v>
      </c>
      <c r="O24" s="227" t="n">
        <v>14146</v>
      </c>
      <c r="P24" s="227" t="n">
        <v>11055</v>
      </c>
      <c r="Q24" s="227" t="n">
        <v>55</v>
      </c>
      <c r="R24" s="227" t="n">
        <v>2674</v>
      </c>
      <c r="S24" s="227" t="n">
        <v>5004</v>
      </c>
      <c r="T24" s="227" t="n">
        <v>7547</v>
      </c>
      <c r="U24" s="227" t="n">
        <v>9770</v>
      </c>
      <c r="V24" s="227" t="n">
        <v>3</v>
      </c>
      <c r="W24" s="227" t="n">
        <v>2</v>
      </c>
      <c r="X24" s="227" t="n">
        <v>783</v>
      </c>
    </row>
    <row r="25">
      <c r="A25" s="110" t="s">
        <v>251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26" t="n">
        <v>3492351.83</v>
      </c>
      <c r="C26" s="226" t="n">
        <v>35288.84</v>
      </c>
      <c r="D26" s="226" t="n">
        <v>36648.21</v>
      </c>
      <c r="E26" s="226" t="n">
        <v>111482.74</v>
      </c>
      <c r="F26" s="226" t="n">
        <v>412.66</v>
      </c>
      <c r="G26" s="226" t="n">
        <v>3649.78</v>
      </c>
      <c r="H26" s="226" t="n">
        <v>82369.84</v>
      </c>
      <c r="I26" s="226" t="n">
        <v>1278333.08</v>
      </c>
      <c r="J26" s="226" t="n">
        <v>26739.36</v>
      </c>
      <c r="K26" s="226" t="n">
        <v>965145.12</v>
      </c>
      <c r="L26" s="226" t="n">
        <v>33672.39</v>
      </c>
      <c r="M26" s="226" t="n">
        <v>42109.14</v>
      </c>
      <c r="N26" s="226" t="n">
        <v>107700.33</v>
      </c>
      <c r="O26" s="226" t="n">
        <v>88538.78</v>
      </c>
      <c r="P26" s="226" t="n">
        <v>111579.44</v>
      </c>
      <c r="Q26" s="226" t="n">
        <v>0</v>
      </c>
      <c r="R26" s="226" t="n">
        <v>90134.68</v>
      </c>
      <c r="S26" s="226" t="n">
        <v>13748.19</v>
      </c>
      <c r="T26" s="226" t="n">
        <v>349250.19</v>
      </c>
      <c r="U26" s="226" t="n">
        <v>113896.25</v>
      </c>
      <c r="V26" s="226" t="n">
        <v>0</v>
      </c>
      <c r="W26" s="226" t="n">
        <v>0</v>
      </c>
      <c r="X26" s="226" t="n">
        <v>1652.81</v>
      </c>
    </row>
    <row r="27">
      <c r="A27" s="4" t="s">
        <v>12</v>
      </c>
      <c r="B27" s="226" t="n">
        <v>31187684.18</v>
      </c>
      <c r="C27" s="226" t="n">
        <v>695606.74</v>
      </c>
      <c r="D27" s="226" t="n">
        <v>1080</v>
      </c>
      <c r="E27" s="226" t="n">
        <v>3973552.33</v>
      </c>
      <c r="F27" s="226" t="n">
        <v>2880</v>
      </c>
      <c r="G27" s="226" t="n">
        <v>19182.84</v>
      </c>
      <c r="H27" s="226" t="n">
        <v>7181915.72</v>
      </c>
      <c r="I27" s="226" t="n">
        <v>5491727.15</v>
      </c>
      <c r="J27" s="226" t="n">
        <v>1114139.52</v>
      </c>
      <c r="K27" s="226" t="n">
        <v>3118714.59</v>
      </c>
      <c r="L27" s="226" t="n">
        <v>629149.7</v>
      </c>
      <c r="M27" s="226" t="n">
        <v>430643.95</v>
      </c>
      <c r="N27" s="226" t="n">
        <v>154200.89</v>
      </c>
      <c r="O27" s="226" t="n">
        <v>2839991.94</v>
      </c>
      <c r="P27" s="226" t="n">
        <v>1334789.32</v>
      </c>
      <c r="Q27" s="226" t="n">
        <v>7552.64</v>
      </c>
      <c r="R27" s="226" t="n">
        <v>576642.51</v>
      </c>
      <c r="S27" s="226" t="n">
        <v>123150.28</v>
      </c>
      <c r="T27" s="226" t="n">
        <v>785038.67</v>
      </c>
      <c r="U27" s="226" t="n">
        <v>2635834.43</v>
      </c>
      <c r="V27" s="226" t="n">
        <v>630</v>
      </c>
      <c r="W27" s="226" t="n">
        <v>630</v>
      </c>
      <c r="X27" s="226" t="n">
        <v>70630.96</v>
      </c>
    </row>
    <row r="28">
      <c r="A28" s="4" t="s">
        <v>13</v>
      </c>
      <c r="B28" s="226" t="n">
        <v>16838637.5</v>
      </c>
      <c r="C28" s="226" t="n">
        <v>357581.27</v>
      </c>
      <c r="D28" s="226" t="n">
        <v>0</v>
      </c>
      <c r="E28" s="226" t="n">
        <v>2958049.6</v>
      </c>
      <c r="F28" s="226" t="n">
        <v>85124.27</v>
      </c>
      <c r="G28" s="226" t="n">
        <v>38826.18</v>
      </c>
      <c r="H28" s="226" t="n">
        <v>519842.97</v>
      </c>
      <c r="I28" s="226" t="n">
        <v>4330065.79</v>
      </c>
      <c r="J28" s="226" t="n">
        <v>497083.29</v>
      </c>
      <c r="K28" s="226" t="n">
        <v>3748104.81</v>
      </c>
      <c r="L28" s="226" t="n">
        <v>289610.65</v>
      </c>
      <c r="M28" s="226" t="n">
        <v>36388.26</v>
      </c>
      <c r="N28" s="226" t="n">
        <v>522577.15</v>
      </c>
      <c r="O28" s="226" t="n">
        <v>998302.11</v>
      </c>
      <c r="P28" s="226" t="n">
        <v>1042223.74</v>
      </c>
      <c r="Q28" s="226" t="n">
        <v>1966.52</v>
      </c>
      <c r="R28" s="226" t="n">
        <v>212274.45</v>
      </c>
      <c r="S28" s="226" t="n">
        <v>217150.18</v>
      </c>
      <c r="T28" s="226" t="n">
        <v>695657.34</v>
      </c>
      <c r="U28" s="226" t="n">
        <v>283209.47</v>
      </c>
      <c r="V28" s="226" t="n">
        <v>0</v>
      </c>
      <c r="W28" s="226" t="n">
        <v>0</v>
      </c>
      <c r="X28" s="226" t="n">
        <v>4599.45</v>
      </c>
    </row>
    <row r="29">
      <c r="A29" s="4" t="s">
        <v>14</v>
      </c>
      <c r="B29" s="226" t="n">
        <v>65574928.77</v>
      </c>
      <c r="C29" s="226" t="n">
        <v>782647.9</v>
      </c>
      <c r="D29" s="226" t="n">
        <v>103842.76</v>
      </c>
      <c r="E29" s="226" t="n">
        <v>21031825.31</v>
      </c>
      <c r="F29" s="226" t="n">
        <v>5017.99</v>
      </c>
      <c r="G29" s="226" t="n">
        <v>241717.81</v>
      </c>
      <c r="H29" s="226" t="n">
        <v>4103559.26</v>
      </c>
      <c r="I29" s="226" t="n">
        <v>12289202.52</v>
      </c>
      <c r="J29" s="226" t="n">
        <v>3844613.87</v>
      </c>
      <c r="K29" s="226" t="n">
        <v>9907848.16</v>
      </c>
      <c r="L29" s="226" t="n">
        <v>1147189.06</v>
      </c>
      <c r="M29" s="226" t="n">
        <v>138480.15</v>
      </c>
      <c r="N29" s="226" t="n">
        <v>717668.8</v>
      </c>
      <c r="O29" s="226" t="n">
        <v>2955409.39</v>
      </c>
      <c r="P29" s="226" t="n">
        <v>3047000.32</v>
      </c>
      <c r="Q29" s="226" t="n">
        <v>17483.84</v>
      </c>
      <c r="R29" s="226" t="n">
        <v>299647.63</v>
      </c>
      <c r="S29" s="226" t="n">
        <v>2224767.91</v>
      </c>
      <c r="T29" s="226" t="n">
        <v>1654764.94</v>
      </c>
      <c r="U29" s="226" t="n">
        <v>1047297.73</v>
      </c>
      <c r="V29" s="226" t="n">
        <v>0</v>
      </c>
      <c r="W29" s="226" t="n">
        <v>331.7</v>
      </c>
      <c r="X29" s="226" t="n">
        <v>14611.72</v>
      </c>
    </row>
    <row r="30">
      <c r="A30" s="4" t="s">
        <v>15</v>
      </c>
      <c r="B30" s="226" t="n">
        <v>3014971.37</v>
      </c>
      <c r="C30" s="226" t="n">
        <v>62174.68</v>
      </c>
      <c r="D30" s="226" t="n">
        <v>630</v>
      </c>
      <c r="E30" s="226" t="n">
        <v>273904.11</v>
      </c>
      <c r="F30" s="226" t="n">
        <v>315</v>
      </c>
      <c r="G30" s="226" t="n">
        <v>1260</v>
      </c>
      <c r="H30" s="226" t="n">
        <v>800795.55</v>
      </c>
      <c r="I30" s="226" t="n">
        <v>377811.18</v>
      </c>
      <c r="J30" s="226" t="n">
        <v>109836.1</v>
      </c>
      <c r="K30" s="226" t="n">
        <v>101560.91</v>
      </c>
      <c r="L30" s="226" t="n">
        <v>62845.16</v>
      </c>
      <c r="M30" s="226" t="n">
        <v>28929.61</v>
      </c>
      <c r="N30" s="226" t="n">
        <v>15435</v>
      </c>
      <c r="O30" s="226" t="n">
        <v>240332.76</v>
      </c>
      <c r="P30" s="226" t="n">
        <v>149296.99</v>
      </c>
      <c r="Q30" s="226" t="n">
        <v>630</v>
      </c>
      <c r="R30" s="226" t="n">
        <v>71147.4</v>
      </c>
      <c r="S30" s="226" t="n">
        <v>5107.4</v>
      </c>
      <c r="T30" s="226" t="n">
        <v>147280.39</v>
      </c>
      <c r="U30" s="226" t="n">
        <v>554271.63</v>
      </c>
      <c r="V30" s="226" t="n">
        <v>630</v>
      </c>
      <c r="W30" s="226" t="n">
        <v>0</v>
      </c>
      <c r="X30" s="226" t="n">
        <v>10777.5</v>
      </c>
    </row>
    <row r="31">
      <c r="A31" s="4" t="s">
        <v>16</v>
      </c>
      <c r="B31" s="226" t="n">
        <v>331022.79</v>
      </c>
      <c r="C31" s="226" t="n">
        <v>2205</v>
      </c>
      <c r="D31" s="226" t="n">
        <v>0</v>
      </c>
      <c r="E31" s="226" t="n">
        <v>13229.07</v>
      </c>
      <c r="F31" s="226" t="n">
        <v>315</v>
      </c>
      <c r="G31" s="226" t="n">
        <v>0</v>
      </c>
      <c r="H31" s="226" t="n">
        <v>11970</v>
      </c>
      <c r="I31" s="226" t="n">
        <v>29656.9</v>
      </c>
      <c r="J31" s="226" t="n">
        <v>5985</v>
      </c>
      <c r="K31" s="226" t="n">
        <v>14096.11</v>
      </c>
      <c r="L31" s="226" t="n">
        <v>6672.13</v>
      </c>
      <c r="M31" s="226" t="n">
        <v>843.25</v>
      </c>
      <c r="N31" s="226" t="n">
        <v>6199.07</v>
      </c>
      <c r="O31" s="226" t="n">
        <v>18486.4</v>
      </c>
      <c r="P31" s="226" t="n">
        <v>17588.34</v>
      </c>
      <c r="Q31" s="226" t="n">
        <v>0</v>
      </c>
      <c r="R31" s="226" t="n">
        <v>4699.02</v>
      </c>
      <c r="S31" s="226" t="n">
        <v>945</v>
      </c>
      <c r="T31" s="226" t="n">
        <v>6934.15</v>
      </c>
      <c r="U31" s="226" t="n">
        <v>8773.9</v>
      </c>
      <c r="V31" s="226" t="n">
        <v>0</v>
      </c>
      <c r="W31" s="226" t="n">
        <v>0</v>
      </c>
      <c r="X31" s="226" t="n">
        <v>182424.45</v>
      </c>
    </row>
    <row r="32">
      <c r="A32" s="49" t="s">
        <v>249</v>
      </c>
      <c r="B32" s="228" t="n">
        <v>120439596.44</v>
      </c>
      <c r="C32" s="228" t="n">
        <v>1935504.43</v>
      </c>
      <c r="D32" s="228" t="n">
        <v>142200.97</v>
      </c>
      <c r="E32" s="228" t="n">
        <v>28362043.16</v>
      </c>
      <c r="F32" s="228" t="n">
        <v>94064.92</v>
      </c>
      <c r="G32" s="228" t="n">
        <v>304636.61</v>
      </c>
      <c r="H32" s="228" t="n">
        <v>12700453.34</v>
      </c>
      <c r="I32" s="228" t="n">
        <v>23796796.62</v>
      </c>
      <c r="J32" s="228" t="n">
        <v>5598397.14</v>
      </c>
      <c r="K32" s="228" t="n">
        <v>17855469.7</v>
      </c>
      <c r="L32" s="228" t="n">
        <v>2169139.09</v>
      </c>
      <c r="M32" s="228" t="n">
        <v>677394.36</v>
      </c>
      <c r="N32" s="228" t="n">
        <v>1523781.24</v>
      </c>
      <c r="O32" s="228" t="n">
        <v>7141061.38</v>
      </c>
      <c r="P32" s="228" t="n">
        <v>5702478.15</v>
      </c>
      <c r="Q32" s="228" t="n">
        <v>27633</v>
      </c>
      <c r="R32" s="228" t="n">
        <v>1254545.69</v>
      </c>
      <c r="S32" s="228" t="n">
        <v>2584868.96</v>
      </c>
      <c r="T32" s="228" t="n">
        <v>3638925.68</v>
      </c>
      <c r="U32" s="228" t="n">
        <v>4643283.41</v>
      </c>
      <c r="V32" s="228" t="n">
        <v>1260</v>
      </c>
      <c r="W32" s="228" t="n">
        <v>961.7</v>
      </c>
      <c r="X32" s="228" t="n">
        <v>284696.89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272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241</v>
      </c>
      <c r="C7" s="18" t="s">
        <v>273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274</v>
      </c>
      <c r="D8" s="3" t="s">
        <v>275</v>
      </c>
      <c r="E8" s="3" t="s">
        <v>276</v>
      </c>
      <c r="F8" s="3" t="s">
        <v>277</v>
      </c>
      <c r="G8" s="3" t="s">
        <v>278</v>
      </c>
      <c r="H8" s="3" t="s">
        <v>279</v>
      </c>
      <c r="I8" s="3" t="s">
        <v>280</v>
      </c>
      <c r="J8" s="3" t="s">
        <v>281</v>
      </c>
      <c r="K8" s="3" t="s">
        <v>282</v>
      </c>
      <c r="L8" s="3" t="s">
        <v>283</v>
      </c>
      <c r="M8" s="3" t="s">
        <v>284</v>
      </c>
      <c r="N8" s="3" t="s">
        <v>285</v>
      </c>
      <c r="O8" s="3" t="s">
        <v>286</v>
      </c>
      <c r="P8" s="3" t="s">
        <v>287</v>
      </c>
      <c r="Q8" s="3" t="s">
        <v>288</v>
      </c>
      <c r="R8" s="3" t="s">
        <v>289</v>
      </c>
      <c r="S8" s="3" t="s">
        <v>290</v>
      </c>
      <c r="T8" s="3" t="s">
        <v>291</v>
      </c>
      <c r="U8" s="3" t="s">
        <v>292</v>
      </c>
      <c r="V8" s="3" t="s">
        <v>293</v>
      </c>
      <c r="W8" s="3" t="s">
        <v>294</v>
      </c>
      <c r="X8" s="3" t="s">
        <v>295</v>
      </c>
    </row>
    <row r="9">
      <c r="A9" s="110" t="s">
        <v>248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29" t="n">
        <v>3374</v>
      </c>
      <c r="C10" s="229" t="n">
        <v>20</v>
      </c>
      <c r="D10" s="229" t="n">
        <v>1</v>
      </c>
      <c r="E10" s="229" t="n">
        <v>175</v>
      </c>
      <c r="F10" s="229" t="n">
        <v>4</v>
      </c>
      <c r="G10" s="229" t="n">
        <v>8</v>
      </c>
      <c r="H10" s="229" t="n">
        <v>117</v>
      </c>
      <c r="I10" s="229" t="n">
        <v>1388</v>
      </c>
      <c r="J10" s="229" t="n">
        <v>37</v>
      </c>
      <c r="K10" s="229" t="n">
        <v>634</v>
      </c>
      <c r="L10" s="229" t="n">
        <v>32</v>
      </c>
      <c r="M10" s="229" t="n">
        <v>8</v>
      </c>
      <c r="N10" s="229" t="n">
        <v>64</v>
      </c>
      <c r="O10" s="229" t="n">
        <v>114</v>
      </c>
      <c r="P10" s="229" t="n">
        <v>103</v>
      </c>
      <c r="Q10" s="229" t="n">
        <v>1</v>
      </c>
      <c r="R10" s="229" t="n">
        <v>135</v>
      </c>
      <c r="S10" s="229" t="n">
        <v>18</v>
      </c>
      <c r="T10" s="229" t="n">
        <v>180</v>
      </c>
      <c r="U10" s="229" t="n">
        <v>333</v>
      </c>
      <c r="V10" s="229" t="n">
        <v>0</v>
      </c>
      <c r="W10" s="229" t="n">
        <v>0</v>
      </c>
      <c r="X10" s="229" t="n">
        <v>2</v>
      </c>
    </row>
    <row r="11">
      <c r="A11" s="4" t="s">
        <v>12</v>
      </c>
      <c r="B11" s="229" t="n">
        <v>65213</v>
      </c>
      <c r="C11" s="229" t="n">
        <v>1715</v>
      </c>
      <c r="D11" s="229" t="n">
        <v>4</v>
      </c>
      <c r="E11" s="229" t="n">
        <v>8520</v>
      </c>
      <c r="F11" s="229" t="n">
        <v>9</v>
      </c>
      <c r="G11" s="229" t="n">
        <v>45</v>
      </c>
      <c r="H11" s="229" t="n">
        <v>15175</v>
      </c>
      <c r="I11" s="229" t="n">
        <v>12894</v>
      </c>
      <c r="J11" s="229" t="n">
        <v>2030</v>
      </c>
      <c r="K11" s="229" t="n">
        <v>4685</v>
      </c>
      <c r="L11" s="229" t="n">
        <v>1311</v>
      </c>
      <c r="M11" s="229" t="n">
        <v>839</v>
      </c>
      <c r="N11" s="229" t="n">
        <v>296</v>
      </c>
      <c r="O11" s="229" t="n">
        <v>5941</v>
      </c>
      <c r="P11" s="229" t="n">
        <v>2474</v>
      </c>
      <c r="Q11" s="229" t="n">
        <v>28</v>
      </c>
      <c r="R11" s="229" t="n">
        <v>1205</v>
      </c>
      <c r="S11" s="229" t="n">
        <v>387</v>
      </c>
      <c r="T11" s="229" t="n">
        <v>1399</v>
      </c>
      <c r="U11" s="229" t="n">
        <v>6111</v>
      </c>
      <c r="V11" s="229" t="n">
        <v>2</v>
      </c>
      <c r="W11" s="229" t="n">
        <v>1</v>
      </c>
      <c r="X11" s="229" t="n">
        <v>142</v>
      </c>
    </row>
    <row r="12">
      <c r="A12" s="4" t="s">
        <v>13</v>
      </c>
      <c r="B12" s="229" t="n">
        <v>7613</v>
      </c>
      <c r="C12" s="229" t="n">
        <v>100</v>
      </c>
      <c r="D12" s="229" t="n">
        <v>5</v>
      </c>
      <c r="E12" s="229" t="n">
        <v>748</v>
      </c>
      <c r="F12" s="229" t="n">
        <v>14</v>
      </c>
      <c r="G12" s="229" t="n">
        <v>19</v>
      </c>
      <c r="H12" s="229" t="n">
        <v>486</v>
      </c>
      <c r="I12" s="229" t="n">
        <v>2144</v>
      </c>
      <c r="J12" s="229" t="n">
        <v>259</v>
      </c>
      <c r="K12" s="229" t="n">
        <v>1326</v>
      </c>
      <c r="L12" s="229" t="n">
        <v>171</v>
      </c>
      <c r="M12" s="229" t="n">
        <v>40</v>
      </c>
      <c r="N12" s="229" t="n">
        <v>189</v>
      </c>
      <c r="O12" s="229" t="n">
        <v>764</v>
      </c>
      <c r="P12" s="229" t="n">
        <v>490</v>
      </c>
      <c r="Q12" s="229" t="n">
        <v>1</v>
      </c>
      <c r="R12" s="229" t="n">
        <v>174</v>
      </c>
      <c r="S12" s="229" t="n">
        <v>119</v>
      </c>
      <c r="T12" s="229" t="n">
        <v>208</v>
      </c>
      <c r="U12" s="229" t="n">
        <v>346</v>
      </c>
      <c r="V12" s="229" t="n">
        <v>0</v>
      </c>
      <c r="W12" s="229" t="n">
        <v>0</v>
      </c>
      <c r="X12" s="229" t="n">
        <v>10</v>
      </c>
    </row>
    <row r="13">
      <c r="A13" s="4" t="s">
        <v>14</v>
      </c>
      <c r="B13" s="229" t="n">
        <v>24273</v>
      </c>
      <c r="C13" s="229" t="n">
        <v>361</v>
      </c>
      <c r="D13" s="229" t="n">
        <v>23</v>
      </c>
      <c r="E13" s="229" t="n">
        <v>2953</v>
      </c>
      <c r="F13" s="229" t="n">
        <v>9</v>
      </c>
      <c r="G13" s="229" t="n">
        <v>82</v>
      </c>
      <c r="H13" s="229" t="n">
        <v>2216</v>
      </c>
      <c r="I13" s="229" t="n">
        <v>7121</v>
      </c>
      <c r="J13" s="229" t="n">
        <v>1108</v>
      </c>
      <c r="K13" s="229" t="n">
        <v>3559</v>
      </c>
      <c r="L13" s="229" t="n">
        <v>592</v>
      </c>
      <c r="M13" s="229" t="n">
        <v>98</v>
      </c>
      <c r="N13" s="229" t="n">
        <v>429</v>
      </c>
      <c r="O13" s="229" t="n">
        <v>2337</v>
      </c>
      <c r="P13" s="229" t="n">
        <v>1246</v>
      </c>
      <c r="Q13" s="229" t="n">
        <v>12</v>
      </c>
      <c r="R13" s="229" t="n">
        <v>275</v>
      </c>
      <c r="S13" s="229" t="n">
        <v>585</v>
      </c>
      <c r="T13" s="229" t="n">
        <v>419</v>
      </c>
      <c r="U13" s="229" t="n">
        <v>828</v>
      </c>
      <c r="V13" s="229" t="n">
        <v>0</v>
      </c>
      <c r="W13" s="229" t="n">
        <v>1</v>
      </c>
      <c r="X13" s="229" t="n">
        <v>19</v>
      </c>
    </row>
    <row r="14">
      <c r="A14" s="4" t="s">
        <v>15</v>
      </c>
      <c r="B14" s="229" t="n">
        <v>15904</v>
      </c>
      <c r="C14" s="229" t="n">
        <v>332</v>
      </c>
      <c r="D14" s="229" t="n">
        <v>3</v>
      </c>
      <c r="E14" s="229" t="n">
        <v>1354</v>
      </c>
      <c r="F14" s="229" t="n">
        <v>1</v>
      </c>
      <c r="G14" s="229" t="n">
        <v>6</v>
      </c>
      <c r="H14" s="229" t="n">
        <v>3636</v>
      </c>
      <c r="I14" s="229" t="n">
        <v>1993</v>
      </c>
      <c r="J14" s="229" t="n">
        <v>449</v>
      </c>
      <c r="K14" s="229" t="n">
        <v>408</v>
      </c>
      <c r="L14" s="229" t="n">
        <v>263</v>
      </c>
      <c r="M14" s="229" t="n">
        <v>121</v>
      </c>
      <c r="N14" s="229" t="n">
        <v>60</v>
      </c>
      <c r="O14" s="229" t="n">
        <v>1089</v>
      </c>
      <c r="P14" s="229" t="n">
        <v>633</v>
      </c>
      <c r="Q14" s="229" t="n">
        <v>2</v>
      </c>
      <c r="R14" s="229" t="n">
        <v>309</v>
      </c>
      <c r="S14" s="229" t="n">
        <v>35</v>
      </c>
      <c r="T14" s="229" t="n">
        <v>680</v>
      </c>
      <c r="U14" s="229" t="n">
        <v>4474</v>
      </c>
      <c r="V14" s="229" t="n">
        <v>2</v>
      </c>
      <c r="W14" s="229" t="n">
        <v>0</v>
      </c>
      <c r="X14" s="229" t="n">
        <v>54</v>
      </c>
    </row>
    <row r="15">
      <c r="A15" s="4" t="s">
        <v>16</v>
      </c>
      <c r="B15" s="229" t="n">
        <v>1411</v>
      </c>
      <c r="C15" s="229" t="n">
        <v>10</v>
      </c>
      <c r="D15" s="229" t="n">
        <v>0</v>
      </c>
      <c r="E15" s="229" t="n">
        <v>53</v>
      </c>
      <c r="F15" s="229" t="n">
        <v>1</v>
      </c>
      <c r="G15" s="229" t="n">
        <v>1</v>
      </c>
      <c r="H15" s="229" t="n">
        <v>49</v>
      </c>
      <c r="I15" s="229" t="n">
        <v>112</v>
      </c>
      <c r="J15" s="229" t="n">
        <v>20</v>
      </c>
      <c r="K15" s="229" t="n">
        <v>51</v>
      </c>
      <c r="L15" s="229" t="n">
        <v>31</v>
      </c>
      <c r="M15" s="229" t="n">
        <v>1</v>
      </c>
      <c r="N15" s="229" t="n">
        <v>24</v>
      </c>
      <c r="O15" s="229" t="n">
        <v>79</v>
      </c>
      <c r="P15" s="229" t="n">
        <v>67</v>
      </c>
      <c r="Q15" s="229" t="n">
        <v>0</v>
      </c>
      <c r="R15" s="229" t="n">
        <v>21</v>
      </c>
      <c r="S15" s="229" t="n">
        <v>2</v>
      </c>
      <c r="T15" s="229" t="n">
        <v>26</v>
      </c>
      <c r="U15" s="229" t="n">
        <v>41</v>
      </c>
      <c r="V15" s="229" t="n">
        <v>0</v>
      </c>
      <c r="W15" s="229" t="n">
        <v>0</v>
      </c>
      <c r="X15" s="229" t="n">
        <v>822</v>
      </c>
    </row>
    <row r="16">
      <c r="A16" s="49" t="s">
        <v>249</v>
      </c>
      <c r="B16" s="231" t="n">
        <v>117788</v>
      </c>
      <c r="C16" s="231" t="n">
        <v>2538</v>
      </c>
      <c r="D16" s="231" t="n">
        <v>36</v>
      </c>
      <c r="E16" s="231" t="n">
        <v>13803</v>
      </c>
      <c r="F16" s="231" t="n">
        <v>38</v>
      </c>
      <c r="G16" s="231" t="n">
        <v>161</v>
      </c>
      <c r="H16" s="231" t="n">
        <v>21679</v>
      </c>
      <c r="I16" s="231" t="n">
        <v>25652</v>
      </c>
      <c r="J16" s="231" t="n">
        <v>3903</v>
      </c>
      <c r="K16" s="231" t="n">
        <v>10663</v>
      </c>
      <c r="L16" s="231" t="n">
        <v>2400</v>
      </c>
      <c r="M16" s="231" t="n">
        <v>1107</v>
      </c>
      <c r="N16" s="231" t="n">
        <v>1062</v>
      </c>
      <c r="O16" s="231" t="n">
        <v>10324</v>
      </c>
      <c r="P16" s="231" t="n">
        <v>5013</v>
      </c>
      <c r="Q16" s="231" t="n">
        <v>44</v>
      </c>
      <c r="R16" s="231" t="n">
        <v>2119</v>
      </c>
      <c r="S16" s="231" t="n">
        <v>1146</v>
      </c>
      <c r="T16" s="231" t="n">
        <v>2912</v>
      </c>
      <c r="U16" s="231" t="n">
        <v>12133</v>
      </c>
      <c r="V16" s="231" t="n">
        <v>4</v>
      </c>
      <c r="W16" s="231" t="n">
        <v>2</v>
      </c>
      <c r="X16" s="231" t="n">
        <v>1049</v>
      </c>
    </row>
    <row r="17">
      <c r="A17" s="110" t="s">
        <v>250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29" t="n">
        <v>19725</v>
      </c>
      <c r="C18" s="229" t="n">
        <v>63</v>
      </c>
      <c r="D18" s="229" t="n">
        <v>44</v>
      </c>
      <c r="E18" s="229" t="n">
        <v>655</v>
      </c>
      <c r="F18" s="229" t="n">
        <v>11</v>
      </c>
      <c r="G18" s="229" t="n">
        <v>22</v>
      </c>
      <c r="H18" s="229" t="n">
        <v>369</v>
      </c>
      <c r="I18" s="229" t="n">
        <v>9225</v>
      </c>
      <c r="J18" s="229" t="n">
        <v>741</v>
      </c>
      <c r="K18" s="229" t="n">
        <v>2378</v>
      </c>
      <c r="L18" s="229" t="n">
        <v>231</v>
      </c>
      <c r="M18" s="229" t="n">
        <v>155</v>
      </c>
      <c r="N18" s="229" t="n">
        <v>292</v>
      </c>
      <c r="O18" s="229" t="n">
        <v>492</v>
      </c>
      <c r="P18" s="229" t="n">
        <v>499</v>
      </c>
      <c r="Q18" s="229" t="n">
        <v>9</v>
      </c>
      <c r="R18" s="229" t="n">
        <v>602</v>
      </c>
      <c r="S18" s="229" t="n">
        <v>47</v>
      </c>
      <c r="T18" s="229" t="n">
        <v>2935</v>
      </c>
      <c r="U18" s="229" t="n">
        <v>947</v>
      </c>
      <c r="V18" s="229" t="n">
        <v>0</v>
      </c>
      <c r="W18" s="229" t="n">
        <v>0</v>
      </c>
      <c r="X18" s="229" t="n">
        <v>8</v>
      </c>
    </row>
    <row r="19">
      <c r="A19" s="4" t="s">
        <v>12</v>
      </c>
      <c r="B19" s="229" t="n">
        <v>65038</v>
      </c>
      <c r="C19" s="229" t="n">
        <v>1710</v>
      </c>
      <c r="D19" s="229" t="n">
        <v>4</v>
      </c>
      <c r="E19" s="229" t="n">
        <v>8495</v>
      </c>
      <c r="F19" s="229" t="n">
        <v>9</v>
      </c>
      <c r="G19" s="229" t="n">
        <v>45</v>
      </c>
      <c r="H19" s="229" t="n">
        <v>15145</v>
      </c>
      <c r="I19" s="229" t="n">
        <v>12857</v>
      </c>
      <c r="J19" s="229" t="n">
        <v>2022</v>
      </c>
      <c r="K19" s="229" t="n">
        <v>4674</v>
      </c>
      <c r="L19" s="229" t="n">
        <v>1305</v>
      </c>
      <c r="M19" s="229" t="n">
        <v>837</v>
      </c>
      <c r="N19" s="229" t="n">
        <v>296</v>
      </c>
      <c r="O19" s="229" t="n">
        <v>5920</v>
      </c>
      <c r="P19" s="229" t="n">
        <v>2466</v>
      </c>
      <c r="Q19" s="229" t="n">
        <v>28</v>
      </c>
      <c r="R19" s="229" t="n">
        <v>1200</v>
      </c>
      <c r="S19" s="229" t="n">
        <v>384</v>
      </c>
      <c r="T19" s="229" t="n">
        <v>1397</v>
      </c>
      <c r="U19" s="229" t="n">
        <v>6099</v>
      </c>
      <c r="V19" s="229" t="n">
        <v>2</v>
      </c>
      <c r="W19" s="229" t="n">
        <v>1</v>
      </c>
      <c r="X19" s="229" t="n">
        <v>142</v>
      </c>
    </row>
    <row r="20">
      <c r="A20" s="4" t="s">
        <v>13</v>
      </c>
      <c r="B20" s="229" t="n">
        <v>48722</v>
      </c>
      <c r="C20" s="229" t="n">
        <v>674</v>
      </c>
      <c r="D20" s="229" t="n">
        <v>19</v>
      </c>
      <c r="E20" s="229" t="n">
        <v>10921</v>
      </c>
      <c r="F20" s="229" t="n">
        <v>364</v>
      </c>
      <c r="G20" s="229" t="n">
        <v>666</v>
      </c>
      <c r="H20" s="229" t="n">
        <v>1867</v>
      </c>
      <c r="I20" s="229" t="n">
        <v>13285</v>
      </c>
      <c r="J20" s="229" t="n">
        <v>2392</v>
      </c>
      <c r="K20" s="229" t="n">
        <v>7596</v>
      </c>
      <c r="L20" s="229" t="n">
        <v>692</v>
      </c>
      <c r="M20" s="229" t="n">
        <v>112</v>
      </c>
      <c r="N20" s="229" t="n">
        <v>1090</v>
      </c>
      <c r="O20" s="229" t="n">
        <v>2546</v>
      </c>
      <c r="P20" s="229" t="n">
        <v>2817</v>
      </c>
      <c r="Q20" s="229" t="n">
        <v>3</v>
      </c>
      <c r="R20" s="229" t="n">
        <v>889</v>
      </c>
      <c r="S20" s="229" t="n">
        <v>580</v>
      </c>
      <c r="T20" s="229" t="n">
        <v>1182</v>
      </c>
      <c r="U20" s="229" t="n">
        <v>1007</v>
      </c>
      <c r="V20" s="229" t="n">
        <v>0</v>
      </c>
      <c r="W20" s="229" t="n">
        <v>0</v>
      </c>
      <c r="X20" s="229" t="n">
        <v>20</v>
      </c>
    </row>
    <row r="21">
      <c r="A21" s="4" t="s">
        <v>14</v>
      </c>
      <c r="B21" s="229" t="n">
        <v>209803</v>
      </c>
      <c r="C21" s="229" t="n">
        <v>3192</v>
      </c>
      <c r="D21" s="229" t="n">
        <v>2242</v>
      </c>
      <c r="E21" s="229" t="n">
        <v>65608</v>
      </c>
      <c r="F21" s="229" t="n">
        <v>154</v>
      </c>
      <c r="G21" s="229" t="n">
        <v>881</v>
      </c>
      <c r="H21" s="229" t="n">
        <v>16263</v>
      </c>
      <c r="I21" s="229" t="n">
        <v>50901</v>
      </c>
      <c r="J21" s="229" t="n">
        <v>13725</v>
      </c>
      <c r="K21" s="229" t="n">
        <v>19406</v>
      </c>
      <c r="L21" s="229" t="n">
        <v>3903</v>
      </c>
      <c r="M21" s="229" t="n">
        <v>486</v>
      </c>
      <c r="N21" s="229" t="n">
        <v>1972</v>
      </c>
      <c r="O21" s="229" t="n">
        <v>10864</v>
      </c>
      <c r="P21" s="229" t="n">
        <v>8628</v>
      </c>
      <c r="Q21" s="229" t="n">
        <v>42</v>
      </c>
      <c r="R21" s="229" t="n">
        <v>1009</v>
      </c>
      <c r="S21" s="229" t="n">
        <v>5183</v>
      </c>
      <c r="T21" s="229" t="n">
        <v>2632</v>
      </c>
      <c r="U21" s="229" t="n">
        <v>2629</v>
      </c>
      <c r="V21" s="229" t="n">
        <v>0</v>
      </c>
      <c r="W21" s="229" t="n">
        <v>1</v>
      </c>
      <c r="X21" s="229" t="n">
        <v>82</v>
      </c>
    </row>
    <row r="22">
      <c r="A22" s="4" t="s">
        <v>15</v>
      </c>
      <c r="B22" s="229" t="n">
        <v>15888</v>
      </c>
      <c r="C22" s="229" t="n">
        <v>331</v>
      </c>
      <c r="D22" s="229" t="n">
        <v>3</v>
      </c>
      <c r="E22" s="229" t="n">
        <v>1353</v>
      </c>
      <c r="F22" s="229" t="n">
        <v>1</v>
      </c>
      <c r="G22" s="229" t="n">
        <v>6</v>
      </c>
      <c r="H22" s="229" t="n">
        <v>3633</v>
      </c>
      <c r="I22" s="229" t="n">
        <v>1991</v>
      </c>
      <c r="J22" s="229" t="n">
        <v>449</v>
      </c>
      <c r="K22" s="229" t="n">
        <v>407</v>
      </c>
      <c r="L22" s="229" t="n">
        <v>263</v>
      </c>
      <c r="M22" s="229" t="n">
        <v>120</v>
      </c>
      <c r="N22" s="229" t="n">
        <v>60</v>
      </c>
      <c r="O22" s="229" t="n">
        <v>1087</v>
      </c>
      <c r="P22" s="229" t="n">
        <v>632</v>
      </c>
      <c r="Q22" s="229" t="n">
        <v>2</v>
      </c>
      <c r="R22" s="229" t="n">
        <v>309</v>
      </c>
      <c r="S22" s="229" t="n">
        <v>35</v>
      </c>
      <c r="T22" s="229" t="n">
        <v>679</v>
      </c>
      <c r="U22" s="229" t="n">
        <v>4471</v>
      </c>
      <c r="V22" s="229" t="n">
        <v>2</v>
      </c>
      <c r="W22" s="229" t="n">
        <v>0</v>
      </c>
      <c r="X22" s="229" t="n">
        <v>54</v>
      </c>
    </row>
    <row r="23">
      <c r="A23" s="4" t="s">
        <v>16</v>
      </c>
      <c r="B23" s="229" t="n">
        <v>1411</v>
      </c>
      <c r="C23" s="229" t="n">
        <v>10</v>
      </c>
      <c r="D23" s="229" t="n">
        <v>0</v>
      </c>
      <c r="E23" s="229" t="n">
        <v>53</v>
      </c>
      <c r="F23" s="229" t="n">
        <v>1</v>
      </c>
      <c r="G23" s="229" t="n">
        <v>1</v>
      </c>
      <c r="H23" s="229" t="n">
        <v>49</v>
      </c>
      <c r="I23" s="229" t="n">
        <v>112</v>
      </c>
      <c r="J23" s="229" t="n">
        <v>20</v>
      </c>
      <c r="K23" s="229" t="n">
        <v>51</v>
      </c>
      <c r="L23" s="229" t="n">
        <v>31</v>
      </c>
      <c r="M23" s="229" t="n">
        <v>1</v>
      </c>
      <c r="N23" s="229" t="n">
        <v>24</v>
      </c>
      <c r="O23" s="229" t="n">
        <v>79</v>
      </c>
      <c r="P23" s="229" t="n">
        <v>67</v>
      </c>
      <c r="Q23" s="229" t="n">
        <v>0</v>
      </c>
      <c r="R23" s="229" t="n">
        <v>21</v>
      </c>
      <c r="S23" s="229" t="n">
        <v>2</v>
      </c>
      <c r="T23" s="229" t="n">
        <v>26</v>
      </c>
      <c r="U23" s="229" t="n">
        <v>41</v>
      </c>
      <c r="V23" s="229" t="n">
        <v>0</v>
      </c>
      <c r="W23" s="229" t="n">
        <v>0</v>
      </c>
      <c r="X23" s="229" t="n">
        <v>822</v>
      </c>
    </row>
    <row r="24">
      <c r="A24" s="49" t="s">
        <v>249</v>
      </c>
      <c r="B24" s="231" t="n">
        <v>360587</v>
      </c>
      <c r="C24" s="231" t="n">
        <v>5980</v>
      </c>
      <c r="D24" s="231" t="n">
        <v>2312</v>
      </c>
      <c r="E24" s="231" t="n">
        <v>87085</v>
      </c>
      <c r="F24" s="231" t="n">
        <v>540</v>
      </c>
      <c r="G24" s="231" t="n">
        <v>1621</v>
      </c>
      <c r="H24" s="231" t="n">
        <v>37326</v>
      </c>
      <c r="I24" s="231" t="n">
        <v>88371</v>
      </c>
      <c r="J24" s="231" t="n">
        <v>19349</v>
      </c>
      <c r="K24" s="231" t="n">
        <v>34512</v>
      </c>
      <c r="L24" s="231" t="n">
        <v>6425</v>
      </c>
      <c r="M24" s="231" t="n">
        <v>1711</v>
      </c>
      <c r="N24" s="231" t="n">
        <v>3734</v>
      </c>
      <c r="O24" s="231" t="n">
        <v>20988</v>
      </c>
      <c r="P24" s="231" t="n">
        <v>15109</v>
      </c>
      <c r="Q24" s="231" t="n">
        <v>84</v>
      </c>
      <c r="R24" s="231" t="n">
        <v>4030</v>
      </c>
      <c r="S24" s="231" t="n">
        <v>6231</v>
      </c>
      <c r="T24" s="231" t="n">
        <v>8851</v>
      </c>
      <c r="U24" s="231" t="n">
        <v>15194</v>
      </c>
      <c r="V24" s="231" t="n">
        <v>4</v>
      </c>
      <c r="W24" s="231" t="n">
        <v>2</v>
      </c>
      <c r="X24" s="231" t="n">
        <v>1128</v>
      </c>
    </row>
    <row r="25">
      <c r="A25" s="110" t="s">
        <v>251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30" t="n">
        <v>11290948.82</v>
      </c>
      <c r="C26" s="230" t="n">
        <v>35194.19</v>
      </c>
      <c r="D26" s="230" t="n">
        <v>27957.62</v>
      </c>
      <c r="E26" s="230" t="n">
        <v>327165.45</v>
      </c>
      <c r="F26" s="230" t="n">
        <v>5484.08</v>
      </c>
      <c r="G26" s="230" t="n">
        <v>12520.47</v>
      </c>
      <c r="H26" s="230" t="n">
        <v>195272.35</v>
      </c>
      <c r="I26" s="230" t="n">
        <v>5350109.22</v>
      </c>
      <c r="J26" s="230" t="n">
        <v>453259.5</v>
      </c>
      <c r="K26" s="230" t="n">
        <v>1169822.15</v>
      </c>
      <c r="L26" s="230" t="n">
        <v>135412.71</v>
      </c>
      <c r="M26" s="230" t="n">
        <v>105572.36</v>
      </c>
      <c r="N26" s="230" t="n">
        <v>155886.92</v>
      </c>
      <c r="O26" s="230" t="n">
        <v>261253.92</v>
      </c>
      <c r="P26" s="230" t="n">
        <v>324068.57</v>
      </c>
      <c r="Q26" s="230" t="n">
        <v>2418.8</v>
      </c>
      <c r="R26" s="230" t="n">
        <v>252976.19</v>
      </c>
      <c r="S26" s="230" t="n">
        <v>22425.59</v>
      </c>
      <c r="T26" s="230" t="n">
        <v>1993642.16</v>
      </c>
      <c r="U26" s="230" t="n">
        <v>455896.79</v>
      </c>
      <c r="V26" s="230" t="n">
        <v>0</v>
      </c>
      <c r="W26" s="230" t="n">
        <v>0</v>
      </c>
      <c r="X26" s="230" t="n">
        <v>4609.78</v>
      </c>
    </row>
    <row r="27">
      <c r="A27" s="4" t="s">
        <v>12</v>
      </c>
      <c r="B27" s="230" t="n">
        <v>47728307.03</v>
      </c>
      <c r="C27" s="230" t="n">
        <v>1277750.19</v>
      </c>
      <c r="D27" s="230" t="n">
        <v>2700</v>
      </c>
      <c r="E27" s="230" t="n">
        <v>6099963.76</v>
      </c>
      <c r="F27" s="230" t="n">
        <v>5850</v>
      </c>
      <c r="G27" s="230" t="n">
        <v>31741.8</v>
      </c>
      <c r="H27" s="230" t="n">
        <v>11450919.13</v>
      </c>
      <c r="I27" s="230" t="n">
        <v>9320090.77</v>
      </c>
      <c r="J27" s="230" t="n">
        <v>1411461.15</v>
      </c>
      <c r="K27" s="230" t="n">
        <v>3534811.04</v>
      </c>
      <c r="L27" s="230" t="n">
        <v>910740.03</v>
      </c>
      <c r="M27" s="230" t="n">
        <v>533126.74</v>
      </c>
      <c r="N27" s="230" t="n">
        <v>205384.01</v>
      </c>
      <c r="O27" s="230" t="n">
        <v>4058597.27</v>
      </c>
      <c r="P27" s="230" t="n">
        <v>1793878.49</v>
      </c>
      <c r="Q27" s="230" t="n">
        <v>17269.93</v>
      </c>
      <c r="R27" s="230" t="n">
        <v>854220.24</v>
      </c>
      <c r="S27" s="230" t="n">
        <v>238051.88</v>
      </c>
      <c r="T27" s="230" t="n">
        <v>1062395.67</v>
      </c>
      <c r="U27" s="230" t="n">
        <v>4809333.53</v>
      </c>
      <c r="V27" s="230" t="n">
        <v>1620</v>
      </c>
      <c r="W27" s="230" t="n">
        <v>810</v>
      </c>
      <c r="X27" s="230" t="n">
        <v>107591.4</v>
      </c>
    </row>
    <row r="28">
      <c r="A28" s="4" t="s">
        <v>13</v>
      </c>
      <c r="B28" s="230" t="n">
        <v>22507210.34</v>
      </c>
      <c r="C28" s="230" t="n">
        <v>395915.72</v>
      </c>
      <c r="D28" s="230" t="n">
        <v>7785.37</v>
      </c>
      <c r="E28" s="230" t="n">
        <v>3173778.58</v>
      </c>
      <c r="F28" s="230" t="n">
        <v>189624.09</v>
      </c>
      <c r="G28" s="230" t="n">
        <v>213307.73</v>
      </c>
      <c r="H28" s="230" t="n">
        <v>879650.42</v>
      </c>
      <c r="I28" s="230" t="n">
        <v>7170692.9</v>
      </c>
      <c r="J28" s="230" t="n">
        <v>638023.2</v>
      </c>
      <c r="K28" s="230" t="n">
        <v>3717429.52</v>
      </c>
      <c r="L28" s="230" t="n">
        <v>446871.76</v>
      </c>
      <c r="M28" s="230" t="n">
        <v>56757.18</v>
      </c>
      <c r="N28" s="230" t="n">
        <v>600531.93</v>
      </c>
      <c r="O28" s="230" t="n">
        <v>1430751.41</v>
      </c>
      <c r="P28" s="230" t="n">
        <v>1796655.52</v>
      </c>
      <c r="Q28" s="230" t="n">
        <v>1885.08</v>
      </c>
      <c r="R28" s="230" t="n">
        <v>388393.21</v>
      </c>
      <c r="S28" s="230" t="n">
        <v>274078.83</v>
      </c>
      <c r="T28" s="230" t="n">
        <v>681093.17</v>
      </c>
      <c r="U28" s="230" t="n">
        <v>435839.6</v>
      </c>
      <c r="V28" s="230" t="n">
        <v>0</v>
      </c>
      <c r="W28" s="230" t="n">
        <v>0</v>
      </c>
      <c r="X28" s="230" t="n">
        <v>8145.12</v>
      </c>
    </row>
    <row r="29">
      <c r="A29" s="4" t="s">
        <v>14</v>
      </c>
      <c r="B29" s="230" t="n">
        <v>101330009.46</v>
      </c>
      <c r="C29" s="230" t="n">
        <v>1570786.57</v>
      </c>
      <c r="D29" s="230" t="n">
        <v>733529.67</v>
      </c>
      <c r="E29" s="230" t="n">
        <v>28517597.97</v>
      </c>
      <c r="F29" s="230" t="n">
        <v>48761.66</v>
      </c>
      <c r="G29" s="230" t="n">
        <v>345097.89</v>
      </c>
      <c r="H29" s="230" t="n">
        <v>9035203.59</v>
      </c>
      <c r="I29" s="230" t="n">
        <v>24852278.79</v>
      </c>
      <c r="J29" s="230" t="n">
        <v>6083477.1</v>
      </c>
      <c r="K29" s="230" t="n">
        <v>10759203.33</v>
      </c>
      <c r="L29" s="230" t="n">
        <v>1915781.85</v>
      </c>
      <c r="M29" s="230" t="n">
        <v>235269.42</v>
      </c>
      <c r="N29" s="230" t="n">
        <v>976927.39</v>
      </c>
      <c r="O29" s="230" t="n">
        <v>5600092.61</v>
      </c>
      <c r="P29" s="230" t="n">
        <v>4423474.65</v>
      </c>
      <c r="Q29" s="230" t="n">
        <v>21450.17</v>
      </c>
      <c r="R29" s="230" t="n">
        <v>483428.33</v>
      </c>
      <c r="S29" s="230" t="n">
        <v>2701692.76</v>
      </c>
      <c r="T29" s="230" t="n">
        <v>1669982.55</v>
      </c>
      <c r="U29" s="230" t="n">
        <v>1319538.68</v>
      </c>
      <c r="V29" s="230" t="n">
        <v>0</v>
      </c>
      <c r="W29" s="230" t="n">
        <v>378.55</v>
      </c>
      <c r="X29" s="230" t="n">
        <v>36055.93</v>
      </c>
    </row>
    <row r="30">
      <c r="A30" s="4" t="s">
        <v>15</v>
      </c>
      <c r="B30" s="230" t="n">
        <v>4899832.58</v>
      </c>
      <c r="C30" s="230" t="n">
        <v>102919.51</v>
      </c>
      <c r="D30" s="230" t="n">
        <v>945</v>
      </c>
      <c r="E30" s="230" t="n">
        <v>415613.73</v>
      </c>
      <c r="F30" s="230" t="n">
        <v>135</v>
      </c>
      <c r="G30" s="230" t="n">
        <v>1752.38</v>
      </c>
      <c r="H30" s="230" t="n">
        <v>1129494.7</v>
      </c>
      <c r="I30" s="230" t="n">
        <v>609078.54</v>
      </c>
      <c r="J30" s="230" t="n">
        <v>138579.27</v>
      </c>
      <c r="K30" s="230" t="n">
        <v>122887.05</v>
      </c>
      <c r="L30" s="230" t="n">
        <v>81449.05</v>
      </c>
      <c r="M30" s="230" t="n">
        <v>36257.75</v>
      </c>
      <c r="N30" s="230" t="n">
        <v>18900</v>
      </c>
      <c r="O30" s="230" t="n">
        <v>333845.16</v>
      </c>
      <c r="P30" s="230" t="n">
        <v>194601.12</v>
      </c>
      <c r="Q30" s="230" t="n">
        <v>630</v>
      </c>
      <c r="R30" s="230" t="n">
        <v>95514.2</v>
      </c>
      <c r="S30" s="230" t="n">
        <v>10384.08</v>
      </c>
      <c r="T30" s="230" t="n">
        <v>207008.46</v>
      </c>
      <c r="U30" s="230" t="n">
        <v>1382874.07</v>
      </c>
      <c r="V30" s="230" t="n">
        <v>630</v>
      </c>
      <c r="W30" s="230" t="n">
        <v>0</v>
      </c>
      <c r="X30" s="230" t="n">
        <v>16333.51</v>
      </c>
    </row>
    <row r="31">
      <c r="A31" s="4" t="s">
        <v>16</v>
      </c>
      <c r="B31" s="230" t="n">
        <v>433120.45</v>
      </c>
      <c r="C31" s="230" t="n">
        <v>3150</v>
      </c>
      <c r="D31" s="230" t="n">
        <v>0</v>
      </c>
      <c r="E31" s="230" t="n">
        <v>16366.77</v>
      </c>
      <c r="F31" s="230" t="n">
        <v>315</v>
      </c>
      <c r="G31" s="230" t="n">
        <v>315</v>
      </c>
      <c r="H31" s="230" t="n">
        <v>15335.78</v>
      </c>
      <c r="I31" s="230" t="n">
        <v>34319.02</v>
      </c>
      <c r="J31" s="230" t="n">
        <v>6259.81</v>
      </c>
      <c r="K31" s="230" t="n">
        <v>15680.23</v>
      </c>
      <c r="L31" s="230" t="n">
        <v>9384.37</v>
      </c>
      <c r="M31" s="230" t="n">
        <v>315</v>
      </c>
      <c r="N31" s="230" t="n">
        <v>7411.83</v>
      </c>
      <c r="O31" s="230" t="n">
        <v>24101.81</v>
      </c>
      <c r="P31" s="230" t="n">
        <v>21019.7</v>
      </c>
      <c r="Q31" s="230" t="n">
        <v>0</v>
      </c>
      <c r="R31" s="230" t="n">
        <v>6398.83</v>
      </c>
      <c r="S31" s="230" t="n">
        <v>630</v>
      </c>
      <c r="T31" s="230" t="n">
        <v>8080.15</v>
      </c>
      <c r="U31" s="230" t="n">
        <v>12740.13</v>
      </c>
      <c r="V31" s="230" t="n">
        <v>0</v>
      </c>
      <c r="W31" s="230" t="n">
        <v>0</v>
      </c>
      <c r="X31" s="230" t="n">
        <v>251297.02</v>
      </c>
    </row>
    <row r="32">
      <c r="A32" s="49" t="s">
        <v>249</v>
      </c>
      <c r="B32" s="232" t="n">
        <v>188189428.68</v>
      </c>
      <c r="C32" s="232" t="n">
        <v>3385716.18</v>
      </c>
      <c r="D32" s="232" t="n">
        <v>772917.66</v>
      </c>
      <c r="E32" s="232" t="n">
        <v>38550486.26</v>
      </c>
      <c r="F32" s="232" t="n">
        <v>250169.83</v>
      </c>
      <c r="G32" s="232" t="n">
        <v>604735.27</v>
      </c>
      <c r="H32" s="232" t="n">
        <v>22705875.97</v>
      </c>
      <c r="I32" s="232" t="n">
        <v>47336569.24</v>
      </c>
      <c r="J32" s="232" t="n">
        <v>8731060.03</v>
      </c>
      <c r="K32" s="232" t="n">
        <v>19319833.32</v>
      </c>
      <c r="L32" s="232" t="n">
        <v>3499639.77</v>
      </c>
      <c r="M32" s="232" t="n">
        <v>967298.45</v>
      </c>
      <c r="N32" s="232" t="n">
        <v>1965042.08</v>
      </c>
      <c r="O32" s="232" t="n">
        <v>11708642.18</v>
      </c>
      <c r="P32" s="232" t="n">
        <v>8553698.05</v>
      </c>
      <c r="Q32" s="232" t="n">
        <v>43653.98</v>
      </c>
      <c r="R32" s="232" t="n">
        <v>2080931</v>
      </c>
      <c r="S32" s="232" t="n">
        <v>3247263.14</v>
      </c>
      <c r="T32" s="232" t="n">
        <v>5622202.16</v>
      </c>
      <c r="U32" s="232" t="n">
        <v>8416222.8</v>
      </c>
      <c r="V32" s="232" t="n">
        <v>2250</v>
      </c>
      <c r="W32" s="232" t="n">
        <v>1188.55</v>
      </c>
      <c r="X32" s="232" t="n">
        <v>424032.76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272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241</v>
      </c>
      <c r="C7" s="18" t="s">
        <v>273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274</v>
      </c>
      <c r="D8" s="3" t="s">
        <v>275</v>
      </c>
      <c r="E8" s="3" t="s">
        <v>276</v>
      </c>
      <c r="F8" s="3" t="s">
        <v>277</v>
      </c>
      <c r="G8" s="3" t="s">
        <v>278</v>
      </c>
      <c r="H8" s="3" t="s">
        <v>279</v>
      </c>
      <c r="I8" s="3" t="s">
        <v>280</v>
      </c>
      <c r="J8" s="3" t="s">
        <v>281</v>
      </c>
      <c r="K8" s="3" t="s">
        <v>282</v>
      </c>
      <c r="L8" s="3" t="s">
        <v>283</v>
      </c>
      <c r="M8" s="3" t="s">
        <v>284</v>
      </c>
      <c r="N8" s="3" t="s">
        <v>285</v>
      </c>
      <c r="O8" s="3" t="s">
        <v>286</v>
      </c>
      <c r="P8" s="3" t="s">
        <v>287</v>
      </c>
      <c r="Q8" s="3" t="s">
        <v>288</v>
      </c>
      <c r="R8" s="3" t="s">
        <v>289</v>
      </c>
      <c r="S8" s="3" t="s">
        <v>290</v>
      </c>
      <c r="T8" s="3" t="s">
        <v>291</v>
      </c>
      <c r="U8" s="3" t="s">
        <v>292</v>
      </c>
      <c r="V8" s="3" t="s">
        <v>293</v>
      </c>
      <c r="W8" s="3" t="s">
        <v>294</v>
      </c>
      <c r="X8" s="3" t="s">
        <v>295</v>
      </c>
    </row>
    <row r="9">
      <c r="A9" s="110" t="s">
        <v>248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33" t="n">
        <v>3172</v>
      </c>
      <c r="C10" s="233" t="n">
        <v>16</v>
      </c>
      <c r="D10" s="233" t="n">
        <v>1</v>
      </c>
      <c r="E10" s="233" t="n">
        <v>156</v>
      </c>
      <c r="F10" s="233" t="n">
        <v>4</v>
      </c>
      <c r="G10" s="233" t="n">
        <v>7</v>
      </c>
      <c r="H10" s="233" t="n">
        <v>113</v>
      </c>
      <c r="I10" s="233" t="n">
        <v>1294</v>
      </c>
      <c r="J10" s="233" t="n">
        <v>36</v>
      </c>
      <c r="K10" s="233" t="n">
        <v>577</v>
      </c>
      <c r="L10" s="233" t="n">
        <v>31</v>
      </c>
      <c r="M10" s="233" t="n">
        <v>8</v>
      </c>
      <c r="N10" s="233" t="n">
        <v>66</v>
      </c>
      <c r="O10" s="233" t="n">
        <v>111</v>
      </c>
      <c r="P10" s="233" t="n">
        <v>100</v>
      </c>
      <c r="Q10" s="233" t="n">
        <v>0</v>
      </c>
      <c r="R10" s="233" t="n">
        <v>125</v>
      </c>
      <c r="S10" s="233" t="n">
        <v>17</v>
      </c>
      <c r="T10" s="233" t="n">
        <v>181</v>
      </c>
      <c r="U10" s="233" t="n">
        <v>325</v>
      </c>
      <c r="V10" s="233" t="n">
        <v>0</v>
      </c>
      <c r="W10" s="233" t="n">
        <v>0</v>
      </c>
      <c r="X10" s="233" t="n">
        <v>4</v>
      </c>
    </row>
    <row r="11">
      <c r="A11" s="4" t="s">
        <v>12</v>
      </c>
      <c r="B11" s="233" t="n">
        <v>70848</v>
      </c>
      <c r="C11" s="233" t="n">
        <v>1821</v>
      </c>
      <c r="D11" s="233" t="n">
        <v>4</v>
      </c>
      <c r="E11" s="233" t="n">
        <v>9078</v>
      </c>
      <c r="F11" s="233" t="n">
        <v>12</v>
      </c>
      <c r="G11" s="233" t="n">
        <v>42</v>
      </c>
      <c r="H11" s="233" t="n">
        <v>16651</v>
      </c>
      <c r="I11" s="233" t="n">
        <v>13619</v>
      </c>
      <c r="J11" s="233" t="n">
        <v>2168</v>
      </c>
      <c r="K11" s="233" t="n">
        <v>4891</v>
      </c>
      <c r="L11" s="233" t="n">
        <v>1424</v>
      </c>
      <c r="M11" s="233" t="n">
        <v>998</v>
      </c>
      <c r="N11" s="233" t="n">
        <v>323</v>
      </c>
      <c r="O11" s="233" t="n">
        <v>6439</v>
      </c>
      <c r="P11" s="233" t="n">
        <v>2772</v>
      </c>
      <c r="Q11" s="233" t="n">
        <v>34</v>
      </c>
      <c r="R11" s="233" t="n">
        <v>1313</v>
      </c>
      <c r="S11" s="233" t="n">
        <v>350</v>
      </c>
      <c r="T11" s="233" t="n">
        <v>1588</v>
      </c>
      <c r="U11" s="233" t="n">
        <v>7152</v>
      </c>
      <c r="V11" s="233" t="n">
        <v>4</v>
      </c>
      <c r="W11" s="233" t="n">
        <v>1</v>
      </c>
      <c r="X11" s="233" t="n">
        <v>164</v>
      </c>
    </row>
    <row r="12">
      <c r="A12" s="4" t="s">
        <v>13</v>
      </c>
      <c r="B12" s="233" t="n">
        <v>8147</v>
      </c>
      <c r="C12" s="233" t="n">
        <v>111</v>
      </c>
      <c r="D12" s="233" t="n">
        <v>4</v>
      </c>
      <c r="E12" s="233" t="n">
        <v>754</v>
      </c>
      <c r="F12" s="233" t="n">
        <v>16</v>
      </c>
      <c r="G12" s="233" t="n">
        <v>22</v>
      </c>
      <c r="H12" s="233" t="n">
        <v>515</v>
      </c>
      <c r="I12" s="233" t="n">
        <v>2388</v>
      </c>
      <c r="J12" s="233" t="n">
        <v>265</v>
      </c>
      <c r="K12" s="233" t="n">
        <v>1336</v>
      </c>
      <c r="L12" s="233" t="n">
        <v>179</v>
      </c>
      <c r="M12" s="233" t="n">
        <v>44</v>
      </c>
      <c r="N12" s="233" t="n">
        <v>217</v>
      </c>
      <c r="O12" s="233" t="n">
        <v>834</v>
      </c>
      <c r="P12" s="233" t="n">
        <v>533</v>
      </c>
      <c r="Q12" s="233" t="n">
        <v>4</v>
      </c>
      <c r="R12" s="233" t="n">
        <v>183</v>
      </c>
      <c r="S12" s="233" t="n">
        <v>114</v>
      </c>
      <c r="T12" s="233" t="n">
        <v>230</v>
      </c>
      <c r="U12" s="233" t="n">
        <v>387</v>
      </c>
      <c r="V12" s="233" t="n">
        <v>0</v>
      </c>
      <c r="W12" s="233" t="n">
        <v>0</v>
      </c>
      <c r="X12" s="233" t="n">
        <v>11</v>
      </c>
    </row>
    <row r="13">
      <c r="A13" s="4" t="s">
        <v>14</v>
      </c>
      <c r="B13" s="233" t="n">
        <v>23204</v>
      </c>
      <c r="C13" s="233" t="n">
        <v>375</v>
      </c>
      <c r="D13" s="233" t="n">
        <v>21</v>
      </c>
      <c r="E13" s="233" t="n">
        <v>2820</v>
      </c>
      <c r="F13" s="233" t="n">
        <v>6</v>
      </c>
      <c r="G13" s="233" t="n">
        <v>68</v>
      </c>
      <c r="H13" s="233" t="n">
        <v>2209</v>
      </c>
      <c r="I13" s="233" t="n">
        <v>6530</v>
      </c>
      <c r="J13" s="233" t="n">
        <v>1037</v>
      </c>
      <c r="K13" s="233" t="n">
        <v>3565</v>
      </c>
      <c r="L13" s="233" t="n">
        <v>592</v>
      </c>
      <c r="M13" s="233" t="n">
        <v>88</v>
      </c>
      <c r="N13" s="233" t="n">
        <v>420</v>
      </c>
      <c r="O13" s="233" t="n">
        <v>2242</v>
      </c>
      <c r="P13" s="233" t="n">
        <v>1235</v>
      </c>
      <c r="Q13" s="233" t="n">
        <v>11</v>
      </c>
      <c r="R13" s="233" t="n">
        <v>281</v>
      </c>
      <c r="S13" s="233" t="n">
        <v>449</v>
      </c>
      <c r="T13" s="233" t="n">
        <v>421</v>
      </c>
      <c r="U13" s="233" t="n">
        <v>811</v>
      </c>
      <c r="V13" s="233" t="n">
        <v>0</v>
      </c>
      <c r="W13" s="233" t="n">
        <v>0</v>
      </c>
      <c r="X13" s="233" t="n">
        <v>23</v>
      </c>
    </row>
    <row r="14">
      <c r="A14" s="4" t="s">
        <v>15</v>
      </c>
      <c r="B14" s="233" t="n">
        <v>13587</v>
      </c>
      <c r="C14" s="233" t="n">
        <v>285</v>
      </c>
      <c r="D14" s="233" t="n">
        <v>2</v>
      </c>
      <c r="E14" s="233" t="n">
        <v>1161</v>
      </c>
      <c r="F14" s="233" t="n">
        <v>2</v>
      </c>
      <c r="G14" s="233" t="n">
        <v>4</v>
      </c>
      <c r="H14" s="233" t="n">
        <v>3204</v>
      </c>
      <c r="I14" s="233" t="n">
        <v>1658</v>
      </c>
      <c r="J14" s="233" t="n">
        <v>375</v>
      </c>
      <c r="K14" s="233" t="n">
        <v>362</v>
      </c>
      <c r="L14" s="233" t="n">
        <v>233</v>
      </c>
      <c r="M14" s="233" t="n">
        <v>139</v>
      </c>
      <c r="N14" s="233" t="n">
        <v>58</v>
      </c>
      <c r="O14" s="233" t="n">
        <v>987</v>
      </c>
      <c r="P14" s="233" t="n">
        <v>544</v>
      </c>
      <c r="Q14" s="233" t="n">
        <v>2</v>
      </c>
      <c r="R14" s="233" t="n">
        <v>257</v>
      </c>
      <c r="S14" s="233" t="n">
        <v>36</v>
      </c>
      <c r="T14" s="233" t="n">
        <v>546</v>
      </c>
      <c r="U14" s="233" t="n">
        <v>3688</v>
      </c>
      <c r="V14" s="233" t="n">
        <v>0</v>
      </c>
      <c r="W14" s="233" t="n">
        <v>0</v>
      </c>
      <c r="X14" s="233" t="n">
        <v>44</v>
      </c>
    </row>
    <row r="15">
      <c r="A15" s="4" t="s">
        <v>16</v>
      </c>
      <c r="B15" s="233" t="n">
        <v>1461</v>
      </c>
      <c r="C15" s="233" t="n">
        <v>17</v>
      </c>
      <c r="D15" s="233" t="n">
        <v>0</v>
      </c>
      <c r="E15" s="233" t="n">
        <v>49</v>
      </c>
      <c r="F15" s="233" t="n">
        <v>1</v>
      </c>
      <c r="G15" s="233" t="n">
        <v>1</v>
      </c>
      <c r="H15" s="233" t="n">
        <v>45</v>
      </c>
      <c r="I15" s="233" t="n">
        <v>118</v>
      </c>
      <c r="J15" s="233" t="n">
        <v>18</v>
      </c>
      <c r="K15" s="233" t="n">
        <v>54</v>
      </c>
      <c r="L15" s="233" t="n">
        <v>31</v>
      </c>
      <c r="M15" s="233" t="n">
        <v>1</v>
      </c>
      <c r="N15" s="233" t="n">
        <v>22</v>
      </c>
      <c r="O15" s="233" t="n">
        <v>79</v>
      </c>
      <c r="P15" s="233" t="n">
        <v>64</v>
      </c>
      <c r="Q15" s="233" t="n">
        <v>0</v>
      </c>
      <c r="R15" s="233" t="n">
        <v>20</v>
      </c>
      <c r="S15" s="233" t="n">
        <v>2</v>
      </c>
      <c r="T15" s="233" t="n">
        <v>28</v>
      </c>
      <c r="U15" s="233" t="n">
        <v>35</v>
      </c>
      <c r="V15" s="233" t="n">
        <v>0</v>
      </c>
      <c r="W15" s="233" t="n">
        <v>0</v>
      </c>
      <c r="X15" s="233" t="n">
        <v>876</v>
      </c>
    </row>
    <row r="16">
      <c r="A16" s="49" t="s">
        <v>249</v>
      </c>
      <c r="B16" s="235" t="n">
        <v>120419</v>
      </c>
      <c r="C16" s="235" t="n">
        <v>2625</v>
      </c>
      <c r="D16" s="235" t="n">
        <v>32</v>
      </c>
      <c r="E16" s="235" t="n">
        <v>14018</v>
      </c>
      <c r="F16" s="235" t="n">
        <v>41</v>
      </c>
      <c r="G16" s="235" t="n">
        <v>144</v>
      </c>
      <c r="H16" s="235" t="n">
        <v>22737</v>
      </c>
      <c r="I16" s="235" t="n">
        <v>25607</v>
      </c>
      <c r="J16" s="235" t="n">
        <v>3899</v>
      </c>
      <c r="K16" s="235" t="n">
        <v>10785</v>
      </c>
      <c r="L16" s="235" t="n">
        <v>2490</v>
      </c>
      <c r="M16" s="235" t="n">
        <v>1278</v>
      </c>
      <c r="N16" s="235" t="n">
        <v>1106</v>
      </c>
      <c r="O16" s="235" t="n">
        <v>10692</v>
      </c>
      <c r="P16" s="235" t="n">
        <v>5248</v>
      </c>
      <c r="Q16" s="235" t="n">
        <v>51</v>
      </c>
      <c r="R16" s="235" t="n">
        <v>2179</v>
      </c>
      <c r="S16" s="235" t="n">
        <v>968</v>
      </c>
      <c r="T16" s="235" t="n">
        <v>2994</v>
      </c>
      <c r="U16" s="235" t="n">
        <v>12398</v>
      </c>
      <c r="V16" s="235" t="n">
        <v>4</v>
      </c>
      <c r="W16" s="235" t="n">
        <v>1</v>
      </c>
      <c r="X16" s="235" t="n">
        <v>1122</v>
      </c>
    </row>
    <row r="17">
      <c r="A17" s="110" t="s">
        <v>250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33" t="n">
        <v>20389</v>
      </c>
      <c r="C18" s="233" t="n">
        <v>59</v>
      </c>
      <c r="D18" s="233" t="n">
        <v>44</v>
      </c>
      <c r="E18" s="233" t="n">
        <v>763</v>
      </c>
      <c r="F18" s="233" t="n">
        <v>45</v>
      </c>
      <c r="G18" s="233" t="n">
        <v>19</v>
      </c>
      <c r="H18" s="233" t="n">
        <v>344</v>
      </c>
      <c r="I18" s="233" t="n">
        <v>10520</v>
      </c>
      <c r="J18" s="233" t="n">
        <v>127</v>
      </c>
      <c r="K18" s="233" t="n">
        <v>2333</v>
      </c>
      <c r="L18" s="233" t="n">
        <v>210</v>
      </c>
      <c r="M18" s="233" t="n">
        <v>153</v>
      </c>
      <c r="N18" s="233" t="n">
        <v>262</v>
      </c>
      <c r="O18" s="233" t="n">
        <v>457</v>
      </c>
      <c r="P18" s="233" t="n">
        <v>380</v>
      </c>
      <c r="Q18" s="233" t="n">
        <v>0</v>
      </c>
      <c r="R18" s="233" t="n">
        <v>504</v>
      </c>
      <c r="S18" s="233" t="n">
        <v>53</v>
      </c>
      <c r="T18" s="233" t="n">
        <v>3164</v>
      </c>
      <c r="U18" s="233" t="n">
        <v>940</v>
      </c>
      <c r="V18" s="233" t="n">
        <v>0</v>
      </c>
      <c r="W18" s="233" t="n">
        <v>0</v>
      </c>
      <c r="X18" s="233" t="n">
        <v>12</v>
      </c>
    </row>
    <row r="19">
      <c r="A19" s="4" t="s">
        <v>12</v>
      </c>
      <c r="B19" s="233" t="n">
        <v>70688</v>
      </c>
      <c r="C19" s="233" t="n">
        <v>1817</v>
      </c>
      <c r="D19" s="233" t="n">
        <v>4</v>
      </c>
      <c r="E19" s="233" t="n">
        <v>9062</v>
      </c>
      <c r="F19" s="233" t="n">
        <v>12</v>
      </c>
      <c r="G19" s="233" t="n">
        <v>42</v>
      </c>
      <c r="H19" s="233" t="n">
        <v>16619</v>
      </c>
      <c r="I19" s="233" t="n">
        <v>13585</v>
      </c>
      <c r="J19" s="233" t="n">
        <v>2165</v>
      </c>
      <c r="K19" s="233" t="n">
        <v>4880</v>
      </c>
      <c r="L19" s="233" t="n">
        <v>1420</v>
      </c>
      <c r="M19" s="233" t="n">
        <v>992</v>
      </c>
      <c r="N19" s="233" t="n">
        <v>322</v>
      </c>
      <c r="O19" s="233" t="n">
        <v>6418</v>
      </c>
      <c r="P19" s="233" t="n">
        <v>2766</v>
      </c>
      <c r="Q19" s="233" t="n">
        <v>33</v>
      </c>
      <c r="R19" s="233" t="n">
        <v>1306</v>
      </c>
      <c r="S19" s="233" t="n">
        <v>348</v>
      </c>
      <c r="T19" s="233" t="n">
        <v>1586</v>
      </c>
      <c r="U19" s="233" t="n">
        <v>7142</v>
      </c>
      <c r="V19" s="233" t="n">
        <v>4</v>
      </c>
      <c r="W19" s="233" t="n">
        <v>1</v>
      </c>
      <c r="X19" s="233" t="n">
        <v>164</v>
      </c>
    </row>
    <row r="20">
      <c r="A20" s="4" t="s">
        <v>13</v>
      </c>
      <c r="B20" s="233" t="n">
        <v>49887</v>
      </c>
      <c r="C20" s="233" t="n">
        <v>738</v>
      </c>
      <c r="D20" s="233" t="n">
        <v>10</v>
      </c>
      <c r="E20" s="233" t="n">
        <v>10671</v>
      </c>
      <c r="F20" s="233" t="n">
        <v>368</v>
      </c>
      <c r="G20" s="233" t="n">
        <v>576</v>
      </c>
      <c r="H20" s="233" t="n">
        <v>1944</v>
      </c>
      <c r="I20" s="233" t="n">
        <v>13080</v>
      </c>
      <c r="J20" s="233" t="n">
        <v>2626</v>
      </c>
      <c r="K20" s="233" t="n">
        <v>7060</v>
      </c>
      <c r="L20" s="233" t="n">
        <v>670</v>
      </c>
      <c r="M20" s="233" t="n">
        <v>122</v>
      </c>
      <c r="N20" s="233" t="n">
        <v>1606</v>
      </c>
      <c r="O20" s="233" t="n">
        <v>2743</v>
      </c>
      <c r="P20" s="233" t="n">
        <v>3802</v>
      </c>
      <c r="Q20" s="233" t="n">
        <v>15</v>
      </c>
      <c r="R20" s="233" t="n">
        <v>959</v>
      </c>
      <c r="S20" s="233" t="n">
        <v>603</v>
      </c>
      <c r="T20" s="233" t="n">
        <v>1152</v>
      </c>
      <c r="U20" s="233" t="n">
        <v>1117</v>
      </c>
      <c r="V20" s="233" t="n">
        <v>0</v>
      </c>
      <c r="W20" s="233" t="n">
        <v>0</v>
      </c>
      <c r="X20" s="233" t="n">
        <v>25</v>
      </c>
    </row>
    <row r="21">
      <c r="A21" s="4" t="s">
        <v>14</v>
      </c>
      <c r="B21" s="233" t="n">
        <v>190073</v>
      </c>
      <c r="C21" s="233" t="n">
        <v>3540</v>
      </c>
      <c r="D21" s="233" t="n">
        <v>2109</v>
      </c>
      <c r="E21" s="233" t="n">
        <v>55761</v>
      </c>
      <c r="F21" s="233" t="n">
        <v>40</v>
      </c>
      <c r="G21" s="233" t="n">
        <v>759</v>
      </c>
      <c r="H21" s="233" t="n">
        <v>17275</v>
      </c>
      <c r="I21" s="233" t="n">
        <v>44253</v>
      </c>
      <c r="J21" s="233" t="n">
        <v>12442</v>
      </c>
      <c r="K21" s="233" t="n">
        <v>18922</v>
      </c>
      <c r="L21" s="233" t="n">
        <v>4253</v>
      </c>
      <c r="M21" s="233" t="n">
        <v>469</v>
      </c>
      <c r="N21" s="233" t="n">
        <v>1871</v>
      </c>
      <c r="O21" s="233" t="n">
        <v>10589</v>
      </c>
      <c r="P21" s="233" t="n">
        <v>7720</v>
      </c>
      <c r="Q21" s="233" t="n">
        <v>43</v>
      </c>
      <c r="R21" s="233" t="n">
        <v>843</v>
      </c>
      <c r="S21" s="233" t="n">
        <v>4251</v>
      </c>
      <c r="T21" s="233" t="n">
        <v>2374</v>
      </c>
      <c r="U21" s="233" t="n">
        <v>2473</v>
      </c>
      <c r="V21" s="233" t="n">
        <v>0</v>
      </c>
      <c r="W21" s="233" t="n">
        <v>0</v>
      </c>
      <c r="X21" s="233" t="n">
        <v>86</v>
      </c>
    </row>
    <row r="22">
      <c r="A22" s="4" t="s">
        <v>15</v>
      </c>
      <c r="B22" s="233" t="n">
        <v>13575</v>
      </c>
      <c r="C22" s="233" t="n">
        <v>285</v>
      </c>
      <c r="D22" s="233" t="n">
        <v>2</v>
      </c>
      <c r="E22" s="233" t="n">
        <v>1161</v>
      </c>
      <c r="F22" s="233" t="n">
        <v>2</v>
      </c>
      <c r="G22" s="233" t="n">
        <v>4</v>
      </c>
      <c r="H22" s="233" t="n">
        <v>3203</v>
      </c>
      <c r="I22" s="233" t="n">
        <v>1656</v>
      </c>
      <c r="J22" s="233" t="n">
        <v>375</v>
      </c>
      <c r="K22" s="233" t="n">
        <v>361</v>
      </c>
      <c r="L22" s="233" t="n">
        <v>233</v>
      </c>
      <c r="M22" s="233" t="n">
        <v>139</v>
      </c>
      <c r="N22" s="233" t="n">
        <v>58</v>
      </c>
      <c r="O22" s="233" t="n">
        <v>985</v>
      </c>
      <c r="P22" s="233" t="n">
        <v>542</v>
      </c>
      <c r="Q22" s="233" t="n">
        <v>2</v>
      </c>
      <c r="R22" s="233" t="n">
        <v>256</v>
      </c>
      <c r="S22" s="233" t="n">
        <v>36</v>
      </c>
      <c r="T22" s="233" t="n">
        <v>546</v>
      </c>
      <c r="U22" s="233" t="n">
        <v>3685</v>
      </c>
      <c r="V22" s="233" t="n">
        <v>0</v>
      </c>
      <c r="W22" s="233" t="n">
        <v>0</v>
      </c>
      <c r="X22" s="233" t="n">
        <v>44</v>
      </c>
    </row>
    <row r="23">
      <c r="A23" s="4" t="s">
        <v>16</v>
      </c>
      <c r="B23" s="233" t="n">
        <v>1457</v>
      </c>
      <c r="C23" s="233" t="n">
        <v>17</v>
      </c>
      <c r="D23" s="233" t="n">
        <v>0</v>
      </c>
      <c r="E23" s="233" t="n">
        <v>49</v>
      </c>
      <c r="F23" s="233" t="n">
        <v>1</v>
      </c>
      <c r="G23" s="233" t="n">
        <v>1</v>
      </c>
      <c r="H23" s="233" t="n">
        <v>45</v>
      </c>
      <c r="I23" s="233" t="n">
        <v>118</v>
      </c>
      <c r="J23" s="233" t="n">
        <v>18</v>
      </c>
      <c r="K23" s="233" t="n">
        <v>52</v>
      </c>
      <c r="L23" s="233" t="n">
        <v>30</v>
      </c>
      <c r="M23" s="233" t="n">
        <v>1</v>
      </c>
      <c r="N23" s="233" t="n">
        <v>22</v>
      </c>
      <c r="O23" s="233" t="n">
        <v>79</v>
      </c>
      <c r="P23" s="233" t="n">
        <v>64</v>
      </c>
      <c r="Q23" s="233" t="n">
        <v>0</v>
      </c>
      <c r="R23" s="233" t="n">
        <v>20</v>
      </c>
      <c r="S23" s="233" t="n">
        <v>2</v>
      </c>
      <c r="T23" s="233" t="n">
        <v>28</v>
      </c>
      <c r="U23" s="233" t="n">
        <v>35</v>
      </c>
      <c r="V23" s="233" t="n">
        <v>0</v>
      </c>
      <c r="W23" s="233" t="n">
        <v>0</v>
      </c>
      <c r="X23" s="233" t="n">
        <v>875</v>
      </c>
    </row>
    <row r="24">
      <c r="A24" s="49" t="s">
        <v>249</v>
      </c>
      <c r="B24" s="235" t="n">
        <v>346069</v>
      </c>
      <c r="C24" s="235" t="n">
        <v>6456</v>
      </c>
      <c r="D24" s="235" t="n">
        <v>2169</v>
      </c>
      <c r="E24" s="235" t="n">
        <v>77467</v>
      </c>
      <c r="F24" s="235" t="n">
        <v>468</v>
      </c>
      <c r="G24" s="235" t="n">
        <v>1401</v>
      </c>
      <c r="H24" s="235" t="n">
        <v>39430</v>
      </c>
      <c r="I24" s="235" t="n">
        <v>83212</v>
      </c>
      <c r="J24" s="235" t="n">
        <v>17753</v>
      </c>
      <c r="K24" s="235" t="n">
        <v>33608</v>
      </c>
      <c r="L24" s="235" t="n">
        <v>6816</v>
      </c>
      <c r="M24" s="235" t="n">
        <v>1876</v>
      </c>
      <c r="N24" s="235" t="n">
        <v>4141</v>
      </c>
      <c r="O24" s="235" t="n">
        <v>21271</v>
      </c>
      <c r="P24" s="235" t="n">
        <v>15274</v>
      </c>
      <c r="Q24" s="235" t="n">
        <v>93</v>
      </c>
      <c r="R24" s="235" t="n">
        <v>3888</v>
      </c>
      <c r="S24" s="235" t="n">
        <v>5293</v>
      </c>
      <c r="T24" s="235" t="n">
        <v>8850</v>
      </c>
      <c r="U24" s="235" t="n">
        <v>15392</v>
      </c>
      <c r="V24" s="235" t="n">
        <v>4</v>
      </c>
      <c r="W24" s="235" t="n">
        <v>1</v>
      </c>
      <c r="X24" s="235" t="n">
        <v>1206</v>
      </c>
    </row>
    <row r="25">
      <c r="A25" s="110" t="s">
        <v>251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34" t="n">
        <v>14849776.49</v>
      </c>
      <c r="C26" s="234" t="n">
        <v>44636.21</v>
      </c>
      <c r="D26" s="234" t="n">
        <v>34049</v>
      </c>
      <c r="E26" s="234" t="n">
        <v>404536.34</v>
      </c>
      <c r="F26" s="234" t="n">
        <v>25723.78</v>
      </c>
      <c r="G26" s="234" t="n">
        <v>12761.29</v>
      </c>
      <c r="H26" s="234" t="n">
        <v>243026.99</v>
      </c>
      <c r="I26" s="234" t="n">
        <v>7643730.88</v>
      </c>
      <c r="J26" s="234" t="n">
        <v>62725.04</v>
      </c>
      <c r="K26" s="234" t="n">
        <v>1542632.98</v>
      </c>
      <c r="L26" s="234" t="n">
        <v>167450.7</v>
      </c>
      <c r="M26" s="234" t="n">
        <v>133604.07</v>
      </c>
      <c r="N26" s="234" t="n">
        <v>212417.95</v>
      </c>
      <c r="O26" s="234" t="n">
        <v>363794.81</v>
      </c>
      <c r="P26" s="234" t="n">
        <v>300858.89</v>
      </c>
      <c r="Q26" s="234" t="n">
        <v>0</v>
      </c>
      <c r="R26" s="234" t="n">
        <v>261286.06</v>
      </c>
      <c r="S26" s="234" t="n">
        <v>31383.37</v>
      </c>
      <c r="T26" s="234" t="n">
        <v>2745820.18</v>
      </c>
      <c r="U26" s="234" t="n">
        <v>612199.66</v>
      </c>
      <c r="V26" s="234" t="n">
        <v>0</v>
      </c>
      <c r="W26" s="234" t="n">
        <v>0</v>
      </c>
      <c r="X26" s="234" t="n">
        <v>7138.29</v>
      </c>
    </row>
    <row r="27">
      <c r="A27" s="4" t="s">
        <v>12</v>
      </c>
      <c r="B27" s="234" t="n">
        <v>56701080.28</v>
      </c>
      <c r="C27" s="234" t="n">
        <v>1471051.15</v>
      </c>
      <c r="D27" s="234" t="n">
        <v>3120</v>
      </c>
      <c r="E27" s="234" t="n">
        <v>7110762.19</v>
      </c>
      <c r="F27" s="234" t="n">
        <v>9900</v>
      </c>
      <c r="G27" s="234" t="n">
        <v>31521.91</v>
      </c>
      <c r="H27" s="234" t="n">
        <v>13680075.99</v>
      </c>
      <c r="I27" s="234" t="n">
        <v>10724468.72</v>
      </c>
      <c r="J27" s="234" t="n">
        <v>1689871.66</v>
      </c>
      <c r="K27" s="234" t="n">
        <v>4000641.05</v>
      </c>
      <c r="L27" s="234" t="n">
        <v>1090258.52</v>
      </c>
      <c r="M27" s="234" t="n">
        <v>714271.2</v>
      </c>
      <c r="N27" s="234" t="n">
        <v>251687.9</v>
      </c>
      <c r="O27" s="234" t="n">
        <v>4883018.42</v>
      </c>
      <c r="P27" s="234" t="n">
        <v>2212730.16</v>
      </c>
      <c r="Q27" s="234" t="n">
        <v>24018.61</v>
      </c>
      <c r="R27" s="234" t="n">
        <v>1029988.54</v>
      </c>
      <c r="S27" s="234" t="n">
        <v>229613.54</v>
      </c>
      <c r="T27" s="234" t="n">
        <v>1309548.32</v>
      </c>
      <c r="U27" s="234" t="n">
        <v>6095432.2</v>
      </c>
      <c r="V27" s="234" t="n">
        <v>3480</v>
      </c>
      <c r="W27" s="234" t="n">
        <v>870</v>
      </c>
      <c r="X27" s="234" t="n">
        <v>134750.2</v>
      </c>
    </row>
    <row r="28">
      <c r="A28" s="4" t="s">
        <v>13</v>
      </c>
      <c r="B28" s="234" t="n">
        <v>30571713.92</v>
      </c>
      <c r="C28" s="234" t="n">
        <v>520592.99</v>
      </c>
      <c r="D28" s="234" t="n">
        <v>5227.32</v>
      </c>
      <c r="E28" s="234" t="n">
        <v>4276777.23</v>
      </c>
      <c r="F28" s="234" t="n">
        <v>206536.33</v>
      </c>
      <c r="G28" s="234" t="n">
        <v>249834.78</v>
      </c>
      <c r="H28" s="234" t="n">
        <v>1289270.45</v>
      </c>
      <c r="I28" s="234" t="n">
        <v>9053605.08</v>
      </c>
      <c r="J28" s="234" t="n">
        <v>977046.64</v>
      </c>
      <c r="K28" s="234" t="n">
        <v>5148404.74</v>
      </c>
      <c r="L28" s="234" t="n">
        <v>501150.15</v>
      </c>
      <c r="M28" s="234" t="n">
        <v>74798.56</v>
      </c>
      <c r="N28" s="234" t="n">
        <v>904799.1</v>
      </c>
      <c r="O28" s="234" t="n">
        <v>1932236.66</v>
      </c>
      <c r="P28" s="234" t="n">
        <v>2978184.37</v>
      </c>
      <c r="Q28" s="234" t="n">
        <v>7347.6</v>
      </c>
      <c r="R28" s="234" t="n">
        <v>499192.91</v>
      </c>
      <c r="S28" s="234" t="n">
        <v>352889.2</v>
      </c>
      <c r="T28" s="234" t="n">
        <v>908895.61</v>
      </c>
      <c r="U28" s="234" t="n">
        <v>672142.93</v>
      </c>
      <c r="V28" s="234" t="n">
        <v>0</v>
      </c>
      <c r="W28" s="234" t="n">
        <v>0</v>
      </c>
      <c r="X28" s="234" t="n">
        <v>12781.27</v>
      </c>
    </row>
    <row r="29">
      <c r="A29" s="4" t="s">
        <v>14</v>
      </c>
      <c r="B29" s="234" t="n">
        <v>104780437.83</v>
      </c>
      <c r="C29" s="234" t="n">
        <v>1999611.37</v>
      </c>
      <c r="D29" s="234" t="n">
        <v>810284.66</v>
      </c>
      <c r="E29" s="234" t="n">
        <v>27396721.11</v>
      </c>
      <c r="F29" s="234" t="n">
        <v>19420.24</v>
      </c>
      <c r="G29" s="234" t="n">
        <v>376338.49</v>
      </c>
      <c r="H29" s="234" t="n">
        <v>10871551.77</v>
      </c>
      <c r="I29" s="234" t="n">
        <v>23963415.02</v>
      </c>
      <c r="J29" s="234" t="n">
        <v>6563786.58</v>
      </c>
      <c r="K29" s="234" t="n">
        <v>12026657.25</v>
      </c>
      <c r="L29" s="234" t="n">
        <v>2517613.45</v>
      </c>
      <c r="M29" s="234" t="n">
        <v>242308.96</v>
      </c>
      <c r="N29" s="234" t="n">
        <v>1104355.2</v>
      </c>
      <c r="O29" s="234" t="n">
        <v>6189500.8</v>
      </c>
      <c r="P29" s="234" t="n">
        <v>4347273.88</v>
      </c>
      <c r="Q29" s="234" t="n">
        <v>24682.41</v>
      </c>
      <c r="R29" s="234" t="n">
        <v>469499.5</v>
      </c>
      <c r="S29" s="234" t="n">
        <v>2720558.81</v>
      </c>
      <c r="T29" s="234" t="n">
        <v>1681602.05</v>
      </c>
      <c r="U29" s="234" t="n">
        <v>1405612.34</v>
      </c>
      <c r="V29" s="234" t="n">
        <v>0</v>
      </c>
      <c r="W29" s="234" t="n">
        <v>0</v>
      </c>
      <c r="X29" s="234" t="n">
        <v>49643.94</v>
      </c>
    </row>
    <row r="30">
      <c r="A30" s="4" t="s">
        <v>15</v>
      </c>
      <c r="B30" s="234" t="n">
        <v>4779931.81</v>
      </c>
      <c r="C30" s="234" t="n">
        <v>101056.18</v>
      </c>
      <c r="D30" s="234" t="n">
        <v>720</v>
      </c>
      <c r="E30" s="234" t="n">
        <v>406966.93</v>
      </c>
      <c r="F30" s="234" t="n">
        <v>540</v>
      </c>
      <c r="G30" s="234" t="n">
        <v>1440</v>
      </c>
      <c r="H30" s="234" t="n">
        <v>1137170.28</v>
      </c>
      <c r="I30" s="234" t="n">
        <v>579489.44</v>
      </c>
      <c r="J30" s="234" t="n">
        <v>131912.99</v>
      </c>
      <c r="K30" s="234" t="n">
        <v>125538.5</v>
      </c>
      <c r="L30" s="234" t="n">
        <v>82500.85</v>
      </c>
      <c r="M30" s="234" t="n">
        <v>46676.45</v>
      </c>
      <c r="N30" s="234" t="n">
        <v>20780</v>
      </c>
      <c r="O30" s="234" t="n">
        <v>344383.45</v>
      </c>
      <c r="P30" s="234" t="n">
        <v>190941.1</v>
      </c>
      <c r="Q30" s="234" t="n">
        <v>720</v>
      </c>
      <c r="R30" s="234" t="n">
        <v>90625.93</v>
      </c>
      <c r="S30" s="234" t="n">
        <v>12380.42</v>
      </c>
      <c r="T30" s="234" t="n">
        <v>189142.5</v>
      </c>
      <c r="U30" s="234" t="n">
        <v>1301681.49</v>
      </c>
      <c r="V30" s="234" t="n">
        <v>0</v>
      </c>
      <c r="W30" s="234" t="n">
        <v>0</v>
      </c>
      <c r="X30" s="234" t="n">
        <v>15265.3</v>
      </c>
    </row>
    <row r="31">
      <c r="A31" s="4" t="s">
        <v>16</v>
      </c>
      <c r="B31" s="234" t="n">
        <v>512436.38</v>
      </c>
      <c r="C31" s="234" t="n">
        <v>6019.7</v>
      </c>
      <c r="D31" s="234" t="n">
        <v>0</v>
      </c>
      <c r="E31" s="234" t="n">
        <v>17345.91</v>
      </c>
      <c r="F31" s="234" t="n">
        <v>360</v>
      </c>
      <c r="G31" s="234" t="n">
        <v>360</v>
      </c>
      <c r="H31" s="234" t="n">
        <v>16137.97</v>
      </c>
      <c r="I31" s="234" t="n">
        <v>41367.13</v>
      </c>
      <c r="J31" s="234" t="n">
        <v>6379.53</v>
      </c>
      <c r="K31" s="234" t="n">
        <v>18881.36</v>
      </c>
      <c r="L31" s="234" t="n">
        <v>10474.93</v>
      </c>
      <c r="M31" s="234" t="n">
        <v>360</v>
      </c>
      <c r="N31" s="234" t="n">
        <v>7596.65</v>
      </c>
      <c r="O31" s="234" t="n">
        <v>27814.45</v>
      </c>
      <c r="P31" s="234" t="n">
        <v>22128.65</v>
      </c>
      <c r="Q31" s="234" t="n">
        <v>0</v>
      </c>
      <c r="R31" s="234" t="n">
        <v>7191.34</v>
      </c>
      <c r="S31" s="234" t="n">
        <v>720</v>
      </c>
      <c r="T31" s="234" t="n">
        <v>9966.47</v>
      </c>
      <c r="U31" s="234" t="n">
        <v>12553.58</v>
      </c>
      <c r="V31" s="234" t="n">
        <v>0</v>
      </c>
      <c r="W31" s="234" t="n">
        <v>0</v>
      </c>
      <c r="X31" s="234" t="n">
        <v>306778.71</v>
      </c>
    </row>
    <row r="32">
      <c r="A32" s="49" t="s">
        <v>249</v>
      </c>
      <c r="B32" s="236" t="n">
        <v>212195376.71</v>
      </c>
      <c r="C32" s="236" t="n">
        <v>4142967.6</v>
      </c>
      <c r="D32" s="236" t="n">
        <v>853400.98</v>
      </c>
      <c r="E32" s="236" t="n">
        <v>39613109.71</v>
      </c>
      <c r="F32" s="236" t="n">
        <v>262480.35</v>
      </c>
      <c r="G32" s="236" t="n">
        <v>672256.47</v>
      </c>
      <c r="H32" s="236" t="n">
        <v>27237233.45</v>
      </c>
      <c r="I32" s="236" t="n">
        <v>52006076.27</v>
      </c>
      <c r="J32" s="236" t="n">
        <v>9431722.44</v>
      </c>
      <c r="K32" s="236" t="n">
        <v>22862755.88</v>
      </c>
      <c r="L32" s="236" t="n">
        <v>4369448.6</v>
      </c>
      <c r="M32" s="236" t="n">
        <v>1212019.24</v>
      </c>
      <c r="N32" s="236" t="n">
        <v>2501636.8</v>
      </c>
      <c r="O32" s="236" t="n">
        <v>13740748.59</v>
      </c>
      <c r="P32" s="236" t="n">
        <v>10052117.05</v>
      </c>
      <c r="Q32" s="236" t="n">
        <v>56768.62</v>
      </c>
      <c r="R32" s="236" t="n">
        <v>2357784.28</v>
      </c>
      <c r="S32" s="236" t="n">
        <v>3347545.34</v>
      </c>
      <c r="T32" s="236" t="n">
        <v>6844975.13</v>
      </c>
      <c r="U32" s="236" t="n">
        <v>10099622.2</v>
      </c>
      <c r="V32" s="236" t="n">
        <v>3480</v>
      </c>
      <c r="W32" s="236" t="n">
        <v>870</v>
      </c>
      <c r="X32" s="236" t="n">
        <v>526357.71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272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241</v>
      </c>
      <c r="C7" s="18" t="s">
        <v>273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274</v>
      </c>
      <c r="D8" s="3" t="s">
        <v>275</v>
      </c>
      <c r="E8" s="3" t="s">
        <v>276</v>
      </c>
      <c r="F8" s="3" t="s">
        <v>277</v>
      </c>
      <c r="G8" s="3" t="s">
        <v>278</v>
      </c>
      <c r="H8" s="3" t="s">
        <v>279</v>
      </c>
      <c r="I8" s="3" t="s">
        <v>280</v>
      </c>
      <c r="J8" s="3" t="s">
        <v>281</v>
      </c>
      <c r="K8" s="3" t="s">
        <v>282</v>
      </c>
      <c r="L8" s="3" t="s">
        <v>283</v>
      </c>
      <c r="M8" s="3" t="s">
        <v>284</v>
      </c>
      <c r="N8" s="3" t="s">
        <v>285</v>
      </c>
      <c r="O8" s="3" t="s">
        <v>286</v>
      </c>
      <c r="P8" s="3" t="s">
        <v>287</v>
      </c>
      <c r="Q8" s="3" t="s">
        <v>288</v>
      </c>
      <c r="R8" s="3" t="s">
        <v>289</v>
      </c>
      <c r="S8" s="3" t="s">
        <v>290</v>
      </c>
      <c r="T8" s="3" t="s">
        <v>291</v>
      </c>
      <c r="U8" s="3" t="s">
        <v>292</v>
      </c>
      <c r="V8" s="3" t="s">
        <v>293</v>
      </c>
      <c r="W8" s="3" t="s">
        <v>294</v>
      </c>
      <c r="X8" s="3" t="s">
        <v>295</v>
      </c>
    </row>
    <row r="9">
      <c r="A9" s="110" t="s">
        <v>248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37" t="n">
        <v>3190</v>
      </c>
      <c r="C10" s="237" t="n">
        <v>17</v>
      </c>
      <c r="D10" s="237" t="n">
        <v>1</v>
      </c>
      <c r="E10" s="237" t="n">
        <v>152</v>
      </c>
      <c r="F10" s="237" t="n">
        <v>5</v>
      </c>
      <c r="G10" s="237" t="n">
        <v>8</v>
      </c>
      <c r="H10" s="237" t="n">
        <v>116</v>
      </c>
      <c r="I10" s="237" t="n">
        <v>1313</v>
      </c>
      <c r="J10" s="237" t="n">
        <v>34</v>
      </c>
      <c r="K10" s="237" t="n">
        <v>599</v>
      </c>
      <c r="L10" s="237" t="n">
        <v>31</v>
      </c>
      <c r="M10" s="237" t="n">
        <v>8</v>
      </c>
      <c r="N10" s="237" t="n">
        <v>55</v>
      </c>
      <c r="O10" s="237" t="n">
        <v>111</v>
      </c>
      <c r="P10" s="237" t="n">
        <v>101</v>
      </c>
      <c r="Q10" s="237" t="n">
        <v>1</v>
      </c>
      <c r="R10" s="237" t="n">
        <v>111</v>
      </c>
      <c r="S10" s="237" t="n">
        <v>19</v>
      </c>
      <c r="T10" s="237" t="n">
        <v>184</v>
      </c>
      <c r="U10" s="237" t="n">
        <v>321</v>
      </c>
      <c r="V10" s="237" t="n">
        <v>0</v>
      </c>
      <c r="W10" s="237" t="n">
        <v>0</v>
      </c>
      <c r="X10" s="237" t="n">
        <v>3</v>
      </c>
    </row>
    <row r="11">
      <c r="A11" s="4" t="s">
        <v>12</v>
      </c>
      <c r="B11" s="237" t="n">
        <v>69421</v>
      </c>
      <c r="C11" s="237" t="n">
        <v>1770</v>
      </c>
      <c r="D11" s="237" t="n">
        <v>5</v>
      </c>
      <c r="E11" s="237" t="n">
        <v>8738</v>
      </c>
      <c r="F11" s="237" t="n">
        <v>14</v>
      </c>
      <c r="G11" s="237" t="n">
        <v>40</v>
      </c>
      <c r="H11" s="237" t="n">
        <v>16245</v>
      </c>
      <c r="I11" s="237" t="n">
        <v>13115</v>
      </c>
      <c r="J11" s="237" t="n">
        <v>2138</v>
      </c>
      <c r="K11" s="237" t="n">
        <v>4838</v>
      </c>
      <c r="L11" s="237" t="n">
        <v>1415</v>
      </c>
      <c r="M11" s="237" t="n">
        <v>1002</v>
      </c>
      <c r="N11" s="237" t="n">
        <v>316</v>
      </c>
      <c r="O11" s="237" t="n">
        <v>6225</v>
      </c>
      <c r="P11" s="237" t="n">
        <v>2781</v>
      </c>
      <c r="Q11" s="237" t="n">
        <v>28</v>
      </c>
      <c r="R11" s="237" t="n">
        <v>1304</v>
      </c>
      <c r="S11" s="237" t="n">
        <v>303</v>
      </c>
      <c r="T11" s="237" t="n">
        <v>1624</v>
      </c>
      <c r="U11" s="237" t="n">
        <v>7347</v>
      </c>
      <c r="V11" s="237" t="n">
        <v>3</v>
      </c>
      <c r="W11" s="237" t="n">
        <v>0</v>
      </c>
      <c r="X11" s="237" t="n">
        <v>170</v>
      </c>
    </row>
    <row r="12">
      <c r="A12" s="4" t="s">
        <v>13</v>
      </c>
      <c r="B12" s="237" t="n">
        <v>8430</v>
      </c>
      <c r="C12" s="237" t="n">
        <v>103</v>
      </c>
      <c r="D12" s="237" t="n">
        <v>3</v>
      </c>
      <c r="E12" s="237" t="n">
        <v>795</v>
      </c>
      <c r="F12" s="237" t="n">
        <v>16</v>
      </c>
      <c r="G12" s="237" t="n">
        <v>23</v>
      </c>
      <c r="H12" s="237" t="n">
        <v>503</v>
      </c>
      <c r="I12" s="237" t="n">
        <v>2481</v>
      </c>
      <c r="J12" s="237" t="n">
        <v>280</v>
      </c>
      <c r="K12" s="237" t="n">
        <v>1445</v>
      </c>
      <c r="L12" s="237" t="n">
        <v>178</v>
      </c>
      <c r="M12" s="237" t="n">
        <v>47</v>
      </c>
      <c r="N12" s="237" t="n">
        <v>217</v>
      </c>
      <c r="O12" s="237" t="n">
        <v>830</v>
      </c>
      <c r="P12" s="237" t="n">
        <v>558</v>
      </c>
      <c r="Q12" s="237" t="n">
        <v>3</v>
      </c>
      <c r="R12" s="237" t="n">
        <v>183</v>
      </c>
      <c r="S12" s="237" t="n">
        <v>104</v>
      </c>
      <c r="T12" s="237" t="n">
        <v>242</v>
      </c>
      <c r="U12" s="237" t="n">
        <v>409</v>
      </c>
      <c r="V12" s="237" t="n">
        <v>0</v>
      </c>
      <c r="W12" s="237" t="n">
        <v>0</v>
      </c>
      <c r="X12" s="237" t="n">
        <v>10</v>
      </c>
    </row>
    <row r="13">
      <c r="A13" s="4" t="s">
        <v>14</v>
      </c>
      <c r="B13" s="237" t="n">
        <v>20369</v>
      </c>
      <c r="C13" s="237" t="n">
        <v>321</v>
      </c>
      <c r="D13" s="237" t="n">
        <v>14</v>
      </c>
      <c r="E13" s="237" t="n">
        <v>2403</v>
      </c>
      <c r="F13" s="237" t="n">
        <v>6</v>
      </c>
      <c r="G13" s="237" t="n">
        <v>52</v>
      </c>
      <c r="H13" s="237" t="n">
        <v>1992</v>
      </c>
      <c r="I13" s="237" t="n">
        <v>5457</v>
      </c>
      <c r="J13" s="237" t="n">
        <v>827</v>
      </c>
      <c r="K13" s="237" t="n">
        <v>3351</v>
      </c>
      <c r="L13" s="237" t="n">
        <v>550</v>
      </c>
      <c r="M13" s="237" t="n">
        <v>90</v>
      </c>
      <c r="N13" s="237" t="n">
        <v>389</v>
      </c>
      <c r="O13" s="237" t="n">
        <v>2000</v>
      </c>
      <c r="P13" s="237" t="n">
        <v>1148</v>
      </c>
      <c r="Q13" s="237" t="n">
        <v>7</v>
      </c>
      <c r="R13" s="237" t="n">
        <v>259</v>
      </c>
      <c r="S13" s="237" t="n">
        <v>324</v>
      </c>
      <c r="T13" s="237" t="n">
        <v>388</v>
      </c>
      <c r="U13" s="237" t="n">
        <v>769</v>
      </c>
      <c r="V13" s="237" t="n">
        <v>0</v>
      </c>
      <c r="W13" s="237" t="n">
        <v>1</v>
      </c>
      <c r="X13" s="237" t="n">
        <v>21</v>
      </c>
    </row>
    <row r="14">
      <c r="A14" s="4" t="s">
        <v>15</v>
      </c>
      <c r="B14" s="237" t="n">
        <v>12491</v>
      </c>
      <c r="C14" s="237" t="n">
        <v>259</v>
      </c>
      <c r="D14" s="237" t="n">
        <v>1</v>
      </c>
      <c r="E14" s="237" t="n">
        <v>1074</v>
      </c>
      <c r="F14" s="237" t="n">
        <v>1</v>
      </c>
      <c r="G14" s="237" t="n">
        <v>2</v>
      </c>
      <c r="H14" s="237" t="n">
        <v>2943</v>
      </c>
      <c r="I14" s="237" t="n">
        <v>1540</v>
      </c>
      <c r="J14" s="237" t="n">
        <v>349</v>
      </c>
      <c r="K14" s="237" t="n">
        <v>320</v>
      </c>
      <c r="L14" s="237" t="n">
        <v>213</v>
      </c>
      <c r="M14" s="237" t="n">
        <v>129</v>
      </c>
      <c r="N14" s="237" t="n">
        <v>54</v>
      </c>
      <c r="O14" s="237" t="n">
        <v>887</v>
      </c>
      <c r="P14" s="237" t="n">
        <v>488</v>
      </c>
      <c r="Q14" s="237" t="n">
        <v>2</v>
      </c>
      <c r="R14" s="237" t="n">
        <v>234</v>
      </c>
      <c r="S14" s="237" t="n">
        <v>33</v>
      </c>
      <c r="T14" s="237" t="n">
        <v>508</v>
      </c>
      <c r="U14" s="237" t="n">
        <v>3417</v>
      </c>
      <c r="V14" s="237" t="n">
        <v>0</v>
      </c>
      <c r="W14" s="237" t="n">
        <v>0</v>
      </c>
      <c r="X14" s="237" t="n">
        <v>37</v>
      </c>
    </row>
    <row r="15">
      <c r="A15" s="4" t="s">
        <v>16</v>
      </c>
      <c r="B15" s="237" t="n">
        <v>1443</v>
      </c>
      <c r="C15" s="237" t="n">
        <v>13</v>
      </c>
      <c r="D15" s="237" t="n">
        <v>0</v>
      </c>
      <c r="E15" s="237" t="n">
        <v>41</v>
      </c>
      <c r="F15" s="237" t="n">
        <v>1</v>
      </c>
      <c r="G15" s="237" t="n">
        <v>1</v>
      </c>
      <c r="H15" s="237" t="n">
        <v>45</v>
      </c>
      <c r="I15" s="237" t="n">
        <v>110</v>
      </c>
      <c r="J15" s="237" t="n">
        <v>17</v>
      </c>
      <c r="K15" s="237" t="n">
        <v>60</v>
      </c>
      <c r="L15" s="237" t="n">
        <v>31</v>
      </c>
      <c r="M15" s="237" t="n">
        <v>1</v>
      </c>
      <c r="N15" s="237" t="n">
        <v>24</v>
      </c>
      <c r="O15" s="237" t="n">
        <v>78</v>
      </c>
      <c r="P15" s="237" t="n">
        <v>66</v>
      </c>
      <c r="Q15" s="237" t="n">
        <v>0</v>
      </c>
      <c r="R15" s="237" t="n">
        <v>20</v>
      </c>
      <c r="S15" s="237" t="n">
        <v>2</v>
      </c>
      <c r="T15" s="237" t="n">
        <v>27</v>
      </c>
      <c r="U15" s="237" t="n">
        <v>32</v>
      </c>
      <c r="V15" s="237" t="n">
        <v>0</v>
      </c>
      <c r="W15" s="237" t="n">
        <v>0</v>
      </c>
      <c r="X15" s="237" t="n">
        <v>874</v>
      </c>
    </row>
    <row r="16">
      <c r="A16" s="49" t="s">
        <v>249</v>
      </c>
      <c r="B16" s="239" t="n">
        <v>115344</v>
      </c>
      <c r="C16" s="239" t="n">
        <v>2483</v>
      </c>
      <c r="D16" s="239" t="n">
        <v>24</v>
      </c>
      <c r="E16" s="239" t="n">
        <v>13203</v>
      </c>
      <c r="F16" s="239" t="n">
        <v>43</v>
      </c>
      <c r="G16" s="239" t="n">
        <v>126</v>
      </c>
      <c r="H16" s="239" t="n">
        <v>21844</v>
      </c>
      <c r="I16" s="239" t="n">
        <v>24016</v>
      </c>
      <c r="J16" s="239" t="n">
        <v>3645</v>
      </c>
      <c r="K16" s="239" t="n">
        <v>10613</v>
      </c>
      <c r="L16" s="239" t="n">
        <v>2418</v>
      </c>
      <c r="M16" s="239" t="n">
        <v>1277</v>
      </c>
      <c r="N16" s="239" t="n">
        <v>1055</v>
      </c>
      <c r="O16" s="239" t="n">
        <v>10131</v>
      </c>
      <c r="P16" s="239" t="n">
        <v>5142</v>
      </c>
      <c r="Q16" s="239" t="n">
        <v>41</v>
      </c>
      <c r="R16" s="239" t="n">
        <v>2111</v>
      </c>
      <c r="S16" s="239" t="n">
        <v>785</v>
      </c>
      <c r="T16" s="239" t="n">
        <v>2973</v>
      </c>
      <c r="U16" s="239" t="n">
        <v>12295</v>
      </c>
      <c r="V16" s="239" t="n">
        <v>3</v>
      </c>
      <c r="W16" s="239" t="n">
        <v>1</v>
      </c>
      <c r="X16" s="239" t="n">
        <v>1115</v>
      </c>
    </row>
    <row r="17">
      <c r="A17" s="110" t="s">
        <v>250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37" t="n">
        <v>20520</v>
      </c>
      <c r="C18" s="237" t="n">
        <v>66</v>
      </c>
      <c r="D18" s="237" t="n">
        <v>45</v>
      </c>
      <c r="E18" s="237" t="n">
        <v>479</v>
      </c>
      <c r="F18" s="237" t="n">
        <v>78</v>
      </c>
      <c r="G18" s="237" t="n">
        <v>347</v>
      </c>
      <c r="H18" s="237" t="n">
        <v>339</v>
      </c>
      <c r="I18" s="237" t="n">
        <v>10779</v>
      </c>
      <c r="J18" s="237" t="n">
        <v>136</v>
      </c>
      <c r="K18" s="237" t="n">
        <v>2348</v>
      </c>
      <c r="L18" s="237" t="n">
        <v>224</v>
      </c>
      <c r="M18" s="237" t="n">
        <v>155</v>
      </c>
      <c r="N18" s="237" t="n">
        <v>205</v>
      </c>
      <c r="O18" s="237" t="n">
        <v>455</v>
      </c>
      <c r="P18" s="237" t="n">
        <v>369</v>
      </c>
      <c r="Q18" s="237" t="n">
        <v>6</v>
      </c>
      <c r="R18" s="237" t="n">
        <v>411</v>
      </c>
      <c r="S18" s="237" t="n">
        <v>88</v>
      </c>
      <c r="T18" s="237" t="n">
        <v>3056</v>
      </c>
      <c r="U18" s="237" t="n">
        <v>927</v>
      </c>
      <c r="V18" s="237" t="n">
        <v>0</v>
      </c>
      <c r="W18" s="237" t="n">
        <v>0</v>
      </c>
      <c r="X18" s="237" t="n">
        <v>7</v>
      </c>
    </row>
    <row r="19">
      <c r="A19" s="4" t="s">
        <v>12</v>
      </c>
      <c r="B19" s="237" t="n">
        <v>69334</v>
      </c>
      <c r="C19" s="237" t="n">
        <v>1769</v>
      </c>
      <c r="D19" s="237" t="n">
        <v>5</v>
      </c>
      <c r="E19" s="237" t="n">
        <v>8729</v>
      </c>
      <c r="F19" s="237" t="n">
        <v>14</v>
      </c>
      <c r="G19" s="237" t="n">
        <v>40</v>
      </c>
      <c r="H19" s="237" t="n">
        <v>16227</v>
      </c>
      <c r="I19" s="237" t="n">
        <v>13093</v>
      </c>
      <c r="J19" s="237" t="n">
        <v>2136</v>
      </c>
      <c r="K19" s="237" t="n">
        <v>4827</v>
      </c>
      <c r="L19" s="237" t="n">
        <v>1415</v>
      </c>
      <c r="M19" s="237" t="n">
        <v>1000</v>
      </c>
      <c r="N19" s="237" t="n">
        <v>315</v>
      </c>
      <c r="O19" s="237" t="n">
        <v>6219</v>
      </c>
      <c r="P19" s="237" t="n">
        <v>2776</v>
      </c>
      <c r="Q19" s="237" t="n">
        <v>28</v>
      </c>
      <c r="R19" s="237" t="n">
        <v>1301</v>
      </c>
      <c r="S19" s="237" t="n">
        <v>303</v>
      </c>
      <c r="T19" s="237" t="n">
        <v>1620</v>
      </c>
      <c r="U19" s="237" t="n">
        <v>7344</v>
      </c>
      <c r="V19" s="237" t="n">
        <v>3</v>
      </c>
      <c r="W19" s="237" t="n">
        <v>0</v>
      </c>
      <c r="X19" s="237" t="n">
        <v>170</v>
      </c>
    </row>
    <row r="20">
      <c r="A20" s="4" t="s">
        <v>13</v>
      </c>
      <c r="B20" s="237" t="n">
        <v>58827</v>
      </c>
      <c r="C20" s="237" t="n">
        <v>657</v>
      </c>
      <c r="D20" s="237" t="n">
        <v>11</v>
      </c>
      <c r="E20" s="237" t="n">
        <v>16978</v>
      </c>
      <c r="F20" s="237" t="n">
        <v>296</v>
      </c>
      <c r="G20" s="237" t="n">
        <v>235</v>
      </c>
      <c r="H20" s="237" t="n">
        <v>1970</v>
      </c>
      <c r="I20" s="237" t="n">
        <v>14278</v>
      </c>
      <c r="J20" s="237" t="n">
        <v>3219</v>
      </c>
      <c r="K20" s="237" t="n">
        <v>7891</v>
      </c>
      <c r="L20" s="237" t="n">
        <v>618</v>
      </c>
      <c r="M20" s="237" t="n">
        <v>126</v>
      </c>
      <c r="N20" s="237" t="n">
        <v>1931</v>
      </c>
      <c r="O20" s="237" t="n">
        <v>2679</v>
      </c>
      <c r="P20" s="237" t="n">
        <v>3998</v>
      </c>
      <c r="Q20" s="237" t="n">
        <v>6</v>
      </c>
      <c r="R20" s="237" t="n">
        <v>923</v>
      </c>
      <c r="S20" s="237" t="n">
        <v>479</v>
      </c>
      <c r="T20" s="237" t="n">
        <v>1379</v>
      </c>
      <c r="U20" s="237" t="n">
        <v>1130</v>
      </c>
      <c r="V20" s="237" t="n">
        <v>0</v>
      </c>
      <c r="W20" s="237" t="n">
        <v>0</v>
      </c>
      <c r="X20" s="237" t="n">
        <v>23</v>
      </c>
    </row>
    <row r="21">
      <c r="A21" s="4" t="s">
        <v>14</v>
      </c>
      <c r="B21" s="237" t="n">
        <v>154805</v>
      </c>
      <c r="C21" s="237" t="n">
        <v>2608</v>
      </c>
      <c r="D21" s="237" t="n">
        <v>201</v>
      </c>
      <c r="E21" s="237" t="n">
        <v>46306</v>
      </c>
      <c r="F21" s="237" t="n">
        <v>38</v>
      </c>
      <c r="G21" s="237" t="n">
        <v>363</v>
      </c>
      <c r="H21" s="237" t="n">
        <v>15009</v>
      </c>
      <c r="I21" s="237" t="n">
        <v>32664</v>
      </c>
      <c r="J21" s="237" t="n">
        <v>9694</v>
      </c>
      <c r="K21" s="237" t="n">
        <v>17182</v>
      </c>
      <c r="L21" s="237" t="n">
        <v>3225</v>
      </c>
      <c r="M21" s="237" t="n">
        <v>424</v>
      </c>
      <c r="N21" s="237" t="n">
        <v>1733</v>
      </c>
      <c r="O21" s="237" t="n">
        <v>8849</v>
      </c>
      <c r="P21" s="237" t="n">
        <v>7404</v>
      </c>
      <c r="Q21" s="237" t="n">
        <v>32</v>
      </c>
      <c r="R21" s="237" t="n">
        <v>736</v>
      </c>
      <c r="S21" s="237" t="n">
        <v>3779</v>
      </c>
      <c r="T21" s="237" t="n">
        <v>2176</v>
      </c>
      <c r="U21" s="237" t="n">
        <v>2339</v>
      </c>
      <c r="V21" s="237" t="n">
        <v>0</v>
      </c>
      <c r="W21" s="237" t="n">
        <v>1</v>
      </c>
      <c r="X21" s="237" t="n">
        <v>42</v>
      </c>
    </row>
    <row r="22">
      <c r="A22" s="4" t="s">
        <v>15</v>
      </c>
      <c r="B22" s="237" t="n">
        <v>12484</v>
      </c>
      <c r="C22" s="237" t="n">
        <v>259</v>
      </c>
      <c r="D22" s="237" t="n">
        <v>1</v>
      </c>
      <c r="E22" s="237" t="n">
        <v>1074</v>
      </c>
      <c r="F22" s="237" t="n">
        <v>1</v>
      </c>
      <c r="G22" s="237" t="n">
        <v>2</v>
      </c>
      <c r="H22" s="237" t="n">
        <v>2943</v>
      </c>
      <c r="I22" s="237" t="n">
        <v>1538</v>
      </c>
      <c r="J22" s="237" t="n">
        <v>349</v>
      </c>
      <c r="K22" s="237" t="n">
        <v>320</v>
      </c>
      <c r="L22" s="237" t="n">
        <v>213</v>
      </c>
      <c r="M22" s="237" t="n">
        <v>129</v>
      </c>
      <c r="N22" s="237" t="n">
        <v>54</v>
      </c>
      <c r="O22" s="237" t="n">
        <v>885</v>
      </c>
      <c r="P22" s="237" t="n">
        <v>488</v>
      </c>
      <c r="Q22" s="237" t="n">
        <v>2</v>
      </c>
      <c r="R22" s="237" t="n">
        <v>234</v>
      </c>
      <c r="S22" s="237" t="n">
        <v>33</v>
      </c>
      <c r="T22" s="237" t="n">
        <v>507</v>
      </c>
      <c r="U22" s="237" t="n">
        <v>3415</v>
      </c>
      <c r="V22" s="237" t="n">
        <v>0</v>
      </c>
      <c r="W22" s="237" t="n">
        <v>0</v>
      </c>
      <c r="X22" s="237" t="n">
        <v>37</v>
      </c>
    </row>
    <row r="23">
      <c r="A23" s="4" t="s">
        <v>16</v>
      </c>
      <c r="B23" s="237" t="n">
        <v>1442</v>
      </c>
      <c r="C23" s="237" t="n">
        <v>13</v>
      </c>
      <c r="D23" s="237" t="n">
        <v>0</v>
      </c>
      <c r="E23" s="237" t="n">
        <v>41</v>
      </c>
      <c r="F23" s="237" t="n">
        <v>1</v>
      </c>
      <c r="G23" s="237" t="n">
        <v>1</v>
      </c>
      <c r="H23" s="237" t="n">
        <v>45</v>
      </c>
      <c r="I23" s="237" t="n">
        <v>110</v>
      </c>
      <c r="J23" s="237" t="n">
        <v>17</v>
      </c>
      <c r="K23" s="237" t="n">
        <v>59</v>
      </c>
      <c r="L23" s="237" t="n">
        <v>31</v>
      </c>
      <c r="M23" s="237" t="n">
        <v>1</v>
      </c>
      <c r="N23" s="237" t="n">
        <v>24</v>
      </c>
      <c r="O23" s="237" t="n">
        <v>78</v>
      </c>
      <c r="P23" s="237" t="n">
        <v>66</v>
      </c>
      <c r="Q23" s="237" t="n">
        <v>0</v>
      </c>
      <c r="R23" s="237" t="n">
        <v>20</v>
      </c>
      <c r="S23" s="237" t="n">
        <v>2</v>
      </c>
      <c r="T23" s="237" t="n">
        <v>27</v>
      </c>
      <c r="U23" s="237" t="n">
        <v>32</v>
      </c>
      <c r="V23" s="237" t="n">
        <v>0</v>
      </c>
      <c r="W23" s="237" t="n">
        <v>0</v>
      </c>
      <c r="X23" s="237" t="n">
        <v>874</v>
      </c>
    </row>
    <row r="24">
      <c r="A24" s="49" t="s">
        <v>249</v>
      </c>
      <c r="B24" s="239" t="n">
        <v>317412</v>
      </c>
      <c r="C24" s="239" t="n">
        <v>5372</v>
      </c>
      <c r="D24" s="239" t="n">
        <v>263</v>
      </c>
      <c r="E24" s="239" t="n">
        <v>73607</v>
      </c>
      <c r="F24" s="239" t="n">
        <v>428</v>
      </c>
      <c r="G24" s="239" t="n">
        <v>988</v>
      </c>
      <c r="H24" s="239" t="n">
        <v>36533</v>
      </c>
      <c r="I24" s="239" t="n">
        <v>72462</v>
      </c>
      <c r="J24" s="239" t="n">
        <v>15551</v>
      </c>
      <c r="K24" s="239" t="n">
        <v>32627</v>
      </c>
      <c r="L24" s="239" t="n">
        <v>5726</v>
      </c>
      <c r="M24" s="239" t="n">
        <v>1835</v>
      </c>
      <c r="N24" s="239" t="n">
        <v>4262</v>
      </c>
      <c r="O24" s="239" t="n">
        <v>19165</v>
      </c>
      <c r="P24" s="239" t="n">
        <v>15101</v>
      </c>
      <c r="Q24" s="239" t="n">
        <v>74</v>
      </c>
      <c r="R24" s="239" t="n">
        <v>3625</v>
      </c>
      <c r="S24" s="239" t="n">
        <v>4684</v>
      </c>
      <c r="T24" s="239" t="n">
        <v>8765</v>
      </c>
      <c r="U24" s="239" t="n">
        <v>15187</v>
      </c>
      <c r="V24" s="239" t="n">
        <v>3</v>
      </c>
      <c r="W24" s="239" t="n">
        <v>1</v>
      </c>
      <c r="X24" s="239" t="n">
        <v>1153</v>
      </c>
    </row>
    <row r="25">
      <c r="A25" s="110" t="s">
        <v>251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38" t="n">
        <v>16401014.78</v>
      </c>
      <c r="C26" s="238" t="n">
        <v>51114.67</v>
      </c>
      <c r="D26" s="238" t="n">
        <v>38701.64</v>
      </c>
      <c r="E26" s="238" t="n">
        <v>379417.23</v>
      </c>
      <c r="F26" s="238" t="n">
        <v>47889.36</v>
      </c>
      <c r="G26" s="238" t="n">
        <v>150857.44</v>
      </c>
      <c r="H26" s="238" t="n">
        <v>257647.73</v>
      </c>
      <c r="I26" s="238" t="n">
        <v>8613562.06</v>
      </c>
      <c r="J26" s="238" t="n">
        <v>70988.11</v>
      </c>
      <c r="K26" s="238" t="n">
        <v>1753335.66</v>
      </c>
      <c r="L26" s="238" t="n">
        <v>197234.67</v>
      </c>
      <c r="M26" s="238" t="n">
        <v>108444.59</v>
      </c>
      <c r="N26" s="238" t="n">
        <v>186797.1</v>
      </c>
      <c r="O26" s="238" t="n">
        <v>372085.05</v>
      </c>
      <c r="P26" s="238" t="n">
        <v>333145.59</v>
      </c>
      <c r="Q26" s="238" t="n">
        <v>2560.07</v>
      </c>
      <c r="R26" s="238" t="n">
        <v>269548.36</v>
      </c>
      <c r="S26" s="238" t="n">
        <v>40153.13</v>
      </c>
      <c r="T26" s="238" t="n">
        <v>2839458.66</v>
      </c>
      <c r="U26" s="238" t="n">
        <v>683234.27</v>
      </c>
      <c r="V26" s="238" t="n">
        <v>0</v>
      </c>
      <c r="W26" s="238" t="n">
        <v>0</v>
      </c>
      <c r="X26" s="238" t="n">
        <v>4839.39</v>
      </c>
    </row>
    <row r="27">
      <c r="A27" s="4" t="s">
        <v>12</v>
      </c>
      <c r="B27" s="238" t="n">
        <v>55644999.31</v>
      </c>
      <c r="C27" s="238" t="n">
        <v>1417665.83</v>
      </c>
      <c r="D27" s="238" t="n">
        <v>4350</v>
      </c>
      <c r="E27" s="238" t="n">
        <v>6863223.57</v>
      </c>
      <c r="F27" s="238" t="n">
        <v>11010</v>
      </c>
      <c r="G27" s="238" t="n">
        <v>28276.93</v>
      </c>
      <c r="H27" s="238" t="n">
        <v>13355594.21</v>
      </c>
      <c r="I27" s="238" t="n">
        <v>10300614.95</v>
      </c>
      <c r="J27" s="238" t="n">
        <v>1655621.58</v>
      </c>
      <c r="K27" s="238" t="n">
        <v>3951694.72</v>
      </c>
      <c r="L27" s="238" t="n">
        <v>1097017.38</v>
      </c>
      <c r="M27" s="238" t="n">
        <v>719751.01</v>
      </c>
      <c r="N27" s="238" t="n">
        <v>248480.76</v>
      </c>
      <c r="O27" s="238" t="n">
        <v>4744432.82</v>
      </c>
      <c r="P27" s="238" t="n">
        <v>2237658.73</v>
      </c>
      <c r="Q27" s="238" t="n">
        <v>19177.05</v>
      </c>
      <c r="R27" s="238" t="n">
        <v>1029363.78</v>
      </c>
      <c r="S27" s="238" t="n">
        <v>204317.41</v>
      </c>
      <c r="T27" s="238" t="n">
        <v>1343866.02</v>
      </c>
      <c r="U27" s="238" t="n">
        <v>6270324.71</v>
      </c>
      <c r="V27" s="238" t="n">
        <v>2520</v>
      </c>
      <c r="W27" s="238" t="n">
        <v>0</v>
      </c>
      <c r="X27" s="238" t="n">
        <v>140037.85</v>
      </c>
    </row>
    <row r="28">
      <c r="A28" s="4" t="s">
        <v>13</v>
      </c>
      <c r="B28" s="238" t="n">
        <v>35390951.86</v>
      </c>
      <c r="C28" s="238" t="n">
        <v>514284.92</v>
      </c>
      <c r="D28" s="238" t="n">
        <v>2874.79</v>
      </c>
      <c r="E28" s="238" t="n">
        <v>5492481.68</v>
      </c>
      <c r="F28" s="238" t="n">
        <v>171435.1</v>
      </c>
      <c r="G28" s="238" t="n">
        <v>105284.95</v>
      </c>
      <c r="H28" s="238" t="n">
        <v>1407620.87</v>
      </c>
      <c r="I28" s="238" t="n">
        <v>10212039.87</v>
      </c>
      <c r="J28" s="238" t="n">
        <v>1141067.05</v>
      </c>
      <c r="K28" s="238" t="n">
        <v>6438445.91</v>
      </c>
      <c r="L28" s="238" t="n">
        <v>514654.73</v>
      </c>
      <c r="M28" s="238" t="n">
        <v>87768.82</v>
      </c>
      <c r="N28" s="238" t="n">
        <v>1173823.61</v>
      </c>
      <c r="O28" s="238" t="n">
        <v>1965038.56</v>
      </c>
      <c r="P28" s="238" t="n">
        <v>3300485.36</v>
      </c>
      <c r="Q28" s="238" t="n">
        <v>3808.48</v>
      </c>
      <c r="R28" s="238" t="n">
        <v>579782.92</v>
      </c>
      <c r="S28" s="238" t="n">
        <v>278087.93</v>
      </c>
      <c r="T28" s="238" t="n">
        <v>1202592.71</v>
      </c>
      <c r="U28" s="238" t="n">
        <v>785430.66</v>
      </c>
      <c r="V28" s="238" t="n">
        <v>0</v>
      </c>
      <c r="W28" s="238" t="n">
        <v>0</v>
      </c>
      <c r="X28" s="238" t="n">
        <v>13942.94</v>
      </c>
    </row>
    <row r="29">
      <c r="A29" s="4" t="s">
        <v>14</v>
      </c>
      <c r="B29" s="238" t="n">
        <v>86968376.09</v>
      </c>
      <c r="C29" s="238" t="n">
        <v>1465912.35</v>
      </c>
      <c r="D29" s="238" t="n">
        <v>101948.69</v>
      </c>
      <c r="E29" s="238" t="n">
        <v>23161282.39</v>
      </c>
      <c r="F29" s="238" t="n">
        <v>17924.99</v>
      </c>
      <c r="G29" s="238" t="n">
        <v>189176.26</v>
      </c>
      <c r="H29" s="238" t="n">
        <v>9280401.2</v>
      </c>
      <c r="I29" s="238" t="n">
        <v>17815060.11</v>
      </c>
      <c r="J29" s="238" t="n">
        <v>5127873.55</v>
      </c>
      <c r="K29" s="238" t="n">
        <v>11163419.72</v>
      </c>
      <c r="L29" s="238" t="n">
        <v>1951536.96</v>
      </c>
      <c r="M29" s="238" t="n">
        <v>210371.3</v>
      </c>
      <c r="N29" s="238" t="n">
        <v>1053593.56</v>
      </c>
      <c r="O29" s="238" t="n">
        <v>5221103.79</v>
      </c>
      <c r="P29" s="238" t="n">
        <v>4186082.53</v>
      </c>
      <c r="Q29" s="238" t="n">
        <v>17683</v>
      </c>
      <c r="R29" s="238" t="n">
        <v>392789</v>
      </c>
      <c r="S29" s="238" t="n">
        <v>2568749.59</v>
      </c>
      <c r="T29" s="238" t="n">
        <v>1615524.27</v>
      </c>
      <c r="U29" s="238" t="n">
        <v>1401092.69</v>
      </c>
      <c r="V29" s="238" t="n">
        <v>0</v>
      </c>
      <c r="W29" s="238" t="n">
        <v>379.4</v>
      </c>
      <c r="X29" s="238" t="n">
        <v>26470.74</v>
      </c>
    </row>
    <row r="30">
      <c r="A30" s="4" t="s">
        <v>15</v>
      </c>
      <c r="B30" s="238" t="n">
        <v>4390421.46</v>
      </c>
      <c r="C30" s="238" t="n">
        <v>91120.65</v>
      </c>
      <c r="D30" s="238" t="n">
        <v>360</v>
      </c>
      <c r="E30" s="238" t="n">
        <v>377451.07</v>
      </c>
      <c r="F30" s="238" t="n">
        <v>180</v>
      </c>
      <c r="G30" s="238" t="n">
        <v>720</v>
      </c>
      <c r="H30" s="238" t="n">
        <v>1042519.61</v>
      </c>
      <c r="I30" s="238" t="n">
        <v>537298.36</v>
      </c>
      <c r="J30" s="238" t="n">
        <v>122406.19</v>
      </c>
      <c r="K30" s="238" t="n">
        <v>110660.51</v>
      </c>
      <c r="L30" s="238" t="n">
        <v>74829.03</v>
      </c>
      <c r="M30" s="238" t="n">
        <v>42525.3</v>
      </c>
      <c r="N30" s="238" t="n">
        <v>19293.7</v>
      </c>
      <c r="O30" s="238" t="n">
        <v>310558.08</v>
      </c>
      <c r="P30" s="238" t="n">
        <v>170866.04</v>
      </c>
      <c r="Q30" s="238" t="n">
        <v>720</v>
      </c>
      <c r="R30" s="238" t="n">
        <v>81547.86</v>
      </c>
      <c r="S30" s="238" t="n">
        <v>11312.54</v>
      </c>
      <c r="T30" s="238" t="n">
        <v>175790.72</v>
      </c>
      <c r="U30" s="238" t="n">
        <v>1207194.7</v>
      </c>
      <c r="V30" s="238" t="n">
        <v>0</v>
      </c>
      <c r="W30" s="238" t="n">
        <v>0</v>
      </c>
      <c r="X30" s="238" t="n">
        <v>13067.1</v>
      </c>
    </row>
    <row r="31">
      <c r="A31" s="4" t="s">
        <v>16</v>
      </c>
      <c r="B31" s="238" t="n">
        <v>505966.24</v>
      </c>
      <c r="C31" s="238" t="n">
        <v>4680</v>
      </c>
      <c r="D31" s="238" t="n">
        <v>0</v>
      </c>
      <c r="E31" s="238" t="n">
        <v>14410.87</v>
      </c>
      <c r="F31" s="238" t="n">
        <v>360</v>
      </c>
      <c r="G31" s="238" t="n">
        <v>360</v>
      </c>
      <c r="H31" s="238" t="n">
        <v>15613.56</v>
      </c>
      <c r="I31" s="238" t="n">
        <v>38649.4</v>
      </c>
      <c r="J31" s="238" t="n">
        <v>5974.46</v>
      </c>
      <c r="K31" s="238" t="n">
        <v>20861.65</v>
      </c>
      <c r="L31" s="238" t="n">
        <v>11035.48</v>
      </c>
      <c r="M31" s="238" t="n">
        <v>360</v>
      </c>
      <c r="N31" s="238" t="n">
        <v>8312.85</v>
      </c>
      <c r="O31" s="238" t="n">
        <v>27599.23</v>
      </c>
      <c r="P31" s="238" t="n">
        <v>23180.38</v>
      </c>
      <c r="Q31" s="238" t="n">
        <v>0</v>
      </c>
      <c r="R31" s="238" t="n">
        <v>6961.81</v>
      </c>
      <c r="S31" s="238" t="n">
        <v>720</v>
      </c>
      <c r="T31" s="238" t="n">
        <v>9435.07</v>
      </c>
      <c r="U31" s="238" t="n">
        <v>11456.43</v>
      </c>
      <c r="V31" s="238" t="n">
        <v>0</v>
      </c>
      <c r="W31" s="238" t="n">
        <v>0</v>
      </c>
      <c r="X31" s="238" t="n">
        <v>305995.05</v>
      </c>
    </row>
    <row r="32">
      <c r="A32" s="49" t="s">
        <v>249</v>
      </c>
      <c r="B32" s="240" t="n">
        <v>199301729.74</v>
      </c>
      <c r="C32" s="240" t="n">
        <v>3544778.42</v>
      </c>
      <c r="D32" s="240" t="n">
        <v>148235.12</v>
      </c>
      <c r="E32" s="240" t="n">
        <v>36288266.81</v>
      </c>
      <c r="F32" s="240" t="n">
        <v>248799.45</v>
      </c>
      <c r="G32" s="240" t="n">
        <v>474675.58</v>
      </c>
      <c r="H32" s="240" t="n">
        <v>25359397.18</v>
      </c>
      <c r="I32" s="240" t="n">
        <v>47517224.75</v>
      </c>
      <c r="J32" s="240" t="n">
        <v>8123930.94</v>
      </c>
      <c r="K32" s="240" t="n">
        <v>23438418.17</v>
      </c>
      <c r="L32" s="240" t="n">
        <v>3846308.25</v>
      </c>
      <c r="M32" s="240" t="n">
        <v>1169221.02</v>
      </c>
      <c r="N32" s="240" t="n">
        <v>2690301.58</v>
      </c>
      <c r="O32" s="240" t="n">
        <v>12640817.53</v>
      </c>
      <c r="P32" s="240" t="n">
        <v>10251418.63</v>
      </c>
      <c r="Q32" s="240" t="n">
        <v>43948.6</v>
      </c>
      <c r="R32" s="240" t="n">
        <v>2359993.73</v>
      </c>
      <c r="S32" s="240" t="n">
        <v>3103340.6</v>
      </c>
      <c r="T32" s="240" t="n">
        <v>7186667.45</v>
      </c>
      <c r="U32" s="240" t="n">
        <v>10358733.46</v>
      </c>
      <c r="V32" s="240" t="n">
        <v>2520</v>
      </c>
      <c r="W32" s="240" t="n">
        <v>379.4</v>
      </c>
      <c r="X32" s="240" t="n">
        <v>504353.07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272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241</v>
      </c>
      <c r="C7" s="18" t="s">
        <v>273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274</v>
      </c>
      <c r="D8" s="3" t="s">
        <v>275</v>
      </c>
      <c r="E8" s="3" t="s">
        <v>276</v>
      </c>
      <c r="F8" s="3" t="s">
        <v>277</v>
      </c>
      <c r="G8" s="3" t="s">
        <v>278</v>
      </c>
      <c r="H8" s="3" t="s">
        <v>279</v>
      </c>
      <c r="I8" s="3" t="s">
        <v>280</v>
      </c>
      <c r="J8" s="3" t="s">
        <v>281</v>
      </c>
      <c r="K8" s="3" t="s">
        <v>282</v>
      </c>
      <c r="L8" s="3" t="s">
        <v>283</v>
      </c>
      <c r="M8" s="3" t="s">
        <v>284</v>
      </c>
      <c r="N8" s="3" t="s">
        <v>285</v>
      </c>
      <c r="O8" s="3" t="s">
        <v>286</v>
      </c>
      <c r="P8" s="3" t="s">
        <v>287</v>
      </c>
      <c r="Q8" s="3" t="s">
        <v>288</v>
      </c>
      <c r="R8" s="3" t="s">
        <v>289</v>
      </c>
      <c r="S8" s="3" t="s">
        <v>290</v>
      </c>
      <c r="T8" s="3" t="s">
        <v>291</v>
      </c>
      <c r="U8" s="3" t="s">
        <v>292</v>
      </c>
      <c r="V8" s="3" t="s">
        <v>293</v>
      </c>
      <c r="W8" s="3" t="s">
        <v>294</v>
      </c>
      <c r="X8" s="3" t="s">
        <v>295</v>
      </c>
    </row>
    <row r="9">
      <c r="A9" s="110" t="s">
        <v>248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41" t="n">
        <v>2467</v>
      </c>
      <c r="C10" s="241" t="n">
        <v>12</v>
      </c>
      <c r="D10" s="241" t="n">
        <v>1</v>
      </c>
      <c r="E10" s="241" t="n">
        <v>114</v>
      </c>
      <c r="F10" s="241" t="n">
        <v>5</v>
      </c>
      <c r="G10" s="241" t="n">
        <v>7</v>
      </c>
      <c r="H10" s="241" t="n">
        <v>82</v>
      </c>
      <c r="I10" s="241" t="n">
        <v>959</v>
      </c>
      <c r="J10" s="241" t="n">
        <v>29</v>
      </c>
      <c r="K10" s="241" t="n">
        <v>520</v>
      </c>
      <c r="L10" s="241" t="n">
        <v>24</v>
      </c>
      <c r="M10" s="241" t="n">
        <v>5</v>
      </c>
      <c r="N10" s="241" t="n">
        <v>46</v>
      </c>
      <c r="O10" s="241" t="n">
        <v>87</v>
      </c>
      <c r="P10" s="241" t="n">
        <v>95</v>
      </c>
      <c r="Q10" s="241" t="n">
        <v>0</v>
      </c>
      <c r="R10" s="241" t="n">
        <v>89</v>
      </c>
      <c r="S10" s="241" t="n">
        <v>13</v>
      </c>
      <c r="T10" s="241" t="n">
        <v>154</v>
      </c>
      <c r="U10" s="241" t="n">
        <v>222</v>
      </c>
      <c r="V10" s="241" t="n">
        <v>0</v>
      </c>
      <c r="W10" s="241" t="n">
        <v>0</v>
      </c>
      <c r="X10" s="241" t="n">
        <v>3</v>
      </c>
    </row>
    <row r="11">
      <c r="A11" s="4" t="s">
        <v>12</v>
      </c>
      <c r="B11" s="241" t="n">
        <v>66786</v>
      </c>
      <c r="C11" s="241" t="n">
        <v>1763</v>
      </c>
      <c r="D11" s="241" t="n">
        <v>4</v>
      </c>
      <c r="E11" s="241" t="n">
        <v>8398</v>
      </c>
      <c r="F11" s="241" t="n">
        <v>9</v>
      </c>
      <c r="G11" s="241" t="n">
        <v>35</v>
      </c>
      <c r="H11" s="241" t="n">
        <v>15639</v>
      </c>
      <c r="I11" s="241" t="n">
        <v>12325</v>
      </c>
      <c r="J11" s="241" t="n">
        <v>2110</v>
      </c>
      <c r="K11" s="241" t="n">
        <v>4744</v>
      </c>
      <c r="L11" s="241" t="n">
        <v>1382</v>
      </c>
      <c r="M11" s="241" t="n">
        <v>934</v>
      </c>
      <c r="N11" s="241" t="n">
        <v>312</v>
      </c>
      <c r="O11" s="241" t="n">
        <v>6196</v>
      </c>
      <c r="P11" s="241" t="n">
        <v>2746</v>
      </c>
      <c r="Q11" s="241" t="n">
        <v>23</v>
      </c>
      <c r="R11" s="241" t="n">
        <v>1289</v>
      </c>
      <c r="S11" s="241" t="n">
        <v>322</v>
      </c>
      <c r="T11" s="241" t="n">
        <v>1643</v>
      </c>
      <c r="U11" s="241" t="n">
        <v>6747</v>
      </c>
      <c r="V11" s="241" t="n">
        <v>2</v>
      </c>
      <c r="W11" s="241" t="n">
        <v>0</v>
      </c>
      <c r="X11" s="241" t="n">
        <v>163</v>
      </c>
    </row>
    <row r="12">
      <c r="A12" s="4" t="s">
        <v>13</v>
      </c>
      <c r="B12" s="241" t="n">
        <v>7631</v>
      </c>
      <c r="C12" s="241" t="n">
        <v>96</v>
      </c>
      <c r="D12" s="241" t="n">
        <v>4</v>
      </c>
      <c r="E12" s="241" t="n">
        <v>775</v>
      </c>
      <c r="F12" s="241" t="n">
        <v>15</v>
      </c>
      <c r="G12" s="241" t="n">
        <v>21</v>
      </c>
      <c r="H12" s="241" t="n">
        <v>463</v>
      </c>
      <c r="I12" s="241" t="n">
        <v>2108</v>
      </c>
      <c r="J12" s="241" t="n">
        <v>260</v>
      </c>
      <c r="K12" s="241" t="n">
        <v>1316</v>
      </c>
      <c r="L12" s="241" t="n">
        <v>170</v>
      </c>
      <c r="M12" s="241" t="n">
        <v>31</v>
      </c>
      <c r="N12" s="241" t="n">
        <v>210</v>
      </c>
      <c r="O12" s="241" t="n">
        <v>781</v>
      </c>
      <c r="P12" s="241" t="n">
        <v>531</v>
      </c>
      <c r="Q12" s="241" t="n">
        <v>4</v>
      </c>
      <c r="R12" s="241" t="n">
        <v>159</v>
      </c>
      <c r="S12" s="241" t="n">
        <v>90</v>
      </c>
      <c r="T12" s="241" t="n">
        <v>223</v>
      </c>
      <c r="U12" s="241" t="n">
        <v>365</v>
      </c>
      <c r="V12" s="241" t="n">
        <v>0</v>
      </c>
      <c r="W12" s="241" t="n">
        <v>0</v>
      </c>
      <c r="X12" s="241" t="n">
        <v>9</v>
      </c>
    </row>
    <row r="13">
      <c r="A13" s="4" t="s">
        <v>14</v>
      </c>
      <c r="B13" s="241" t="n">
        <v>20219</v>
      </c>
      <c r="C13" s="241" t="n">
        <v>333</v>
      </c>
      <c r="D13" s="241" t="n">
        <v>13</v>
      </c>
      <c r="E13" s="241" t="n">
        <v>2402</v>
      </c>
      <c r="F13" s="241" t="n">
        <v>8</v>
      </c>
      <c r="G13" s="241" t="n">
        <v>60</v>
      </c>
      <c r="H13" s="241" t="n">
        <v>1903</v>
      </c>
      <c r="I13" s="241" t="n">
        <v>5475</v>
      </c>
      <c r="J13" s="241" t="n">
        <v>839</v>
      </c>
      <c r="K13" s="241" t="n">
        <v>3373</v>
      </c>
      <c r="L13" s="241" t="n">
        <v>550</v>
      </c>
      <c r="M13" s="241" t="n">
        <v>89</v>
      </c>
      <c r="N13" s="241" t="n">
        <v>368</v>
      </c>
      <c r="O13" s="241" t="n">
        <v>1962</v>
      </c>
      <c r="P13" s="241" t="n">
        <v>1107</v>
      </c>
      <c r="Q13" s="241" t="n">
        <v>8</v>
      </c>
      <c r="R13" s="241" t="n">
        <v>246</v>
      </c>
      <c r="S13" s="241" t="n">
        <v>311</v>
      </c>
      <c r="T13" s="241" t="n">
        <v>393</v>
      </c>
      <c r="U13" s="241" t="n">
        <v>760</v>
      </c>
      <c r="V13" s="241" t="n">
        <v>0</v>
      </c>
      <c r="W13" s="241" t="n">
        <v>1</v>
      </c>
      <c r="X13" s="241" t="n">
        <v>18</v>
      </c>
    </row>
    <row r="14">
      <c r="A14" s="4" t="s">
        <v>15</v>
      </c>
      <c r="B14" s="241" t="n">
        <v>10714</v>
      </c>
      <c r="C14" s="241" t="n">
        <v>225</v>
      </c>
      <c r="D14" s="241" t="n">
        <v>1</v>
      </c>
      <c r="E14" s="241" t="n">
        <v>983</v>
      </c>
      <c r="F14" s="241" t="n">
        <v>1</v>
      </c>
      <c r="G14" s="241" t="n">
        <v>3</v>
      </c>
      <c r="H14" s="241" t="n">
        <v>2749</v>
      </c>
      <c r="I14" s="241" t="n">
        <v>1336</v>
      </c>
      <c r="J14" s="241" t="n">
        <v>326</v>
      </c>
      <c r="K14" s="241" t="n">
        <v>278</v>
      </c>
      <c r="L14" s="241" t="n">
        <v>199</v>
      </c>
      <c r="M14" s="241" t="n">
        <v>115</v>
      </c>
      <c r="N14" s="241" t="n">
        <v>47</v>
      </c>
      <c r="O14" s="241" t="n">
        <v>799</v>
      </c>
      <c r="P14" s="241" t="n">
        <v>467</v>
      </c>
      <c r="Q14" s="241" t="n">
        <v>2</v>
      </c>
      <c r="R14" s="241" t="n">
        <v>202</v>
      </c>
      <c r="S14" s="241" t="n">
        <v>25</v>
      </c>
      <c r="T14" s="241" t="n">
        <v>454</v>
      </c>
      <c r="U14" s="241" t="n">
        <v>2467</v>
      </c>
      <c r="V14" s="241" t="n">
        <v>0</v>
      </c>
      <c r="W14" s="241" t="n">
        <v>0</v>
      </c>
      <c r="X14" s="241" t="n">
        <v>35</v>
      </c>
    </row>
    <row r="15">
      <c r="A15" s="4" t="s">
        <v>16</v>
      </c>
      <c r="B15" s="241" t="n">
        <v>1336</v>
      </c>
      <c r="C15" s="241" t="n">
        <v>12</v>
      </c>
      <c r="D15" s="241" t="n">
        <v>0</v>
      </c>
      <c r="E15" s="241" t="n">
        <v>36</v>
      </c>
      <c r="F15" s="241" t="n">
        <v>0</v>
      </c>
      <c r="G15" s="241" t="n">
        <v>1</v>
      </c>
      <c r="H15" s="241" t="n">
        <v>46</v>
      </c>
      <c r="I15" s="241" t="n">
        <v>101</v>
      </c>
      <c r="J15" s="241" t="n">
        <v>19</v>
      </c>
      <c r="K15" s="241" t="n">
        <v>52</v>
      </c>
      <c r="L15" s="241" t="n">
        <v>33</v>
      </c>
      <c r="M15" s="241" t="n">
        <v>2</v>
      </c>
      <c r="N15" s="241" t="n">
        <v>20</v>
      </c>
      <c r="O15" s="241" t="n">
        <v>66</v>
      </c>
      <c r="P15" s="241" t="n">
        <v>59</v>
      </c>
      <c r="Q15" s="241" t="n">
        <v>1</v>
      </c>
      <c r="R15" s="241" t="n">
        <v>19</v>
      </c>
      <c r="S15" s="241" t="n">
        <v>3</v>
      </c>
      <c r="T15" s="241" t="n">
        <v>22</v>
      </c>
      <c r="U15" s="241" t="n">
        <v>24</v>
      </c>
      <c r="V15" s="241" t="n">
        <v>0</v>
      </c>
      <c r="W15" s="241" t="n">
        <v>0</v>
      </c>
      <c r="X15" s="241" t="n">
        <v>820</v>
      </c>
    </row>
    <row r="16">
      <c r="A16" s="49" t="s">
        <v>249</v>
      </c>
      <c r="B16" s="243" t="n">
        <v>109153</v>
      </c>
      <c r="C16" s="243" t="n">
        <v>2441</v>
      </c>
      <c r="D16" s="243" t="n">
        <v>23</v>
      </c>
      <c r="E16" s="243" t="n">
        <v>12708</v>
      </c>
      <c r="F16" s="243" t="n">
        <v>38</v>
      </c>
      <c r="G16" s="243" t="n">
        <v>127</v>
      </c>
      <c r="H16" s="243" t="n">
        <v>20882</v>
      </c>
      <c r="I16" s="243" t="n">
        <v>22304</v>
      </c>
      <c r="J16" s="243" t="n">
        <v>3583</v>
      </c>
      <c r="K16" s="243" t="n">
        <v>10283</v>
      </c>
      <c r="L16" s="243" t="n">
        <v>2358</v>
      </c>
      <c r="M16" s="243" t="n">
        <v>1176</v>
      </c>
      <c r="N16" s="243" t="n">
        <v>1003</v>
      </c>
      <c r="O16" s="243" t="n">
        <v>9891</v>
      </c>
      <c r="P16" s="243" t="n">
        <v>5005</v>
      </c>
      <c r="Q16" s="243" t="n">
        <v>38</v>
      </c>
      <c r="R16" s="243" t="n">
        <v>2004</v>
      </c>
      <c r="S16" s="243" t="n">
        <v>764</v>
      </c>
      <c r="T16" s="243" t="n">
        <v>2889</v>
      </c>
      <c r="U16" s="243" t="n">
        <v>10585</v>
      </c>
      <c r="V16" s="243" t="n">
        <v>2</v>
      </c>
      <c r="W16" s="243" t="n">
        <v>1</v>
      </c>
      <c r="X16" s="243" t="n">
        <v>1048</v>
      </c>
    </row>
    <row r="17">
      <c r="A17" s="110" t="s">
        <v>250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41" t="n">
        <v>15585</v>
      </c>
      <c r="C18" s="241" t="n">
        <v>53</v>
      </c>
      <c r="D18" s="241" t="n">
        <v>44</v>
      </c>
      <c r="E18" s="241" t="n">
        <v>346</v>
      </c>
      <c r="F18" s="241" t="n">
        <v>80</v>
      </c>
      <c r="G18" s="241" t="n">
        <v>16</v>
      </c>
      <c r="H18" s="241" t="n">
        <v>230</v>
      </c>
      <c r="I18" s="241" t="n">
        <v>8708</v>
      </c>
      <c r="J18" s="241" t="n">
        <v>133</v>
      </c>
      <c r="K18" s="241" t="n">
        <v>1729</v>
      </c>
      <c r="L18" s="241" t="n">
        <v>179</v>
      </c>
      <c r="M18" s="241" t="n">
        <v>14</v>
      </c>
      <c r="N18" s="241" t="n">
        <v>167</v>
      </c>
      <c r="O18" s="241" t="n">
        <v>313</v>
      </c>
      <c r="P18" s="241" t="n">
        <v>356</v>
      </c>
      <c r="Q18" s="241" t="n">
        <v>0</v>
      </c>
      <c r="R18" s="241" t="n">
        <v>316</v>
      </c>
      <c r="S18" s="241" t="n">
        <v>41</v>
      </c>
      <c r="T18" s="241" t="n">
        <v>2337</v>
      </c>
      <c r="U18" s="241" t="n">
        <v>518</v>
      </c>
      <c r="V18" s="241" t="n">
        <v>0</v>
      </c>
      <c r="W18" s="241" t="n">
        <v>0</v>
      </c>
      <c r="X18" s="241" t="n">
        <v>5</v>
      </c>
    </row>
    <row r="19">
      <c r="A19" s="4" t="s">
        <v>12</v>
      </c>
      <c r="B19" s="241" t="n">
        <v>66714</v>
      </c>
      <c r="C19" s="241" t="n">
        <v>1762</v>
      </c>
      <c r="D19" s="241" t="n">
        <v>4</v>
      </c>
      <c r="E19" s="241" t="n">
        <v>8390</v>
      </c>
      <c r="F19" s="241" t="n">
        <v>9</v>
      </c>
      <c r="G19" s="241" t="n">
        <v>35</v>
      </c>
      <c r="H19" s="241" t="n">
        <v>15625</v>
      </c>
      <c r="I19" s="241" t="n">
        <v>12305</v>
      </c>
      <c r="J19" s="241" t="n">
        <v>2107</v>
      </c>
      <c r="K19" s="241" t="n">
        <v>4742</v>
      </c>
      <c r="L19" s="241" t="n">
        <v>1379</v>
      </c>
      <c r="M19" s="241" t="n">
        <v>934</v>
      </c>
      <c r="N19" s="241" t="n">
        <v>311</v>
      </c>
      <c r="O19" s="241" t="n">
        <v>6189</v>
      </c>
      <c r="P19" s="241" t="n">
        <v>2745</v>
      </c>
      <c r="Q19" s="241" t="n">
        <v>23</v>
      </c>
      <c r="R19" s="241" t="n">
        <v>1287</v>
      </c>
      <c r="S19" s="241" t="n">
        <v>322</v>
      </c>
      <c r="T19" s="241" t="n">
        <v>1641</v>
      </c>
      <c r="U19" s="241" t="n">
        <v>6739</v>
      </c>
      <c r="V19" s="241" t="n">
        <v>2</v>
      </c>
      <c r="W19" s="241" t="n">
        <v>0</v>
      </c>
      <c r="X19" s="241" t="n">
        <v>163</v>
      </c>
    </row>
    <row r="20">
      <c r="A20" s="4" t="s">
        <v>13</v>
      </c>
      <c r="B20" s="241" t="n">
        <v>64022</v>
      </c>
      <c r="C20" s="241" t="n">
        <v>630</v>
      </c>
      <c r="D20" s="241" t="n">
        <v>32</v>
      </c>
      <c r="E20" s="241" t="n">
        <v>24573</v>
      </c>
      <c r="F20" s="241" t="n">
        <v>219</v>
      </c>
      <c r="G20" s="241" t="n">
        <v>514</v>
      </c>
      <c r="H20" s="241" t="n">
        <v>1889</v>
      </c>
      <c r="I20" s="241" t="n">
        <v>12559</v>
      </c>
      <c r="J20" s="241" t="n">
        <v>3927</v>
      </c>
      <c r="K20" s="241" t="n">
        <v>6857</v>
      </c>
      <c r="L20" s="241" t="n">
        <v>597</v>
      </c>
      <c r="M20" s="241" t="n">
        <v>74</v>
      </c>
      <c r="N20" s="241" t="n">
        <v>1929</v>
      </c>
      <c r="O20" s="241" t="n">
        <v>2556</v>
      </c>
      <c r="P20" s="241" t="n">
        <v>3855</v>
      </c>
      <c r="Q20" s="241" t="n">
        <v>12</v>
      </c>
      <c r="R20" s="241" t="n">
        <v>756</v>
      </c>
      <c r="S20" s="241" t="n">
        <v>412</v>
      </c>
      <c r="T20" s="241" t="n">
        <v>1544</v>
      </c>
      <c r="U20" s="241" t="n">
        <v>1066</v>
      </c>
      <c r="V20" s="241" t="n">
        <v>0</v>
      </c>
      <c r="W20" s="241" t="n">
        <v>0</v>
      </c>
      <c r="X20" s="241" t="n">
        <v>21</v>
      </c>
    </row>
    <row r="21">
      <c r="A21" s="4" t="s">
        <v>14</v>
      </c>
      <c r="B21" s="241" t="n">
        <v>156796</v>
      </c>
      <c r="C21" s="241" t="n">
        <v>2926</v>
      </c>
      <c r="D21" s="241" t="n">
        <v>136</v>
      </c>
      <c r="E21" s="241" t="n">
        <v>46531</v>
      </c>
      <c r="F21" s="241" t="n">
        <v>108</v>
      </c>
      <c r="G21" s="241" t="n">
        <v>634</v>
      </c>
      <c r="H21" s="241" t="n">
        <v>13418</v>
      </c>
      <c r="I21" s="241" t="n">
        <v>31846</v>
      </c>
      <c r="J21" s="241" t="n">
        <v>10235</v>
      </c>
      <c r="K21" s="241" t="n">
        <v>18329</v>
      </c>
      <c r="L21" s="241" t="n">
        <v>3707</v>
      </c>
      <c r="M21" s="241" t="n">
        <v>513</v>
      </c>
      <c r="N21" s="241" t="n">
        <v>1750</v>
      </c>
      <c r="O21" s="241" t="n">
        <v>8844</v>
      </c>
      <c r="P21" s="241" t="n">
        <v>8323</v>
      </c>
      <c r="Q21" s="241" t="n">
        <v>27</v>
      </c>
      <c r="R21" s="241" t="n">
        <v>713</v>
      </c>
      <c r="S21" s="241" t="n">
        <v>3726</v>
      </c>
      <c r="T21" s="241" t="n">
        <v>2545</v>
      </c>
      <c r="U21" s="241" t="n">
        <v>2441</v>
      </c>
      <c r="V21" s="241" t="n">
        <v>0</v>
      </c>
      <c r="W21" s="241" t="n">
        <v>1</v>
      </c>
      <c r="X21" s="241" t="n">
        <v>43</v>
      </c>
    </row>
    <row r="22">
      <c r="A22" s="4" t="s">
        <v>15</v>
      </c>
      <c r="B22" s="241" t="n">
        <v>10712</v>
      </c>
      <c r="C22" s="241" t="n">
        <v>225</v>
      </c>
      <c r="D22" s="241" t="n">
        <v>1</v>
      </c>
      <c r="E22" s="241" t="n">
        <v>983</v>
      </c>
      <c r="F22" s="241" t="n">
        <v>1</v>
      </c>
      <c r="G22" s="241" t="n">
        <v>3</v>
      </c>
      <c r="H22" s="241" t="n">
        <v>2749</v>
      </c>
      <c r="I22" s="241" t="n">
        <v>1336</v>
      </c>
      <c r="J22" s="241" t="n">
        <v>326</v>
      </c>
      <c r="K22" s="241" t="n">
        <v>278</v>
      </c>
      <c r="L22" s="241" t="n">
        <v>199</v>
      </c>
      <c r="M22" s="241" t="n">
        <v>115</v>
      </c>
      <c r="N22" s="241" t="n">
        <v>47</v>
      </c>
      <c r="O22" s="241" t="n">
        <v>798</v>
      </c>
      <c r="P22" s="241" t="n">
        <v>467</v>
      </c>
      <c r="Q22" s="241" t="n">
        <v>2</v>
      </c>
      <c r="R22" s="241" t="n">
        <v>202</v>
      </c>
      <c r="S22" s="241" t="n">
        <v>25</v>
      </c>
      <c r="T22" s="241" t="n">
        <v>454</v>
      </c>
      <c r="U22" s="241" t="n">
        <v>2466</v>
      </c>
      <c r="V22" s="241" t="n">
        <v>0</v>
      </c>
      <c r="W22" s="241" t="n">
        <v>0</v>
      </c>
      <c r="X22" s="241" t="n">
        <v>35</v>
      </c>
    </row>
    <row r="23">
      <c r="A23" s="4" t="s">
        <v>16</v>
      </c>
      <c r="B23" s="241" t="n">
        <v>1336</v>
      </c>
      <c r="C23" s="241" t="n">
        <v>12</v>
      </c>
      <c r="D23" s="241" t="n">
        <v>0</v>
      </c>
      <c r="E23" s="241" t="n">
        <v>36</v>
      </c>
      <c r="F23" s="241" t="n">
        <v>0</v>
      </c>
      <c r="G23" s="241" t="n">
        <v>1</v>
      </c>
      <c r="H23" s="241" t="n">
        <v>46</v>
      </c>
      <c r="I23" s="241" t="n">
        <v>101</v>
      </c>
      <c r="J23" s="241" t="n">
        <v>19</v>
      </c>
      <c r="K23" s="241" t="n">
        <v>52</v>
      </c>
      <c r="L23" s="241" t="n">
        <v>33</v>
      </c>
      <c r="M23" s="241" t="n">
        <v>2</v>
      </c>
      <c r="N23" s="241" t="n">
        <v>20</v>
      </c>
      <c r="O23" s="241" t="n">
        <v>66</v>
      </c>
      <c r="P23" s="241" t="n">
        <v>59</v>
      </c>
      <c r="Q23" s="241" t="n">
        <v>1</v>
      </c>
      <c r="R23" s="241" t="n">
        <v>19</v>
      </c>
      <c r="S23" s="241" t="n">
        <v>3</v>
      </c>
      <c r="T23" s="241" t="n">
        <v>22</v>
      </c>
      <c r="U23" s="241" t="n">
        <v>24</v>
      </c>
      <c r="V23" s="241" t="n">
        <v>0</v>
      </c>
      <c r="W23" s="241" t="n">
        <v>0</v>
      </c>
      <c r="X23" s="241" t="n">
        <v>820</v>
      </c>
    </row>
    <row r="24">
      <c r="A24" s="49" t="s">
        <v>249</v>
      </c>
      <c r="B24" s="243" t="n">
        <v>315165</v>
      </c>
      <c r="C24" s="243" t="n">
        <v>5608</v>
      </c>
      <c r="D24" s="243" t="n">
        <v>217</v>
      </c>
      <c r="E24" s="243" t="n">
        <v>80859</v>
      </c>
      <c r="F24" s="243" t="n">
        <v>417</v>
      </c>
      <c r="G24" s="243" t="n">
        <v>1203</v>
      </c>
      <c r="H24" s="243" t="n">
        <v>33957</v>
      </c>
      <c r="I24" s="243" t="n">
        <v>66855</v>
      </c>
      <c r="J24" s="243" t="n">
        <v>16747</v>
      </c>
      <c r="K24" s="243" t="n">
        <v>31987</v>
      </c>
      <c r="L24" s="243" t="n">
        <v>6094</v>
      </c>
      <c r="M24" s="243" t="n">
        <v>1652</v>
      </c>
      <c r="N24" s="243" t="n">
        <v>4224</v>
      </c>
      <c r="O24" s="243" t="n">
        <v>18766</v>
      </c>
      <c r="P24" s="243" t="n">
        <v>15805</v>
      </c>
      <c r="Q24" s="243" t="n">
        <v>65</v>
      </c>
      <c r="R24" s="243" t="n">
        <v>3293</v>
      </c>
      <c r="S24" s="243" t="n">
        <v>4529</v>
      </c>
      <c r="T24" s="243" t="n">
        <v>8543</v>
      </c>
      <c r="U24" s="243" t="n">
        <v>13254</v>
      </c>
      <c r="V24" s="243" t="n">
        <v>2</v>
      </c>
      <c r="W24" s="243" t="n">
        <v>1</v>
      </c>
      <c r="X24" s="243" t="n">
        <v>1087</v>
      </c>
    </row>
    <row r="25">
      <c r="A25" s="110" t="s">
        <v>251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42" t="n">
        <v>7027841.31</v>
      </c>
      <c r="C26" s="242" t="n">
        <v>38378.88</v>
      </c>
      <c r="D26" s="242" t="n">
        <v>36258.83</v>
      </c>
      <c r="E26" s="242" t="n">
        <v>176097.16</v>
      </c>
      <c r="F26" s="242" t="n">
        <v>42354.66</v>
      </c>
      <c r="G26" s="242" t="n">
        <v>8655.09</v>
      </c>
      <c r="H26" s="242" t="n">
        <v>124485.78</v>
      </c>
      <c r="I26" s="242" t="n">
        <v>3067232.39</v>
      </c>
      <c r="J26" s="242" t="n">
        <v>60123.17</v>
      </c>
      <c r="K26" s="242" t="n">
        <v>1162638.6</v>
      </c>
      <c r="L26" s="242" t="n">
        <v>125620.63</v>
      </c>
      <c r="M26" s="242" t="n">
        <v>5731.94</v>
      </c>
      <c r="N26" s="242" t="n">
        <v>217160.21</v>
      </c>
      <c r="O26" s="242" t="n">
        <v>183206.19</v>
      </c>
      <c r="P26" s="242" t="n">
        <v>232369.26</v>
      </c>
      <c r="Q26" s="242" t="n">
        <v>0</v>
      </c>
      <c r="R26" s="242" t="n">
        <v>145121.3</v>
      </c>
      <c r="S26" s="242" t="n">
        <v>18805.73</v>
      </c>
      <c r="T26" s="242" t="n">
        <v>1161645.8</v>
      </c>
      <c r="U26" s="242" t="n">
        <v>219276.3</v>
      </c>
      <c r="V26" s="242" t="n">
        <v>0</v>
      </c>
      <c r="W26" s="242" t="n">
        <v>0</v>
      </c>
      <c r="X26" s="242" t="n">
        <v>2679.39</v>
      </c>
    </row>
    <row r="27">
      <c r="A27" s="4" t="s">
        <v>12</v>
      </c>
      <c r="B27" s="242" t="n">
        <v>52439191.64</v>
      </c>
      <c r="C27" s="242" t="n">
        <v>1415585.43</v>
      </c>
      <c r="D27" s="242" t="n">
        <v>3210</v>
      </c>
      <c r="E27" s="242" t="n">
        <v>6569326.58</v>
      </c>
      <c r="F27" s="242" t="n">
        <v>6210</v>
      </c>
      <c r="G27" s="242" t="n">
        <v>26256.58</v>
      </c>
      <c r="H27" s="242" t="n">
        <v>12892773.31</v>
      </c>
      <c r="I27" s="242" t="n">
        <v>9196605.11</v>
      </c>
      <c r="J27" s="242" t="n">
        <v>1643562.64</v>
      </c>
      <c r="K27" s="242" t="n">
        <v>3847606.71</v>
      </c>
      <c r="L27" s="242" t="n">
        <v>1079436.29</v>
      </c>
      <c r="M27" s="242" t="n">
        <v>674405.43</v>
      </c>
      <c r="N27" s="242" t="n">
        <v>246850.87</v>
      </c>
      <c r="O27" s="242" t="n">
        <v>4734458.35</v>
      </c>
      <c r="P27" s="242" t="n">
        <v>2189016.47</v>
      </c>
      <c r="Q27" s="242" t="n">
        <v>17630.7</v>
      </c>
      <c r="R27" s="242" t="n">
        <v>999389.11</v>
      </c>
      <c r="S27" s="242" t="n">
        <v>219122.31</v>
      </c>
      <c r="T27" s="242" t="n">
        <v>1350381.41</v>
      </c>
      <c r="U27" s="242" t="n">
        <v>5193552.62</v>
      </c>
      <c r="V27" s="242" t="n">
        <v>1740</v>
      </c>
      <c r="W27" s="242" t="n">
        <v>0</v>
      </c>
      <c r="X27" s="242" t="n">
        <v>132071.72</v>
      </c>
    </row>
    <row r="28">
      <c r="A28" s="4" t="s">
        <v>13</v>
      </c>
      <c r="B28" s="242" t="n">
        <v>28707453.92</v>
      </c>
      <c r="C28" s="242" t="n">
        <v>455223.72</v>
      </c>
      <c r="D28" s="242" t="n">
        <v>14653.12</v>
      </c>
      <c r="E28" s="242" t="n">
        <v>6526874.8</v>
      </c>
      <c r="F28" s="242" t="n">
        <v>100759.61</v>
      </c>
      <c r="G28" s="242" t="n">
        <v>182419.26</v>
      </c>
      <c r="H28" s="242" t="n">
        <v>1146785.63</v>
      </c>
      <c r="I28" s="242" t="n">
        <v>6249205.82</v>
      </c>
      <c r="J28" s="242" t="n">
        <v>1118292.03</v>
      </c>
      <c r="K28" s="242" t="n">
        <v>5127602.92</v>
      </c>
      <c r="L28" s="242" t="n">
        <v>436068.59</v>
      </c>
      <c r="M28" s="242" t="n">
        <v>46925.93</v>
      </c>
      <c r="N28" s="242" t="n">
        <v>1046527.56</v>
      </c>
      <c r="O28" s="242" t="n">
        <v>1701047.98</v>
      </c>
      <c r="P28" s="242" t="n">
        <v>2225231.18</v>
      </c>
      <c r="Q28" s="242" t="n">
        <v>5223.98</v>
      </c>
      <c r="R28" s="242" t="n">
        <v>386055.35</v>
      </c>
      <c r="S28" s="242" t="n">
        <v>212754.3</v>
      </c>
      <c r="T28" s="242" t="n">
        <v>1120391.62</v>
      </c>
      <c r="U28" s="242" t="n">
        <v>596688.19</v>
      </c>
      <c r="V28" s="242" t="n">
        <v>0</v>
      </c>
      <c r="W28" s="242" t="n">
        <v>0</v>
      </c>
      <c r="X28" s="242" t="n">
        <v>8722.33</v>
      </c>
    </row>
    <row r="29">
      <c r="A29" s="4" t="s">
        <v>14</v>
      </c>
      <c r="B29" s="242" t="n">
        <v>87817222.57</v>
      </c>
      <c r="C29" s="242" t="n">
        <v>1712626.93</v>
      </c>
      <c r="D29" s="242" t="n">
        <v>72940.44</v>
      </c>
      <c r="E29" s="242" t="n">
        <v>23856559.64</v>
      </c>
      <c r="F29" s="242" t="n">
        <v>43008.97</v>
      </c>
      <c r="G29" s="242" t="n">
        <v>298152.5</v>
      </c>
      <c r="H29" s="242" t="n">
        <v>8349822.22</v>
      </c>
      <c r="I29" s="242" t="n">
        <v>16590707.85</v>
      </c>
      <c r="J29" s="242" t="n">
        <v>5224355.11</v>
      </c>
      <c r="K29" s="242" t="n">
        <v>11962423.26</v>
      </c>
      <c r="L29" s="242" t="n">
        <v>2237102.84</v>
      </c>
      <c r="M29" s="242" t="n">
        <v>251119.3</v>
      </c>
      <c r="N29" s="242" t="n">
        <v>1001115.24</v>
      </c>
      <c r="O29" s="242" t="n">
        <v>5225406.51</v>
      </c>
      <c r="P29" s="242" t="n">
        <v>5022089.08</v>
      </c>
      <c r="Q29" s="242" t="n">
        <v>15893.96</v>
      </c>
      <c r="R29" s="242" t="n">
        <v>407726.21</v>
      </c>
      <c r="S29" s="242" t="n">
        <v>2339526.15</v>
      </c>
      <c r="T29" s="242" t="n">
        <v>1774632.18</v>
      </c>
      <c r="U29" s="242" t="n">
        <v>1411112.97</v>
      </c>
      <c r="V29" s="242" t="n">
        <v>0</v>
      </c>
      <c r="W29" s="242" t="n">
        <v>379.1</v>
      </c>
      <c r="X29" s="242" t="n">
        <v>20522.11</v>
      </c>
    </row>
    <row r="30">
      <c r="A30" s="4" t="s">
        <v>15</v>
      </c>
      <c r="B30" s="242" t="n">
        <v>3749134.27</v>
      </c>
      <c r="C30" s="242" t="n">
        <v>78661.66</v>
      </c>
      <c r="D30" s="242" t="n">
        <v>360</v>
      </c>
      <c r="E30" s="242" t="n">
        <v>345290.1</v>
      </c>
      <c r="F30" s="242" t="n">
        <v>180</v>
      </c>
      <c r="G30" s="242" t="n">
        <v>1080</v>
      </c>
      <c r="H30" s="242" t="n">
        <v>974480.86</v>
      </c>
      <c r="I30" s="242" t="n">
        <v>464886.28</v>
      </c>
      <c r="J30" s="242" t="n">
        <v>114103.99</v>
      </c>
      <c r="K30" s="242" t="n">
        <v>95317.15</v>
      </c>
      <c r="L30" s="242" t="n">
        <v>69641.89</v>
      </c>
      <c r="M30" s="242" t="n">
        <v>37751.01</v>
      </c>
      <c r="N30" s="242" t="n">
        <v>16763.88</v>
      </c>
      <c r="O30" s="242" t="n">
        <v>279586.77</v>
      </c>
      <c r="P30" s="242" t="n">
        <v>163074.35</v>
      </c>
      <c r="Q30" s="242" t="n">
        <v>720</v>
      </c>
      <c r="R30" s="242" t="n">
        <v>70852.87</v>
      </c>
      <c r="S30" s="242" t="n">
        <v>8107.18</v>
      </c>
      <c r="T30" s="242" t="n">
        <v>156861.23</v>
      </c>
      <c r="U30" s="242" t="n">
        <v>859067.95</v>
      </c>
      <c r="V30" s="242" t="n">
        <v>0</v>
      </c>
      <c r="W30" s="242" t="n">
        <v>0</v>
      </c>
      <c r="X30" s="242" t="n">
        <v>12347.1</v>
      </c>
    </row>
    <row r="31">
      <c r="A31" s="4" t="s">
        <v>16</v>
      </c>
      <c r="B31" s="242" t="n">
        <v>467932.25</v>
      </c>
      <c r="C31" s="242" t="n">
        <v>4320</v>
      </c>
      <c r="D31" s="242" t="n">
        <v>0</v>
      </c>
      <c r="E31" s="242" t="n">
        <v>12713.38</v>
      </c>
      <c r="F31" s="242" t="n">
        <v>0</v>
      </c>
      <c r="G31" s="242" t="n">
        <v>360</v>
      </c>
      <c r="H31" s="242" t="n">
        <v>16047.24</v>
      </c>
      <c r="I31" s="242" t="n">
        <v>35640.48</v>
      </c>
      <c r="J31" s="242" t="n">
        <v>6684.27</v>
      </c>
      <c r="K31" s="242" t="n">
        <v>18084.64</v>
      </c>
      <c r="L31" s="242" t="n">
        <v>11538.76</v>
      </c>
      <c r="M31" s="242" t="n">
        <v>720</v>
      </c>
      <c r="N31" s="242" t="n">
        <v>7007.92</v>
      </c>
      <c r="O31" s="242" t="n">
        <v>23284.43</v>
      </c>
      <c r="P31" s="242" t="n">
        <v>20747.79</v>
      </c>
      <c r="Q31" s="242" t="n">
        <v>360</v>
      </c>
      <c r="R31" s="242" t="n">
        <v>6635.08</v>
      </c>
      <c r="S31" s="242" t="n">
        <v>1080</v>
      </c>
      <c r="T31" s="242" t="n">
        <v>7596.51</v>
      </c>
      <c r="U31" s="242" t="n">
        <v>8607.68</v>
      </c>
      <c r="V31" s="242" t="n">
        <v>0</v>
      </c>
      <c r="W31" s="242" t="n">
        <v>0</v>
      </c>
      <c r="X31" s="242" t="n">
        <v>286504.07</v>
      </c>
    </row>
    <row r="32">
      <c r="A32" s="49" t="s">
        <v>249</v>
      </c>
      <c r="B32" s="244" t="n">
        <v>180208775.96</v>
      </c>
      <c r="C32" s="244" t="n">
        <v>3704796.62</v>
      </c>
      <c r="D32" s="244" t="n">
        <v>127422.39</v>
      </c>
      <c r="E32" s="244" t="n">
        <v>37486861.66</v>
      </c>
      <c r="F32" s="244" t="n">
        <v>192513.24</v>
      </c>
      <c r="G32" s="244" t="n">
        <v>516923.43</v>
      </c>
      <c r="H32" s="244" t="n">
        <v>23504395.04</v>
      </c>
      <c r="I32" s="244" t="n">
        <v>35604277.93</v>
      </c>
      <c r="J32" s="244" t="n">
        <v>8167121.21</v>
      </c>
      <c r="K32" s="244" t="n">
        <v>22213673.28</v>
      </c>
      <c r="L32" s="244" t="n">
        <v>3959409</v>
      </c>
      <c r="M32" s="244" t="n">
        <v>1016653.61</v>
      </c>
      <c r="N32" s="244" t="n">
        <v>2535425.68</v>
      </c>
      <c r="O32" s="244" t="n">
        <v>12146990.23</v>
      </c>
      <c r="P32" s="244" t="n">
        <v>9852528.13</v>
      </c>
      <c r="Q32" s="244" t="n">
        <v>39828.64</v>
      </c>
      <c r="R32" s="244" t="n">
        <v>2015779.92</v>
      </c>
      <c r="S32" s="244" t="n">
        <v>2799395.67</v>
      </c>
      <c r="T32" s="244" t="n">
        <v>5571508.75</v>
      </c>
      <c r="U32" s="244" t="n">
        <v>8288305.71</v>
      </c>
      <c r="V32" s="244" t="n">
        <v>1740</v>
      </c>
      <c r="W32" s="244" t="n">
        <v>379.1</v>
      </c>
      <c r="X32" s="244" t="n">
        <v>462846.72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272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241</v>
      </c>
      <c r="C7" s="18" t="s">
        <v>273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274</v>
      </c>
      <c r="D8" s="3" t="s">
        <v>275</v>
      </c>
      <c r="E8" s="3" t="s">
        <v>276</v>
      </c>
      <c r="F8" s="3" t="s">
        <v>277</v>
      </c>
      <c r="G8" s="3" t="s">
        <v>278</v>
      </c>
      <c r="H8" s="3" t="s">
        <v>279</v>
      </c>
      <c r="I8" s="3" t="s">
        <v>280</v>
      </c>
      <c r="J8" s="3" t="s">
        <v>281</v>
      </c>
      <c r="K8" s="3" t="s">
        <v>282</v>
      </c>
      <c r="L8" s="3" t="s">
        <v>283</v>
      </c>
      <c r="M8" s="3" t="s">
        <v>284</v>
      </c>
      <c r="N8" s="3" t="s">
        <v>285</v>
      </c>
      <c r="O8" s="3" t="s">
        <v>286</v>
      </c>
      <c r="P8" s="3" t="s">
        <v>287</v>
      </c>
      <c r="Q8" s="3" t="s">
        <v>288</v>
      </c>
      <c r="R8" s="3" t="s">
        <v>289</v>
      </c>
      <c r="S8" s="3" t="s">
        <v>290</v>
      </c>
      <c r="T8" s="3" t="s">
        <v>291</v>
      </c>
      <c r="U8" s="3" t="s">
        <v>292</v>
      </c>
      <c r="V8" s="3" t="s">
        <v>293</v>
      </c>
      <c r="W8" s="3" t="s">
        <v>294</v>
      </c>
      <c r="X8" s="3" t="s">
        <v>295</v>
      </c>
    </row>
    <row r="9">
      <c r="A9" s="110" t="s">
        <v>248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45" t="n">
        <v>588</v>
      </c>
      <c r="C10" s="245" t="n">
        <v>7</v>
      </c>
      <c r="D10" s="245" t="n">
        <v>1</v>
      </c>
      <c r="E10" s="245" t="n">
        <v>22</v>
      </c>
      <c r="F10" s="245" t="n">
        <v>2</v>
      </c>
      <c r="G10" s="245" t="n">
        <v>1</v>
      </c>
      <c r="H10" s="245" t="n">
        <v>23</v>
      </c>
      <c r="I10" s="245" t="n">
        <v>98</v>
      </c>
      <c r="J10" s="245" t="n">
        <v>8</v>
      </c>
      <c r="K10" s="245" t="n">
        <v>252</v>
      </c>
      <c r="L10" s="245" t="n">
        <v>10</v>
      </c>
      <c r="M10" s="245" t="n">
        <v>1</v>
      </c>
      <c r="N10" s="245" t="n">
        <v>15</v>
      </c>
      <c r="O10" s="245" t="n">
        <v>23</v>
      </c>
      <c r="P10" s="245" t="n">
        <v>34</v>
      </c>
      <c r="Q10" s="245" t="n">
        <v>0</v>
      </c>
      <c r="R10" s="245" t="n">
        <v>23</v>
      </c>
      <c r="S10" s="245" t="n">
        <v>5</v>
      </c>
      <c r="T10" s="245" t="n">
        <v>35</v>
      </c>
      <c r="U10" s="245" t="n">
        <v>27</v>
      </c>
      <c r="V10" s="245" t="n">
        <v>0</v>
      </c>
      <c r="W10" s="245" t="n">
        <v>0</v>
      </c>
      <c r="X10" s="245" t="n">
        <v>1</v>
      </c>
    </row>
    <row r="11">
      <c r="A11" s="4" t="s">
        <v>12</v>
      </c>
      <c r="B11" s="245" t="n">
        <v>58094</v>
      </c>
      <c r="C11" s="245" t="n">
        <v>1566</v>
      </c>
      <c r="D11" s="245" t="n">
        <v>4</v>
      </c>
      <c r="E11" s="245" t="n">
        <v>7565</v>
      </c>
      <c r="F11" s="245" t="n">
        <v>7</v>
      </c>
      <c r="G11" s="245" t="n">
        <v>33</v>
      </c>
      <c r="H11" s="245" t="n">
        <v>14231</v>
      </c>
      <c r="I11" s="245" t="n">
        <v>9814</v>
      </c>
      <c r="J11" s="245" t="n">
        <v>1983</v>
      </c>
      <c r="K11" s="245" t="n">
        <v>4001</v>
      </c>
      <c r="L11" s="245" t="n">
        <v>1295</v>
      </c>
      <c r="M11" s="245" t="n">
        <v>902</v>
      </c>
      <c r="N11" s="245" t="n">
        <v>278</v>
      </c>
      <c r="O11" s="245" t="n">
        <v>5904</v>
      </c>
      <c r="P11" s="245" t="n">
        <v>2528</v>
      </c>
      <c r="Q11" s="245" t="n">
        <v>28</v>
      </c>
      <c r="R11" s="245" t="n">
        <v>949</v>
      </c>
      <c r="S11" s="245" t="n">
        <v>230</v>
      </c>
      <c r="T11" s="245" t="n">
        <v>1505</v>
      </c>
      <c r="U11" s="245" t="n">
        <v>5133</v>
      </c>
      <c r="V11" s="245" t="n">
        <v>2</v>
      </c>
      <c r="W11" s="245" t="n">
        <v>0</v>
      </c>
      <c r="X11" s="245" t="n">
        <v>136</v>
      </c>
    </row>
    <row r="12">
      <c r="A12" s="4" t="s">
        <v>13</v>
      </c>
      <c r="B12" s="245" t="n">
        <v>5483</v>
      </c>
      <c r="C12" s="245" t="n">
        <v>76</v>
      </c>
      <c r="D12" s="245" t="n">
        <v>1</v>
      </c>
      <c r="E12" s="245" t="n">
        <v>652</v>
      </c>
      <c r="F12" s="245" t="n">
        <v>8</v>
      </c>
      <c r="G12" s="245" t="n">
        <v>18</v>
      </c>
      <c r="H12" s="245" t="n">
        <v>333</v>
      </c>
      <c r="I12" s="245" t="n">
        <v>1205</v>
      </c>
      <c r="J12" s="245" t="n">
        <v>229</v>
      </c>
      <c r="K12" s="245" t="n">
        <v>1039</v>
      </c>
      <c r="L12" s="245" t="n">
        <v>122</v>
      </c>
      <c r="M12" s="245" t="n">
        <v>23</v>
      </c>
      <c r="N12" s="245" t="n">
        <v>151</v>
      </c>
      <c r="O12" s="245" t="n">
        <v>635</v>
      </c>
      <c r="P12" s="245" t="n">
        <v>422</v>
      </c>
      <c r="Q12" s="245" t="n">
        <v>2</v>
      </c>
      <c r="R12" s="245" t="n">
        <v>112</v>
      </c>
      <c r="S12" s="245" t="n">
        <v>73</v>
      </c>
      <c r="T12" s="245" t="n">
        <v>174</v>
      </c>
      <c r="U12" s="245" t="n">
        <v>203</v>
      </c>
      <c r="V12" s="245" t="n">
        <v>0</v>
      </c>
      <c r="W12" s="245" t="n">
        <v>0</v>
      </c>
      <c r="X12" s="245" t="n">
        <v>5</v>
      </c>
    </row>
    <row r="13">
      <c r="A13" s="4" t="s">
        <v>14</v>
      </c>
      <c r="B13" s="245" t="n">
        <v>16759</v>
      </c>
      <c r="C13" s="245" t="n">
        <v>287</v>
      </c>
      <c r="D13" s="245" t="n">
        <v>10</v>
      </c>
      <c r="E13" s="245" t="n">
        <v>2018</v>
      </c>
      <c r="F13" s="245" t="n">
        <v>5</v>
      </c>
      <c r="G13" s="245" t="n">
        <v>40</v>
      </c>
      <c r="H13" s="245" t="n">
        <v>1651</v>
      </c>
      <c r="I13" s="245" t="n">
        <v>3985</v>
      </c>
      <c r="J13" s="245" t="n">
        <v>794</v>
      </c>
      <c r="K13" s="245" t="n">
        <v>2836</v>
      </c>
      <c r="L13" s="245" t="n">
        <v>511</v>
      </c>
      <c r="M13" s="245" t="n">
        <v>74</v>
      </c>
      <c r="N13" s="245" t="n">
        <v>323</v>
      </c>
      <c r="O13" s="245" t="n">
        <v>1797</v>
      </c>
      <c r="P13" s="245" t="n">
        <v>1013</v>
      </c>
      <c r="Q13" s="245" t="n">
        <v>9</v>
      </c>
      <c r="R13" s="245" t="n">
        <v>206</v>
      </c>
      <c r="S13" s="245" t="n">
        <v>218</v>
      </c>
      <c r="T13" s="245" t="n">
        <v>348</v>
      </c>
      <c r="U13" s="245" t="n">
        <v>615</v>
      </c>
      <c r="V13" s="245" t="n">
        <v>0</v>
      </c>
      <c r="W13" s="245" t="n">
        <v>1</v>
      </c>
      <c r="X13" s="245" t="n">
        <v>18</v>
      </c>
    </row>
    <row r="14">
      <c r="A14" s="4" t="s">
        <v>15</v>
      </c>
      <c r="B14" s="245" t="n">
        <v>8373</v>
      </c>
      <c r="C14" s="245" t="n">
        <v>203</v>
      </c>
      <c r="D14" s="245" t="n">
        <v>1</v>
      </c>
      <c r="E14" s="245" t="n">
        <v>828</v>
      </c>
      <c r="F14" s="245" t="n">
        <v>1</v>
      </c>
      <c r="G14" s="245" t="n">
        <v>2</v>
      </c>
      <c r="H14" s="245" t="n">
        <v>2435</v>
      </c>
      <c r="I14" s="245" t="n">
        <v>1022</v>
      </c>
      <c r="J14" s="245" t="n">
        <v>293</v>
      </c>
      <c r="K14" s="245" t="n">
        <v>212</v>
      </c>
      <c r="L14" s="245" t="n">
        <v>182</v>
      </c>
      <c r="M14" s="245" t="n">
        <v>102</v>
      </c>
      <c r="N14" s="245" t="n">
        <v>43</v>
      </c>
      <c r="O14" s="245" t="n">
        <v>716</v>
      </c>
      <c r="P14" s="245" t="n">
        <v>420</v>
      </c>
      <c r="Q14" s="245" t="n">
        <v>1</v>
      </c>
      <c r="R14" s="245" t="n">
        <v>156</v>
      </c>
      <c r="S14" s="245" t="n">
        <v>11</v>
      </c>
      <c r="T14" s="245" t="n">
        <v>387</v>
      </c>
      <c r="U14" s="245" t="n">
        <v>1335</v>
      </c>
      <c r="V14" s="245" t="n">
        <v>0</v>
      </c>
      <c r="W14" s="245" t="n">
        <v>0</v>
      </c>
      <c r="X14" s="245" t="n">
        <v>23</v>
      </c>
    </row>
    <row r="15">
      <c r="A15" s="4" t="s">
        <v>16</v>
      </c>
      <c r="B15" s="245" t="n">
        <v>1131</v>
      </c>
      <c r="C15" s="245" t="n">
        <v>10</v>
      </c>
      <c r="D15" s="245" t="n">
        <v>0</v>
      </c>
      <c r="E15" s="245" t="n">
        <v>33</v>
      </c>
      <c r="F15" s="245" t="n">
        <v>0</v>
      </c>
      <c r="G15" s="245" t="n">
        <v>1</v>
      </c>
      <c r="H15" s="245" t="n">
        <v>42</v>
      </c>
      <c r="I15" s="245" t="n">
        <v>90</v>
      </c>
      <c r="J15" s="245" t="n">
        <v>16</v>
      </c>
      <c r="K15" s="245" t="n">
        <v>39</v>
      </c>
      <c r="L15" s="245" t="n">
        <v>28</v>
      </c>
      <c r="M15" s="245" t="n">
        <v>2</v>
      </c>
      <c r="N15" s="245" t="n">
        <v>18</v>
      </c>
      <c r="O15" s="245" t="n">
        <v>66</v>
      </c>
      <c r="P15" s="245" t="n">
        <v>49</v>
      </c>
      <c r="Q15" s="245" t="n">
        <v>1</v>
      </c>
      <c r="R15" s="245" t="n">
        <v>13</v>
      </c>
      <c r="S15" s="245" t="n">
        <v>3</v>
      </c>
      <c r="T15" s="245" t="n">
        <v>19</v>
      </c>
      <c r="U15" s="245" t="n">
        <v>18</v>
      </c>
      <c r="V15" s="245" t="n">
        <v>0</v>
      </c>
      <c r="W15" s="245" t="n">
        <v>0</v>
      </c>
      <c r="X15" s="245" t="n">
        <v>683</v>
      </c>
    </row>
    <row r="16">
      <c r="A16" s="49" t="s">
        <v>249</v>
      </c>
      <c r="B16" s="247" t="n">
        <v>90428</v>
      </c>
      <c r="C16" s="247" t="n">
        <v>2149</v>
      </c>
      <c r="D16" s="247" t="n">
        <v>17</v>
      </c>
      <c r="E16" s="247" t="n">
        <v>11118</v>
      </c>
      <c r="F16" s="247" t="n">
        <v>23</v>
      </c>
      <c r="G16" s="247" t="n">
        <v>95</v>
      </c>
      <c r="H16" s="247" t="n">
        <v>18715</v>
      </c>
      <c r="I16" s="247" t="n">
        <v>16214</v>
      </c>
      <c r="J16" s="247" t="n">
        <v>3323</v>
      </c>
      <c r="K16" s="247" t="n">
        <v>8379</v>
      </c>
      <c r="L16" s="247" t="n">
        <v>2148</v>
      </c>
      <c r="M16" s="247" t="n">
        <v>1104</v>
      </c>
      <c r="N16" s="247" t="n">
        <v>828</v>
      </c>
      <c r="O16" s="247" t="n">
        <v>9141</v>
      </c>
      <c r="P16" s="247" t="n">
        <v>4466</v>
      </c>
      <c r="Q16" s="247" t="n">
        <v>41</v>
      </c>
      <c r="R16" s="247" t="n">
        <v>1459</v>
      </c>
      <c r="S16" s="247" t="n">
        <v>540</v>
      </c>
      <c r="T16" s="247" t="n">
        <v>2468</v>
      </c>
      <c r="U16" s="247" t="n">
        <v>7331</v>
      </c>
      <c r="V16" s="247" t="n">
        <v>2</v>
      </c>
      <c r="W16" s="247" t="n">
        <v>1</v>
      </c>
      <c r="X16" s="247" t="n">
        <v>866</v>
      </c>
    </row>
    <row r="17">
      <c r="A17" s="110" t="s">
        <v>250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45" t="n">
        <v>2123</v>
      </c>
      <c r="C18" s="245" t="n">
        <v>26</v>
      </c>
      <c r="D18" s="245" t="n">
        <v>43</v>
      </c>
      <c r="E18" s="245" t="n">
        <v>151</v>
      </c>
      <c r="F18" s="245" t="n">
        <v>61</v>
      </c>
      <c r="G18" s="245" t="n">
        <v>4</v>
      </c>
      <c r="H18" s="245" t="n">
        <v>47</v>
      </c>
      <c r="I18" s="245" t="n">
        <v>254</v>
      </c>
      <c r="J18" s="245" t="n">
        <v>73</v>
      </c>
      <c r="K18" s="245" t="n">
        <v>842</v>
      </c>
      <c r="L18" s="245" t="n">
        <v>106</v>
      </c>
      <c r="M18" s="245" t="n">
        <v>2</v>
      </c>
      <c r="N18" s="245" t="n">
        <v>44</v>
      </c>
      <c r="O18" s="245" t="n">
        <v>73</v>
      </c>
      <c r="P18" s="245" t="n">
        <v>91</v>
      </c>
      <c r="Q18" s="245" t="n">
        <v>0</v>
      </c>
      <c r="R18" s="245" t="n">
        <v>83</v>
      </c>
      <c r="S18" s="245" t="n">
        <v>12</v>
      </c>
      <c r="T18" s="245" t="n">
        <v>137</v>
      </c>
      <c r="U18" s="245" t="n">
        <v>72</v>
      </c>
      <c r="V18" s="245" t="n">
        <v>0</v>
      </c>
      <c r="W18" s="245" t="n">
        <v>0</v>
      </c>
      <c r="X18" s="245" t="n">
        <v>2</v>
      </c>
    </row>
    <row r="19">
      <c r="A19" s="4" t="s">
        <v>12</v>
      </c>
      <c r="B19" s="245" t="n">
        <v>58033</v>
      </c>
      <c r="C19" s="245" t="n">
        <v>1566</v>
      </c>
      <c r="D19" s="245" t="n">
        <v>4</v>
      </c>
      <c r="E19" s="245" t="n">
        <v>7559</v>
      </c>
      <c r="F19" s="245" t="n">
        <v>7</v>
      </c>
      <c r="G19" s="245" t="n">
        <v>33</v>
      </c>
      <c r="H19" s="245" t="n">
        <v>14220</v>
      </c>
      <c r="I19" s="245" t="n">
        <v>9802</v>
      </c>
      <c r="J19" s="245" t="n">
        <v>1981</v>
      </c>
      <c r="K19" s="245" t="n">
        <v>3997</v>
      </c>
      <c r="L19" s="245" t="n">
        <v>1292</v>
      </c>
      <c r="M19" s="245" t="n">
        <v>901</v>
      </c>
      <c r="N19" s="245" t="n">
        <v>276</v>
      </c>
      <c r="O19" s="245" t="n">
        <v>5900</v>
      </c>
      <c r="P19" s="245" t="n">
        <v>2527</v>
      </c>
      <c r="Q19" s="245" t="n">
        <v>28</v>
      </c>
      <c r="R19" s="245" t="n">
        <v>949</v>
      </c>
      <c r="S19" s="245" t="n">
        <v>230</v>
      </c>
      <c r="T19" s="245" t="n">
        <v>1502</v>
      </c>
      <c r="U19" s="245" t="n">
        <v>5121</v>
      </c>
      <c r="V19" s="245" t="n">
        <v>2</v>
      </c>
      <c r="W19" s="245" t="n">
        <v>0</v>
      </c>
      <c r="X19" s="245" t="n">
        <v>136</v>
      </c>
    </row>
    <row r="20">
      <c r="A20" s="4" t="s">
        <v>13</v>
      </c>
      <c r="B20" s="245" t="n">
        <v>60797</v>
      </c>
      <c r="C20" s="245" t="n">
        <v>543</v>
      </c>
      <c r="D20" s="245" t="n">
        <v>16</v>
      </c>
      <c r="E20" s="245" t="n">
        <v>32272</v>
      </c>
      <c r="F20" s="245" t="n">
        <v>113</v>
      </c>
      <c r="G20" s="245" t="n">
        <v>353</v>
      </c>
      <c r="H20" s="245" t="n">
        <v>1242</v>
      </c>
      <c r="I20" s="245" t="n">
        <v>5458</v>
      </c>
      <c r="J20" s="245" t="n">
        <v>4095</v>
      </c>
      <c r="K20" s="245" t="n">
        <v>5333</v>
      </c>
      <c r="L20" s="245" t="n">
        <v>586</v>
      </c>
      <c r="M20" s="245" t="n">
        <v>60</v>
      </c>
      <c r="N20" s="245" t="n">
        <v>1383</v>
      </c>
      <c r="O20" s="245" t="n">
        <v>3365</v>
      </c>
      <c r="P20" s="245" t="n">
        <v>3749</v>
      </c>
      <c r="Q20" s="245" t="n">
        <v>3</v>
      </c>
      <c r="R20" s="245" t="n">
        <v>493</v>
      </c>
      <c r="S20" s="245" t="n">
        <v>327</v>
      </c>
      <c r="T20" s="245" t="n">
        <v>817</v>
      </c>
      <c r="U20" s="245" t="n">
        <v>577</v>
      </c>
      <c r="V20" s="245" t="n">
        <v>0</v>
      </c>
      <c r="W20" s="245" t="n">
        <v>0</v>
      </c>
      <c r="X20" s="245" t="n">
        <v>12</v>
      </c>
    </row>
    <row r="21">
      <c r="A21" s="4" t="s">
        <v>14</v>
      </c>
      <c r="B21" s="245" t="n">
        <v>137090</v>
      </c>
      <c r="C21" s="245" t="n">
        <v>2405</v>
      </c>
      <c r="D21" s="245" t="n">
        <v>68</v>
      </c>
      <c r="E21" s="245" t="n">
        <v>45716</v>
      </c>
      <c r="F21" s="245" t="n">
        <v>103</v>
      </c>
      <c r="G21" s="245" t="n">
        <v>320</v>
      </c>
      <c r="H21" s="245" t="n">
        <v>12170</v>
      </c>
      <c r="I21" s="245" t="n">
        <v>21575</v>
      </c>
      <c r="J21" s="245" t="n">
        <v>8864</v>
      </c>
      <c r="K21" s="245" t="n">
        <v>16065</v>
      </c>
      <c r="L21" s="245" t="n">
        <v>3344</v>
      </c>
      <c r="M21" s="245" t="n">
        <v>240</v>
      </c>
      <c r="N21" s="245" t="n">
        <v>1589</v>
      </c>
      <c r="O21" s="245" t="n">
        <v>7560</v>
      </c>
      <c r="P21" s="245" t="n">
        <v>8365</v>
      </c>
      <c r="Q21" s="245" t="n">
        <v>32</v>
      </c>
      <c r="R21" s="245" t="n">
        <v>586</v>
      </c>
      <c r="S21" s="245" t="n">
        <v>3386</v>
      </c>
      <c r="T21" s="245" t="n">
        <v>2556</v>
      </c>
      <c r="U21" s="245" t="n">
        <v>2114</v>
      </c>
      <c r="V21" s="245" t="n">
        <v>0</v>
      </c>
      <c r="W21" s="245" t="n">
        <v>1</v>
      </c>
      <c r="X21" s="245" t="n">
        <v>31</v>
      </c>
    </row>
    <row r="22">
      <c r="A22" s="4" t="s">
        <v>15</v>
      </c>
      <c r="B22" s="245" t="n">
        <v>8373</v>
      </c>
      <c r="C22" s="245" t="n">
        <v>203</v>
      </c>
      <c r="D22" s="245" t="n">
        <v>1</v>
      </c>
      <c r="E22" s="245" t="n">
        <v>828</v>
      </c>
      <c r="F22" s="245" t="n">
        <v>1</v>
      </c>
      <c r="G22" s="245" t="n">
        <v>2</v>
      </c>
      <c r="H22" s="245" t="n">
        <v>2435</v>
      </c>
      <c r="I22" s="245" t="n">
        <v>1022</v>
      </c>
      <c r="J22" s="245" t="n">
        <v>293</v>
      </c>
      <c r="K22" s="245" t="n">
        <v>212</v>
      </c>
      <c r="L22" s="245" t="n">
        <v>182</v>
      </c>
      <c r="M22" s="245" t="n">
        <v>102</v>
      </c>
      <c r="N22" s="245" t="n">
        <v>43</v>
      </c>
      <c r="O22" s="245" t="n">
        <v>716</v>
      </c>
      <c r="P22" s="245" t="n">
        <v>420</v>
      </c>
      <c r="Q22" s="245" t="n">
        <v>1</v>
      </c>
      <c r="R22" s="245" t="n">
        <v>156</v>
      </c>
      <c r="S22" s="245" t="n">
        <v>11</v>
      </c>
      <c r="T22" s="245" t="n">
        <v>387</v>
      </c>
      <c r="U22" s="245" t="n">
        <v>1335</v>
      </c>
      <c r="V22" s="245" t="n">
        <v>0</v>
      </c>
      <c r="W22" s="245" t="n">
        <v>0</v>
      </c>
      <c r="X22" s="245" t="n">
        <v>23</v>
      </c>
    </row>
    <row r="23">
      <c r="A23" s="4" t="s">
        <v>16</v>
      </c>
      <c r="B23" s="245" t="n">
        <v>1131</v>
      </c>
      <c r="C23" s="245" t="n">
        <v>10</v>
      </c>
      <c r="D23" s="245" t="n">
        <v>0</v>
      </c>
      <c r="E23" s="245" t="n">
        <v>33</v>
      </c>
      <c r="F23" s="245" t="n">
        <v>0</v>
      </c>
      <c r="G23" s="245" t="n">
        <v>1</v>
      </c>
      <c r="H23" s="245" t="n">
        <v>42</v>
      </c>
      <c r="I23" s="245" t="n">
        <v>90</v>
      </c>
      <c r="J23" s="245" t="n">
        <v>16</v>
      </c>
      <c r="K23" s="245" t="n">
        <v>39</v>
      </c>
      <c r="L23" s="245" t="n">
        <v>28</v>
      </c>
      <c r="M23" s="245" t="n">
        <v>2</v>
      </c>
      <c r="N23" s="245" t="n">
        <v>18</v>
      </c>
      <c r="O23" s="245" t="n">
        <v>66</v>
      </c>
      <c r="P23" s="245" t="n">
        <v>49</v>
      </c>
      <c r="Q23" s="245" t="n">
        <v>1</v>
      </c>
      <c r="R23" s="245" t="n">
        <v>13</v>
      </c>
      <c r="S23" s="245" t="n">
        <v>3</v>
      </c>
      <c r="T23" s="245" t="n">
        <v>19</v>
      </c>
      <c r="U23" s="245" t="n">
        <v>18</v>
      </c>
      <c r="V23" s="245" t="n">
        <v>0</v>
      </c>
      <c r="W23" s="245" t="n">
        <v>0</v>
      </c>
      <c r="X23" s="245" t="n">
        <v>683</v>
      </c>
    </row>
    <row r="24">
      <c r="A24" s="49" t="s">
        <v>249</v>
      </c>
      <c r="B24" s="247" t="n">
        <v>267547</v>
      </c>
      <c r="C24" s="247" t="n">
        <v>4753</v>
      </c>
      <c r="D24" s="247" t="n">
        <v>132</v>
      </c>
      <c r="E24" s="247" t="n">
        <v>86559</v>
      </c>
      <c r="F24" s="247" t="n">
        <v>285</v>
      </c>
      <c r="G24" s="247" t="n">
        <v>713</v>
      </c>
      <c r="H24" s="247" t="n">
        <v>30156</v>
      </c>
      <c r="I24" s="247" t="n">
        <v>38201</v>
      </c>
      <c r="J24" s="247" t="n">
        <v>15322</v>
      </c>
      <c r="K24" s="247" t="n">
        <v>26488</v>
      </c>
      <c r="L24" s="247" t="n">
        <v>5538</v>
      </c>
      <c r="M24" s="247" t="n">
        <v>1307</v>
      </c>
      <c r="N24" s="247" t="n">
        <v>3353</v>
      </c>
      <c r="O24" s="247" t="n">
        <v>17680</v>
      </c>
      <c r="P24" s="247" t="n">
        <v>15201</v>
      </c>
      <c r="Q24" s="247" t="n">
        <v>65</v>
      </c>
      <c r="R24" s="247" t="n">
        <v>2280</v>
      </c>
      <c r="S24" s="247" t="n">
        <v>3969</v>
      </c>
      <c r="T24" s="247" t="n">
        <v>5418</v>
      </c>
      <c r="U24" s="247" t="n">
        <v>9237</v>
      </c>
      <c r="V24" s="247" t="n">
        <v>2</v>
      </c>
      <c r="W24" s="247" t="n">
        <v>1</v>
      </c>
      <c r="X24" s="247" t="n">
        <v>887</v>
      </c>
    </row>
    <row r="25">
      <c r="A25" s="110" t="s">
        <v>251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46" t="n">
        <v>1326431.13</v>
      </c>
      <c r="C26" s="246" t="n">
        <v>14770.54</v>
      </c>
      <c r="D26" s="246" t="n">
        <v>31954.07</v>
      </c>
      <c r="E26" s="246" t="n">
        <v>40874.02</v>
      </c>
      <c r="F26" s="246" t="n">
        <v>33957.86</v>
      </c>
      <c r="G26" s="246" t="n">
        <v>3908.53</v>
      </c>
      <c r="H26" s="246" t="n">
        <v>33682.93</v>
      </c>
      <c r="I26" s="246" t="n">
        <v>160075.51</v>
      </c>
      <c r="J26" s="246" t="n">
        <v>33183.63</v>
      </c>
      <c r="K26" s="246" t="n">
        <v>556924.95</v>
      </c>
      <c r="L26" s="246" t="n">
        <v>67797.79</v>
      </c>
      <c r="M26" s="246" t="n">
        <v>596.48</v>
      </c>
      <c r="N26" s="246" t="n">
        <v>30167.29</v>
      </c>
      <c r="O26" s="246" t="n">
        <v>40313.04</v>
      </c>
      <c r="P26" s="246" t="n">
        <v>72459.09</v>
      </c>
      <c r="Q26" s="246" t="n">
        <v>0</v>
      </c>
      <c r="R26" s="246" t="n">
        <v>44825.38</v>
      </c>
      <c r="S26" s="246" t="n">
        <v>8019.03</v>
      </c>
      <c r="T26" s="246" t="n">
        <v>107572.8</v>
      </c>
      <c r="U26" s="246" t="n">
        <v>44960.97</v>
      </c>
      <c r="V26" s="246" t="n">
        <v>0</v>
      </c>
      <c r="W26" s="246" t="n">
        <v>0</v>
      </c>
      <c r="X26" s="246" t="n">
        <v>387.22</v>
      </c>
    </row>
    <row r="27">
      <c r="A27" s="4" t="s">
        <v>12</v>
      </c>
      <c r="B27" s="246" t="n">
        <v>44729659.56</v>
      </c>
      <c r="C27" s="246" t="n">
        <v>1269091.61</v>
      </c>
      <c r="D27" s="246" t="n">
        <v>3210</v>
      </c>
      <c r="E27" s="246" t="n">
        <v>5850576.43</v>
      </c>
      <c r="F27" s="246" t="n">
        <v>5370</v>
      </c>
      <c r="G27" s="246" t="n">
        <v>24125.82</v>
      </c>
      <c r="H27" s="246" t="n">
        <v>11725334.11</v>
      </c>
      <c r="I27" s="246" t="n">
        <v>7036756.15</v>
      </c>
      <c r="J27" s="246" t="n">
        <v>1519867.24</v>
      </c>
      <c r="K27" s="246" t="n">
        <v>2961109.69</v>
      </c>
      <c r="L27" s="246" t="n">
        <v>1001826.1</v>
      </c>
      <c r="M27" s="246" t="n">
        <v>634242.54</v>
      </c>
      <c r="N27" s="246" t="n">
        <v>215973.42</v>
      </c>
      <c r="O27" s="246" t="n">
        <v>4484051.9</v>
      </c>
      <c r="P27" s="246" t="n">
        <v>2011830.89</v>
      </c>
      <c r="Q27" s="246" t="n">
        <v>19194.92</v>
      </c>
      <c r="R27" s="246" t="n">
        <v>711733.08</v>
      </c>
      <c r="S27" s="246" t="n">
        <v>149668.82</v>
      </c>
      <c r="T27" s="246" t="n">
        <v>1221077.46</v>
      </c>
      <c r="U27" s="246" t="n">
        <v>3775996.27</v>
      </c>
      <c r="V27" s="246" t="n">
        <v>1740</v>
      </c>
      <c r="W27" s="246" t="n">
        <v>0</v>
      </c>
      <c r="X27" s="246" t="n">
        <v>106883.11</v>
      </c>
    </row>
    <row r="28">
      <c r="A28" s="4" t="s">
        <v>13</v>
      </c>
      <c r="B28" s="246" t="n">
        <v>31583254.43</v>
      </c>
      <c r="C28" s="246" t="n">
        <v>407760.19</v>
      </c>
      <c r="D28" s="246" t="n">
        <v>2280.5</v>
      </c>
      <c r="E28" s="246" t="n">
        <v>15124248.65</v>
      </c>
      <c r="F28" s="246" t="n">
        <v>46566.45</v>
      </c>
      <c r="G28" s="246" t="n">
        <v>94191.28</v>
      </c>
      <c r="H28" s="246" t="n">
        <v>825149.56</v>
      </c>
      <c r="I28" s="246" t="n">
        <v>3137936.03</v>
      </c>
      <c r="J28" s="246" t="n">
        <v>1707124.39</v>
      </c>
      <c r="K28" s="246" t="n">
        <v>3865421.81</v>
      </c>
      <c r="L28" s="246" t="n">
        <v>381620.7</v>
      </c>
      <c r="M28" s="246" t="n">
        <v>35860.83</v>
      </c>
      <c r="N28" s="246" t="n">
        <v>978845.34</v>
      </c>
      <c r="O28" s="246" t="n">
        <v>1652731.42</v>
      </c>
      <c r="P28" s="246" t="n">
        <v>1944684.35</v>
      </c>
      <c r="Q28" s="246" t="n">
        <v>1549.35</v>
      </c>
      <c r="R28" s="246" t="n">
        <v>233174.37</v>
      </c>
      <c r="S28" s="246" t="n">
        <v>178857.48</v>
      </c>
      <c r="T28" s="246" t="n">
        <v>580638.07</v>
      </c>
      <c r="U28" s="246" t="n">
        <v>378855.74</v>
      </c>
      <c r="V28" s="246" t="n">
        <v>0</v>
      </c>
      <c r="W28" s="246" t="n">
        <v>0</v>
      </c>
      <c r="X28" s="246" t="n">
        <v>5757.92</v>
      </c>
    </row>
    <row r="29">
      <c r="A29" s="4" t="s">
        <v>14</v>
      </c>
      <c r="B29" s="246" t="n">
        <v>73459927.84</v>
      </c>
      <c r="C29" s="246" t="n">
        <v>1455520.66</v>
      </c>
      <c r="D29" s="246" t="n">
        <v>39464.68</v>
      </c>
      <c r="E29" s="246" t="n">
        <v>22644508.49</v>
      </c>
      <c r="F29" s="246" t="n">
        <v>38340.61</v>
      </c>
      <c r="G29" s="246" t="n">
        <v>191518.4</v>
      </c>
      <c r="H29" s="246" t="n">
        <v>7039498.9</v>
      </c>
      <c r="I29" s="246" t="n">
        <v>10696496.53</v>
      </c>
      <c r="J29" s="246" t="n">
        <v>4505157.17</v>
      </c>
      <c r="K29" s="246" t="n">
        <v>9605486.19</v>
      </c>
      <c r="L29" s="246" t="n">
        <v>1992310.76</v>
      </c>
      <c r="M29" s="246" t="n">
        <v>136889.89</v>
      </c>
      <c r="N29" s="246" t="n">
        <v>920341.58</v>
      </c>
      <c r="O29" s="246" t="n">
        <v>4589187.19</v>
      </c>
      <c r="P29" s="246" t="n">
        <v>5053636.86</v>
      </c>
      <c r="Q29" s="246" t="n">
        <v>17629.12</v>
      </c>
      <c r="R29" s="246" t="n">
        <v>311102.44</v>
      </c>
      <c r="S29" s="246" t="n">
        <v>1634731.67</v>
      </c>
      <c r="T29" s="246" t="n">
        <v>1470804.04</v>
      </c>
      <c r="U29" s="246" t="n">
        <v>1101238.95</v>
      </c>
      <c r="V29" s="246" t="n">
        <v>0</v>
      </c>
      <c r="W29" s="246" t="n">
        <v>379.07</v>
      </c>
      <c r="X29" s="246" t="n">
        <v>15684.64</v>
      </c>
    </row>
    <row r="30">
      <c r="A30" s="4" t="s">
        <v>15</v>
      </c>
      <c r="B30" s="246" t="n">
        <v>2924314.88</v>
      </c>
      <c r="C30" s="246" t="n">
        <v>70560.05</v>
      </c>
      <c r="D30" s="246" t="n">
        <v>360</v>
      </c>
      <c r="E30" s="246" t="n">
        <v>289467.93</v>
      </c>
      <c r="F30" s="246" t="n">
        <v>180</v>
      </c>
      <c r="G30" s="246" t="n">
        <v>720</v>
      </c>
      <c r="H30" s="246" t="n">
        <v>863838.35</v>
      </c>
      <c r="I30" s="246" t="n">
        <v>354513.19</v>
      </c>
      <c r="J30" s="246" t="n">
        <v>102323.43</v>
      </c>
      <c r="K30" s="246" t="n">
        <v>73111.21</v>
      </c>
      <c r="L30" s="246" t="n">
        <v>63382.38</v>
      </c>
      <c r="M30" s="246" t="n">
        <v>34809.99</v>
      </c>
      <c r="N30" s="246" t="n">
        <v>15271.07</v>
      </c>
      <c r="O30" s="246" t="n">
        <v>250206.59</v>
      </c>
      <c r="P30" s="246" t="n">
        <v>146783.74</v>
      </c>
      <c r="Q30" s="246" t="n">
        <v>360</v>
      </c>
      <c r="R30" s="246" t="n">
        <v>54362.48</v>
      </c>
      <c r="S30" s="246" t="n">
        <v>3644.61</v>
      </c>
      <c r="T30" s="246" t="n">
        <v>132449.99</v>
      </c>
      <c r="U30" s="246" t="n">
        <v>459942.77</v>
      </c>
      <c r="V30" s="246" t="n">
        <v>0</v>
      </c>
      <c r="W30" s="246" t="n">
        <v>0</v>
      </c>
      <c r="X30" s="246" t="n">
        <v>8027.1</v>
      </c>
    </row>
    <row r="31">
      <c r="A31" s="4" t="s">
        <v>16</v>
      </c>
      <c r="B31" s="246" t="n">
        <v>396608.19</v>
      </c>
      <c r="C31" s="246" t="n">
        <v>3600</v>
      </c>
      <c r="D31" s="246" t="n">
        <v>0</v>
      </c>
      <c r="E31" s="246" t="n">
        <v>11630.87</v>
      </c>
      <c r="F31" s="246" t="n">
        <v>0</v>
      </c>
      <c r="G31" s="246" t="n">
        <v>360</v>
      </c>
      <c r="H31" s="246" t="n">
        <v>14636.1</v>
      </c>
      <c r="I31" s="246" t="n">
        <v>31754.75</v>
      </c>
      <c r="J31" s="246" t="n">
        <v>5560.09</v>
      </c>
      <c r="K31" s="246" t="n">
        <v>13530.54</v>
      </c>
      <c r="L31" s="246" t="n">
        <v>9754.1</v>
      </c>
      <c r="M31" s="246" t="n">
        <v>720</v>
      </c>
      <c r="N31" s="246" t="n">
        <v>6396.25</v>
      </c>
      <c r="O31" s="246" t="n">
        <v>23319.07</v>
      </c>
      <c r="P31" s="246" t="n">
        <v>17354.11</v>
      </c>
      <c r="Q31" s="246" t="n">
        <v>360</v>
      </c>
      <c r="R31" s="246" t="n">
        <v>4483.74</v>
      </c>
      <c r="S31" s="246" t="n">
        <v>1080</v>
      </c>
      <c r="T31" s="246" t="n">
        <v>6773.6</v>
      </c>
      <c r="U31" s="246" t="n">
        <v>6476.67</v>
      </c>
      <c r="V31" s="246" t="n">
        <v>0</v>
      </c>
      <c r="W31" s="246" t="n">
        <v>0</v>
      </c>
      <c r="X31" s="246" t="n">
        <v>238818.3</v>
      </c>
    </row>
    <row r="32">
      <c r="A32" s="49" t="s">
        <v>249</v>
      </c>
      <c r="B32" s="248" t="n">
        <v>154420196.03</v>
      </c>
      <c r="C32" s="248" t="n">
        <v>3221303.05</v>
      </c>
      <c r="D32" s="248" t="n">
        <v>77269.25</v>
      </c>
      <c r="E32" s="248" t="n">
        <v>43961306.39</v>
      </c>
      <c r="F32" s="248" t="n">
        <v>124414.92</v>
      </c>
      <c r="G32" s="248" t="n">
        <v>314824.03</v>
      </c>
      <c r="H32" s="248" t="n">
        <v>20502139.95</v>
      </c>
      <c r="I32" s="248" t="n">
        <v>21417532.16</v>
      </c>
      <c r="J32" s="248" t="n">
        <v>7873215.95</v>
      </c>
      <c r="K32" s="248" t="n">
        <v>17075584.39</v>
      </c>
      <c r="L32" s="248" t="n">
        <v>3516691.83</v>
      </c>
      <c r="M32" s="248" t="n">
        <v>843119.73</v>
      </c>
      <c r="N32" s="248" t="n">
        <v>2166994.95</v>
      </c>
      <c r="O32" s="248" t="n">
        <v>11039809.21</v>
      </c>
      <c r="P32" s="248" t="n">
        <v>9246749.04</v>
      </c>
      <c r="Q32" s="248" t="n">
        <v>39093.39</v>
      </c>
      <c r="R32" s="248" t="n">
        <v>1359681.49</v>
      </c>
      <c r="S32" s="248" t="n">
        <v>1976001.61</v>
      </c>
      <c r="T32" s="248" t="n">
        <v>3519315.96</v>
      </c>
      <c r="U32" s="248" t="n">
        <v>5767471.37</v>
      </c>
      <c r="V32" s="248" t="n">
        <v>1740</v>
      </c>
      <c r="W32" s="248" t="n">
        <v>379.07</v>
      </c>
      <c r="X32" s="248" t="n">
        <v>375558.29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272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241</v>
      </c>
      <c r="C7" s="18" t="s">
        <v>273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274</v>
      </c>
      <c r="D8" s="3" t="s">
        <v>275</v>
      </c>
      <c r="E8" s="3" t="s">
        <v>276</v>
      </c>
      <c r="F8" s="3" t="s">
        <v>277</v>
      </c>
      <c r="G8" s="3" t="s">
        <v>278</v>
      </c>
      <c r="H8" s="3" t="s">
        <v>279</v>
      </c>
      <c r="I8" s="3" t="s">
        <v>280</v>
      </c>
      <c r="J8" s="3" t="s">
        <v>281</v>
      </c>
      <c r="K8" s="3" t="s">
        <v>282</v>
      </c>
      <c r="L8" s="3" t="s">
        <v>283</v>
      </c>
      <c r="M8" s="3" t="s">
        <v>284</v>
      </c>
      <c r="N8" s="3" t="s">
        <v>285</v>
      </c>
      <c r="O8" s="3" t="s">
        <v>286</v>
      </c>
      <c r="P8" s="3" t="s">
        <v>287</v>
      </c>
      <c r="Q8" s="3" t="s">
        <v>288</v>
      </c>
      <c r="R8" s="3" t="s">
        <v>289</v>
      </c>
      <c r="S8" s="3" t="s">
        <v>290</v>
      </c>
      <c r="T8" s="3" t="s">
        <v>291</v>
      </c>
      <c r="U8" s="3" t="s">
        <v>292</v>
      </c>
      <c r="V8" s="3" t="s">
        <v>293</v>
      </c>
      <c r="W8" s="3" t="s">
        <v>294</v>
      </c>
      <c r="X8" s="3" t="s">
        <v>295</v>
      </c>
    </row>
    <row r="9">
      <c r="A9" s="110" t="s">
        <v>248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49" t="n">
        <v>198</v>
      </c>
      <c r="C10" s="249" t="n">
        <v>1</v>
      </c>
      <c r="D10" s="249" t="n">
        <v>0</v>
      </c>
      <c r="E10" s="249" t="n">
        <v>9</v>
      </c>
      <c r="F10" s="249" t="n">
        <v>0</v>
      </c>
      <c r="G10" s="249" t="n">
        <v>1</v>
      </c>
      <c r="H10" s="249" t="n">
        <v>8</v>
      </c>
      <c r="I10" s="249" t="n">
        <v>34</v>
      </c>
      <c r="J10" s="249" t="n">
        <v>6</v>
      </c>
      <c r="K10" s="249" t="n">
        <v>70</v>
      </c>
      <c r="L10" s="249" t="n">
        <v>3</v>
      </c>
      <c r="M10" s="249" t="n">
        <v>0</v>
      </c>
      <c r="N10" s="249" t="n">
        <v>3</v>
      </c>
      <c r="O10" s="249" t="n">
        <v>12</v>
      </c>
      <c r="P10" s="249" t="n">
        <v>18</v>
      </c>
      <c r="Q10" s="249" t="n">
        <v>0</v>
      </c>
      <c r="R10" s="249" t="n">
        <v>7</v>
      </c>
      <c r="S10" s="249" t="n">
        <v>4</v>
      </c>
      <c r="T10" s="249" t="n">
        <v>10</v>
      </c>
      <c r="U10" s="249" t="n">
        <v>12</v>
      </c>
      <c r="V10" s="249" t="n">
        <v>0</v>
      </c>
      <c r="W10" s="249" t="n">
        <v>0</v>
      </c>
      <c r="X10" s="249" t="n">
        <v>0</v>
      </c>
    </row>
    <row r="11">
      <c r="A11" s="4" t="s">
        <v>12</v>
      </c>
      <c r="B11" s="249" t="n">
        <v>51642</v>
      </c>
      <c r="C11" s="249" t="n">
        <v>1409</v>
      </c>
      <c r="D11" s="249" t="n">
        <v>4</v>
      </c>
      <c r="E11" s="249" t="n">
        <v>6693</v>
      </c>
      <c r="F11" s="249" t="n">
        <v>7</v>
      </c>
      <c r="G11" s="249" t="n">
        <v>27</v>
      </c>
      <c r="H11" s="249" t="n">
        <v>12823</v>
      </c>
      <c r="I11" s="249" t="n">
        <v>8527</v>
      </c>
      <c r="J11" s="249" t="n">
        <v>1781</v>
      </c>
      <c r="K11" s="249" t="n">
        <v>3148</v>
      </c>
      <c r="L11" s="249" t="n">
        <v>1193</v>
      </c>
      <c r="M11" s="249" t="n">
        <v>882</v>
      </c>
      <c r="N11" s="249" t="n">
        <v>237</v>
      </c>
      <c r="O11" s="249" t="n">
        <v>5505</v>
      </c>
      <c r="P11" s="249" t="n">
        <v>2267</v>
      </c>
      <c r="Q11" s="249" t="n">
        <v>26</v>
      </c>
      <c r="R11" s="249" t="n">
        <v>811</v>
      </c>
      <c r="S11" s="249" t="n">
        <v>206</v>
      </c>
      <c r="T11" s="249" t="n">
        <v>1308</v>
      </c>
      <c r="U11" s="249" t="n">
        <v>4663</v>
      </c>
      <c r="V11" s="249" t="n">
        <v>2</v>
      </c>
      <c r="W11" s="249" t="n">
        <v>0</v>
      </c>
      <c r="X11" s="249" t="n">
        <v>123</v>
      </c>
    </row>
    <row r="12">
      <c r="A12" s="4" t="s">
        <v>13</v>
      </c>
      <c r="B12" s="249" t="n">
        <v>4504</v>
      </c>
      <c r="C12" s="249" t="n">
        <v>66</v>
      </c>
      <c r="D12" s="249" t="n">
        <v>2</v>
      </c>
      <c r="E12" s="249" t="n">
        <v>590</v>
      </c>
      <c r="F12" s="249" t="n">
        <v>6</v>
      </c>
      <c r="G12" s="249" t="n">
        <v>14</v>
      </c>
      <c r="H12" s="249" t="n">
        <v>295</v>
      </c>
      <c r="I12" s="249" t="n">
        <v>1011</v>
      </c>
      <c r="J12" s="249" t="n">
        <v>197</v>
      </c>
      <c r="K12" s="249" t="n">
        <v>724</v>
      </c>
      <c r="L12" s="249" t="n">
        <v>113</v>
      </c>
      <c r="M12" s="249" t="n">
        <v>16</v>
      </c>
      <c r="N12" s="249" t="n">
        <v>114</v>
      </c>
      <c r="O12" s="249" t="n">
        <v>541</v>
      </c>
      <c r="P12" s="249" t="n">
        <v>369</v>
      </c>
      <c r="Q12" s="249" t="n">
        <v>1</v>
      </c>
      <c r="R12" s="249" t="n">
        <v>79</v>
      </c>
      <c r="S12" s="249" t="n">
        <v>60</v>
      </c>
      <c r="T12" s="249" t="n">
        <v>131</v>
      </c>
      <c r="U12" s="249" t="n">
        <v>171</v>
      </c>
      <c r="V12" s="249" t="n">
        <v>0</v>
      </c>
      <c r="W12" s="249" t="n">
        <v>0</v>
      </c>
      <c r="X12" s="249" t="n">
        <v>4</v>
      </c>
    </row>
    <row r="13">
      <c r="A13" s="4" t="s">
        <v>14</v>
      </c>
      <c r="B13" s="249" t="n">
        <v>13754</v>
      </c>
      <c r="C13" s="249" t="n">
        <v>256</v>
      </c>
      <c r="D13" s="249" t="n">
        <v>9</v>
      </c>
      <c r="E13" s="249" t="n">
        <v>1649</v>
      </c>
      <c r="F13" s="249" t="n">
        <v>4</v>
      </c>
      <c r="G13" s="249" t="n">
        <v>38</v>
      </c>
      <c r="H13" s="249" t="n">
        <v>1452</v>
      </c>
      <c r="I13" s="249" t="n">
        <v>3231</v>
      </c>
      <c r="J13" s="249" t="n">
        <v>641</v>
      </c>
      <c r="K13" s="249" t="n">
        <v>2083</v>
      </c>
      <c r="L13" s="249" t="n">
        <v>450</v>
      </c>
      <c r="M13" s="249" t="n">
        <v>67</v>
      </c>
      <c r="N13" s="249" t="n">
        <v>265</v>
      </c>
      <c r="O13" s="249" t="n">
        <v>1523</v>
      </c>
      <c r="P13" s="249" t="n">
        <v>887</v>
      </c>
      <c r="Q13" s="249" t="n">
        <v>7</v>
      </c>
      <c r="R13" s="249" t="n">
        <v>174</v>
      </c>
      <c r="S13" s="249" t="n">
        <v>179</v>
      </c>
      <c r="T13" s="249" t="n">
        <v>294</v>
      </c>
      <c r="U13" s="249" t="n">
        <v>532</v>
      </c>
      <c r="V13" s="249" t="n">
        <v>0</v>
      </c>
      <c r="W13" s="249" t="n">
        <v>1</v>
      </c>
      <c r="X13" s="249" t="n">
        <v>12</v>
      </c>
    </row>
    <row r="14">
      <c r="A14" s="4" t="s">
        <v>15</v>
      </c>
      <c r="B14" s="249" t="n">
        <v>7365</v>
      </c>
      <c r="C14" s="249" t="n">
        <v>190</v>
      </c>
      <c r="D14" s="249" t="n">
        <v>1</v>
      </c>
      <c r="E14" s="249" t="n">
        <v>715</v>
      </c>
      <c r="F14" s="249" t="n">
        <v>0</v>
      </c>
      <c r="G14" s="249" t="n">
        <v>1</v>
      </c>
      <c r="H14" s="249" t="n">
        <v>2221</v>
      </c>
      <c r="I14" s="249" t="n">
        <v>894</v>
      </c>
      <c r="J14" s="249" t="n">
        <v>262</v>
      </c>
      <c r="K14" s="249" t="n">
        <v>190</v>
      </c>
      <c r="L14" s="249" t="n">
        <v>168</v>
      </c>
      <c r="M14" s="249" t="n">
        <v>90</v>
      </c>
      <c r="N14" s="249" t="n">
        <v>40</v>
      </c>
      <c r="O14" s="249" t="n">
        <v>667</v>
      </c>
      <c r="P14" s="249" t="n">
        <v>374</v>
      </c>
      <c r="Q14" s="249" t="n">
        <v>1</v>
      </c>
      <c r="R14" s="249" t="n">
        <v>120</v>
      </c>
      <c r="S14" s="249" t="n">
        <v>12</v>
      </c>
      <c r="T14" s="249" t="n">
        <v>307</v>
      </c>
      <c r="U14" s="249" t="n">
        <v>1093</v>
      </c>
      <c r="V14" s="249" t="n">
        <v>0</v>
      </c>
      <c r="W14" s="249" t="n">
        <v>0</v>
      </c>
      <c r="X14" s="249" t="n">
        <v>19</v>
      </c>
    </row>
    <row r="15">
      <c r="A15" s="4" t="s">
        <v>16</v>
      </c>
      <c r="B15" s="249" t="n">
        <v>965</v>
      </c>
      <c r="C15" s="249" t="n">
        <v>10</v>
      </c>
      <c r="D15" s="249" t="n">
        <v>0</v>
      </c>
      <c r="E15" s="249" t="n">
        <v>30</v>
      </c>
      <c r="F15" s="249" t="n">
        <v>0</v>
      </c>
      <c r="G15" s="249" t="n">
        <v>1</v>
      </c>
      <c r="H15" s="249" t="n">
        <v>32</v>
      </c>
      <c r="I15" s="249" t="n">
        <v>83</v>
      </c>
      <c r="J15" s="249" t="n">
        <v>14</v>
      </c>
      <c r="K15" s="249" t="n">
        <v>26</v>
      </c>
      <c r="L15" s="249" t="n">
        <v>23</v>
      </c>
      <c r="M15" s="249" t="n">
        <v>2</v>
      </c>
      <c r="N15" s="249" t="n">
        <v>16</v>
      </c>
      <c r="O15" s="249" t="n">
        <v>51</v>
      </c>
      <c r="P15" s="249" t="n">
        <v>44</v>
      </c>
      <c r="Q15" s="249" t="n">
        <v>1</v>
      </c>
      <c r="R15" s="249" t="n">
        <v>10</v>
      </c>
      <c r="S15" s="249" t="n">
        <v>3</v>
      </c>
      <c r="T15" s="249" t="n">
        <v>12</v>
      </c>
      <c r="U15" s="249" t="n">
        <v>16</v>
      </c>
      <c r="V15" s="249" t="n">
        <v>0</v>
      </c>
      <c r="W15" s="249" t="n">
        <v>0</v>
      </c>
      <c r="X15" s="249" t="n">
        <v>591</v>
      </c>
    </row>
    <row r="16">
      <c r="A16" s="49" t="s">
        <v>249</v>
      </c>
      <c r="B16" s="251" t="n">
        <v>78428</v>
      </c>
      <c r="C16" s="251" t="n">
        <v>1932</v>
      </c>
      <c r="D16" s="251" t="n">
        <v>16</v>
      </c>
      <c r="E16" s="251" t="n">
        <v>9686</v>
      </c>
      <c r="F16" s="251" t="n">
        <v>17</v>
      </c>
      <c r="G16" s="251" t="n">
        <v>82</v>
      </c>
      <c r="H16" s="251" t="n">
        <v>16831</v>
      </c>
      <c r="I16" s="251" t="n">
        <v>13780</v>
      </c>
      <c r="J16" s="251" t="n">
        <v>2901</v>
      </c>
      <c r="K16" s="251" t="n">
        <v>6241</v>
      </c>
      <c r="L16" s="251" t="n">
        <v>1950</v>
      </c>
      <c r="M16" s="251" t="n">
        <v>1057</v>
      </c>
      <c r="N16" s="251" t="n">
        <v>675</v>
      </c>
      <c r="O16" s="251" t="n">
        <v>8299</v>
      </c>
      <c r="P16" s="251" t="n">
        <v>3959</v>
      </c>
      <c r="Q16" s="251" t="n">
        <v>36</v>
      </c>
      <c r="R16" s="251" t="n">
        <v>1201</v>
      </c>
      <c r="S16" s="251" t="n">
        <v>464</v>
      </c>
      <c r="T16" s="251" t="n">
        <v>2062</v>
      </c>
      <c r="U16" s="251" t="n">
        <v>6487</v>
      </c>
      <c r="V16" s="251" t="n">
        <v>2</v>
      </c>
      <c r="W16" s="251" t="n">
        <v>1</v>
      </c>
      <c r="X16" s="251" t="n">
        <v>749</v>
      </c>
    </row>
    <row r="17">
      <c r="A17" s="110" t="s">
        <v>250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49" t="n">
        <v>903</v>
      </c>
      <c r="C18" s="249" t="n">
        <v>12</v>
      </c>
      <c r="D18" s="249" t="n">
        <v>0</v>
      </c>
      <c r="E18" s="249" t="n">
        <v>85</v>
      </c>
      <c r="F18" s="249" t="n">
        <v>0</v>
      </c>
      <c r="G18" s="249" t="n">
        <v>5</v>
      </c>
      <c r="H18" s="249" t="n">
        <v>14</v>
      </c>
      <c r="I18" s="249" t="n">
        <v>157</v>
      </c>
      <c r="J18" s="249" t="n">
        <v>55</v>
      </c>
      <c r="K18" s="249" t="n">
        <v>241</v>
      </c>
      <c r="L18" s="249" t="n">
        <v>12</v>
      </c>
      <c r="M18" s="249" t="n">
        <v>0</v>
      </c>
      <c r="N18" s="249" t="n">
        <v>9</v>
      </c>
      <c r="O18" s="249" t="n">
        <v>32</v>
      </c>
      <c r="P18" s="249" t="n">
        <v>190</v>
      </c>
      <c r="Q18" s="249" t="n">
        <v>0</v>
      </c>
      <c r="R18" s="249" t="n">
        <v>38</v>
      </c>
      <c r="S18" s="249" t="n">
        <v>13</v>
      </c>
      <c r="T18" s="249" t="n">
        <v>22</v>
      </c>
      <c r="U18" s="249" t="n">
        <v>18</v>
      </c>
      <c r="V18" s="249" t="n">
        <v>0</v>
      </c>
      <c r="W18" s="249" t="n">
        <v>0</v>
      </c>
      <c r="X18" s="249" t="n">
        <v>0</v>
      </c>
    </row>
    <row r="19">
      <c r="A19" s="4" t="s">
        <v>12</v>
      </c>
      <c r="B19" s="249" t="n">
        <v>51592</v>
      </c>
      <c r="C19" s="249" t="n">
        <v>1407</v>
      </c>
      <c r="D19" s="249" t="n">
        <v>4</v>
      </c>
      <c r="E19" s="249" t="n">
        <v>6690</v>
      </c>
      <c r="F19" s="249" t="n">
        <v>7</v>
      </c>
      <c r="G19" s="249" t="n">
        <v>27</v>
      </c>
      <c r="H19" s="249" t="n">
        <v>12814</v>
      </c>
      <c r="I19" s="249" t="n">
        <v>8518</v>
      </c>
      <c r="J19" s="249" t="n">
        <v>1777</v>
      </c>
      <c r="K19" s="249" t="n">
        <v>3142</v>
      </c>
      <c r="L19" s="249" t="n">
        <v>1193</v>
      </c>
      <c r="M19" s="249" t="n">
        <v>880</v>
      </c>
      <c r="N19" s="249" t="n">
        <v>237</v>
      </c>
      <c r="O19" s="249" t="n">
        <v>5503</v>
      </c>
      <c r="P19" s="249" t="n">
        <v>2264</v>
      </c>
      <c r="Q19" s="249" t="n">
        <v>26</v>
      </c>
      <c r="R19" s="249" t="n">
        <v>809</v>
      </c>
      <c r="S19" s="249" t="n">
        <v>206</v>
      </c>
      <c r="T19" s="249" t="n">
        <v>1305</v>
      </c>
      <c r="U19" s="249" t="n">
        <v>4658</v>
      </c>
      <c r="V19" s="249" t="n">
        <v>2</v>
      </c>
      <c r="W19" s="249" t="n">
        <v>0</v>
      </c>
      <c r="X19" s="249" t="n">
        <v>123</v>
      </c>
    </row>
    <row r="20">
      <c r="A20" s="4" t="s">
        <v>13</v>
      </c>
      <c r="B20" s="249" t="n">
        <v>55966</v>
      </c>
      <c r="C20" s="249" t="n">
        <v>333</v>
      </c>
      <c r="D20" s="249" t="n">
        <v>56</v>
      </c>
      <c r="E20" s="249" t="n">
        <v>34768</v>
      </c>
      <c r="F20" s="249" t="n">
        <v>105</v>
      </c>
      <c r="G20" s="249" t="n">
        <v>80</v>
      </c>
      <c r="H20" s="249" t="n">
        <v>981</v>
      </c>
      <c r="I20" s="249" t="n">
        <v>3855</v>
      </c>
      <c r="J20" s="249" t="n">
        <v>3541</v>
      </c>
      <c r="K20" s="249" t="n">
        <v>3402</v>
      </c>
      <c r="L20" s="249" t="n">
        <v>406</v>
      </c>
      <c r="M20" s="249" t="n">
        <v>22</v>
      </c>
      <c r="N20" s="249" t="n">
        <v>1221</v>
      </c>
      <c r="O20" s="249" t="n">
        <v>2963</v>
      </c>
      <c r="P20" s="249" t="n">
        <v>2642</v>
      </c>
      <c r="Q20" s="249" t="n">
        <v>2</v>
      </c>
      <c r="R20" s="249" t="n">
        <v>320</v>
      </c>
      <c r="S20" s="249" t="n">
        <v>402</v>
      </c>
      <c r="T20" s="249" t="n">
        <v>384</v>
      </c>
      <c r="U20" s="249" t="n">
        <v>475</v>
      </c>
      <c r="V20" s="249" t="n">
        <v>0</v>
      </c>
      <c r="W20" s="249" t="n">
        <v>0</v>
      </c>
      <c r="X20" s="249" t="n">
        <v>8</v>
      </c>
    </row>
    <row r="21">
      <c r="A21" s="4" t="s">
        <v>14</v>
      </c>
      <c r="B21" s="249" t="n">
        <v>107728</v>
      </c>
      <c r="C21" s="249" t="n">
        <v>2022</v>
      </c>
      <c r="D21" s="249" t="n">
        <v>1925</v>
      </c>
      <c r="E21" s="249" t="n">
        <v>34896</v>
      </c>
      <c r="F21" s="249" t="n">
        <v>107</v>
      </c>
      <c r="G21" s="249" t="n">
        <v>306</v>
      </c>
      <c r="H21" s="249" t="n">
        <v>10681</v>
      </c>
      <c r="I21" s="249" t="n">
        <v>16967</v>
      </c>
      <c r="J21" s="249" t="n">
        <v>6924</v>
      </c>
      <c r="K21" s="249" t="n">
        <v>10987</v>
      </c>
      <c r="L21" s="249" t="n">
        <v>2856</v>
      </c>
      <c r="M21" s="249" t="n">
        <v>191</v>
      </c>
      <c r="N21" s="249" t="n">
        <v>1177</v>
      </c>
      <c r="O21" s="249" t="n">
        <v>6586</v>
      </c>
      <c r="P21" s="249" t="n">
        <v>6289</v>
      </c>
      <c r="Q21" s="249" t="n">
        <v>28</v>
      </c>
      <c r="R21" s="249" t="n">
        <v>451</v>
      </c>
      <c r="S21" s="249" t="n">
        <v>1504</v>
      </c>
      <c r="T21" s="249" t="n">
        <v>2086</v>
      </c>
      <c r="U21" s="249" t="n">
        <v>1718</v>
      </c>
      <c r="V21" s="249" t="n">
        <v>0</v>
      </c>
      <c r="W21" s="249" t="n">
        <v>1</v>
      </c>
      <c r="X21" s="249" t="n">
        <v>26</v>
      </c>
    </row>
    <row r="22">
      <c r="A22" s="4" t="s">
        <v>15</v>
      </c>
      <c r="B22" s="249" t="n">
        <v>7363</v>
      </c>
      <c r="C22" s="249" t="n">
        <v>190</v>
      </c>
      <c r="D22" s="249" t="n">
        <v>1</v>
      </c>
      <c r="E22" s="249" t="n">
        <v>714</v>
      </c>
      <c r="F22" s="249" t="n">
        <v>0</v>
      </c>
      <c r="G22" s="249" t="n">
        <v>1</v>
      </c>
      <c r="H22" s="249" t="n">
        <v>2221</v>
      </c>
      <c r="I22" s="249" t="n">
        <v>893</v>
      </c>
      <c r="J22" s="249" t="n">
        <v>262</v>
      </c>
      <c r="K22" s="249" t="n">
        <v>190</v>
      </c>
      <c r="L22" s="249" t="n">
        <v>168</v>
      </c>
      <c r="M22" s="249" t="n">
        <v>90</v>
      </c>
      <c r="N22" s="249" t="n">
        <v>40</v>
      </c>
      <c r="O22" s="249" t="n">
        <v>667</v>
      </c>
      <c r="P22" s="249" t="n">
        <v>374</v>
      </c>
      <c r="Q22" s="249" t="n">
        <v>1</v>
      </c>
      <c r="R22" s="249" t="n">
        <v>120</v>
      </c>
      <c r="S22" s="249" t="n">
        <v>12</v>
      </c>
      <c r="T22" s="249" t="n">
        <v>307</v>
      </c>
      <c r="U22" s="249" t="n">
        <v>1093</v>
      </c>
      <c r="V22" s="249" t="n">
        <v>0</v>
      </c>
      <c r="W22" s="249" t="n">
        <v>0</v>
      </c>
      <c r="X22" s="249" t="n">
        <v>19</v>
      </c>
    </row>
    <row r="23">
      <c r="A23" s="4" t="s">
        <v>16</v>
      </c>
      <c r="B23" s="249" t="n">
        <v>965</v>
      </c>
      <c r="C23" s="249" t="n">
        <v>10</v>
      </c>
      <c r="D23" s="249" t="n">
        <v>0</v>
      </c>
      <c r="E23" s="249" t="n">
        <v>30</v>
      </c>
      <c r="F23" s="249" t="n">
        <v>0</v>
      </c>
      <c r="G23" s="249" t="n">
        <v>1</v>
      </c>
      <c r="H23" s="249" t="n">
        <v>32</v>
      </c>
      <c r="I23" s="249" t="n">
        <v>83</v>
      </c>
      <c r="J23" s="249" t="n">
        <v>14</v>
      </c>
      <c r="K23" s="249" t="n">
        <v>26</v>
      </c>
      <c r="L23" s="249" t="n">
        <v>23</v>
      </c>
      <c r="M23" s="249" t="n">
        <v>2</v>
      </c>
      <c r="N23" s="249" t="n">
        <v>16</v>
      </c>
      <c r="O23" s="249" t="n">
        <v>51</v>
      </c>
      <c r="P23" s="249" t="n">
        <v>44</v>
      </c>
      <c r="Q23" s="249" t="n">
        <v>1</v>
      </c>
      <c r="R23" s="249" t="n">
        <v>10</v>
      </c>
      <c r="S23" s="249" t="n">
        <v>3</v>
      </c>
      <c r="T23" s="249" t="n">
        <v>12</v>
      </c>
      <c r="U23" s="249" t="n">
        <v>16</v>
      </c>
      <c r="V23" s="249" t="n">
        <v>0</v>
      </c>
      <c r="W23" s="249" t="n">
        <v>0</v>
      </c>
      <c r="X23" s="249" t="n">
        <v>591</v>
      </c>
    </row>
    <row r="24">
      <c r="A24" s="49" t="s">
        <v>249</v>
      </c>
      <c r="B24" s="251" t="n">
        <v>224517</v>
      </c>
      <c r="C24" s="251" t="n">
        <v>3974</v>
      </c>
      <c r="D24" s="251" t="n">
        <v>1986</v>
      </c>
      <c r="E24" s="251" t="n">
        <v>77183</v>
      </c>
      <c r="F24" s="251" t="n">
        <v>219</v>
      </c>
      <c r="G24" s="251" t="n">
        <v>420</v>
      </c>
      <c r="H24" s="251" t="n">
        <v>26743</v>
      </c>
      <c r="I24" s="251" t="n">
        <v>30473</v>
      </c>
      <c r="J24" s="251" t="n">
        <v>12573</v>
      </c>
      <c r="K24" s="251" t="n">
        <v>17988</v>
      </c>
      <c r="L24" s="251" t="n">
        <v>4658</v>
      </c>
      <c r="M24" s="251" t="n">
        <v>1185</v>
      </c>
      <c r="N24" s="251" t="n">
        <v>2700</v>
      </c>
      <c r="O24" s="251" t="n">
        <v>15802</v>
      </c>
      <c r="P24" s="251" t="n">
        <v>11803</v>
      </c>
      <c r="Q24" s="251" t="n">
        <v>58</v>
      </c>
      <c r="R24" s="251" t="n">
        <v>1748</v>
      </c>
      <c r="S24" s="251" t="n">
        <v>2140</v>
      </c>
      <c r="T24" s="251" t="n">
        <v>4116</v>
      </c>
      <c r="U24" s="251" t="n">
        <v>7978</v>
      </c>
      <c r="V24" s="251" t="n">
        <v>2</v>
      </c>
      <c r="W24" s="251" t="n">
        <v>1</v>
      </c>
      <c r="X24" s="251" t="n">
        <v>767</v>
      </c>
    </row>
    <row r="25">
      <c r="A25" s="110" t="s">
        <v>251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50" t="n">
        <v>456363.11</v>
      </c>
      <c r="C26" s="250" t="n">
        <v>7317.39</v>
      </c>
      <c r="D26" s="250" t="n">
        <v>0</v>
      </c>
      <c r="E26" s="250" t="n">
        <v>15981.44</v>
      </c>
      <c r="F26" s="250" t="n">
        <v>0</v>
      </c>
      <c r="G26" s="250" t="n">
        <v>4715.54</v>
      </c>
      <c r="H26" s="250" t="n">
        <v>10662.91</v>
      </c>
      <c r="I26" s="250" t="n">
        <v>54058.8</v>
      </c>
      <c r="J26" s="250" t="n">
        <v>17507.06</v>
      </c>
      <c r="K26" s="250" t="n">
        <v>156176.26</v>
      </c>
      <c r="L26" s="250" t="n">
        <v>8593.61</v>
      </c>
      <c r="M26" s="250" t="n">
        <v>0</v>
      </c>
      <c r="N26" s="250" t="n">
        <v>6379.87</v>
      </c>
      <c r="O26" s="250" t="n">
        <v>24497.36</v>
      </c>
      <c r="P26" s="250" t="n">
        <v>81053.51</v>
      </c>
      <c r="Q26" s="250" t="n">
        <v>0</v>
      </c>
      <c r="R26" s="250" t="n">
        <v>31623.11</v>
      </c>
      <c r="S26" s="250" t="n">
        <v>7881.64</v>
      </c>
      <c r="T26" s="250" t="n">
        <v>18629.88</v>
      </c>
      <c r="U26" s="250" t="n">
        <v>11284.73</v>
      </c>
      <c r="V26" s="250" t="n">
        <v>0</v>
      </c>
      <c r="W26" s="250" t="n">
        <v>0</v>
      </c>
      <c r="X26" s="250" t="n">
        <v>0</v>
      </c>
    </row>
    <row r="27">
      <c r="A27" s="4" t="s">
        <v>12</v>
      </c>
      <c r="B27" s="250" t="n">
        <v>39614332.77</v>
      </c>
      <c r="C27" s="250" t="n">
        <v>1136589.67</v>
      </c>
      <c r="D27" s="250" t="n">
        <v>2580</v>
      </c>
      <c r="E27" s="250" t="n">
        <v>5182709.69</v>
      </c>
      <c r="F27" s="250" t="n">
        <v>4740</v>
      </c>
      <c r="G27" s="250" t="n">
        <v>20518.81</v>
      </c>
      <c r="H27" s="250" t="n">
        <v>10569706.69</v>
      </c>
      <c r="I27" s="250" t="n">
        <v>6112541.26</v>
      </c>
      <c r="J27" s="250" t="n">
        <v>1355678.87</v>
      </c>
      <c r="K27" s="250" t="n">
        <v>2191552.13</v>
      </c>
      <c r="L27" s="250" t="n">
        <v>914895.42</v>
      </c>
      <c r="M27" s="250" t="n">
        <v>620720.78</v>
      </c>
      <c r="N27" s="250" t="n">
        <v>185802.07</v>
      </c>
      <c r="O27" s="250" t="n">
        <v>4185683.59</v>
      </c>
      <c r="P27" s="250" t="n">
        <v>1798084.56</v>
      </c>
      <c r="Q27" s="250" t="n">
        <v>18518.08</v>
      </c>
      <c r="R27" s="250" t="n">
        <v>611698.13</v>
      </c>
      <c r="S27" s="250" t="n">
        <v>135258.7</v>
      </c>
      <c r="T27" s="250" t="n">
        <v>1045336.06</v>
      </c>
      <c r="U27" s="250" t="n">
        <v>3424402.69</v>
      </c>
      <c r="V27" s="250" t="n">
        <v>1110</v>
      </c>
      <c r="W27" s="250" t="n">
        <v>0</v>
      </c>
      <c r="X27" s="250" t="n">
        <v>96205.57</v>
      </c>
    </row>
    <row r="28">
      <c r="A28" s="4" t="s">
        <v>13</v>
      </c>
      <c r="B28" s="250" t="n">
        <v>22267852.51</v>
      </c>
      <c r="C28" s="250" t="n">
        <v>227530.12</v>
      </c>
      <c r="D28" s="250" t="n">
        <v>22934.36</v>
      </c>
      <c r="E28" s="250" t="n">
        <v>10853281.18</v>
      </c>
      <c r="F28" s="250" t="n">
        <v>51625.08</v>
      </c>
      <c r="G28" s="250" t="n">
        <v>36204.2</v>
      </c>
      <c r="H28" s="250" t="n">
        <v>674297.12</v>
      </c>
      <c r="I28" s="250" t="n">
        <v>2466777.8</v>
      </c>
      <c r="J28" s="250" t="n">
        <v>997769.73</v>
      </c>
      <c r="K28" s="250" t="n">
        <v>2355428.8</v>
      </c>
      <c r="L28" s="250" t="n">
        <v>300339.11</v>
      </c>
      <c r="M28" s="250" t="n">
        <v>16210.99</v>
      </c>
      <c r="N28" s="250" t="n">
        <v>652280.05</v>
      </c>
      <c r="O28" s="250" t="n">
        <v>1438082.27</v>
      </c>
      <c r="P28" s="250" t="n">
        <v>1179807.05</v>
      </c>
      <c r="Q28" s="250" t="n">
        <v>812.41</v>
      </c>
      <c r="R28" s="250" t="n">
        <v>199590.27</v>
      </c>
      <c r="S28" s="250" t="n">
        <v>179072.19</v>
      </c>
      <c r="T28" s="250" t="n">
        <v>292568.09</v>
      </c>
      <c r="U28" s="250" t="n">
        <v>318651.23</v>
      </c>
      <c r="V28" s="250" t="n">
        <v>0</v>
      </c>
      <c r="W28" s="250" t="n">
        <v>0</v>
      </c>
      <c r="X28" s="250" t="n">
        <v>4590.46</v>
      </c>
    </row>
    <row r="29">
      <c r="A29" s="4" t="s">
        <v>14</v>
      </c>
      <c r="B29" s="250" t="n">
        <v>57172315.12</v>
      </c>
      <c r="C29" s="250" t="n">
        <v>1228501.75</v>
      </c>
      <c r="D29" s="250" t="n">
        <v>646675.12</v>
      </c>
      <c r="E29" s="250" t="n">
        <v>17833924.58</v>
      </c>
      <c r="F29" s="250" t="n">
        <v>39140.58</v>
      </c>
      <c r="G29" s="250" t="n">
        <v>154299.97</v>
      </c>
      <c r="H29" s="250" t="n">
        <v>6531869.48</v>
      </c>
      <c r="I29" s="250" t="n">
        <v>8424097.97</v>
      </c>
      <c r="J29" s="250" t="n">
        <v>3420665.99</v>
      </c>
      <c r="K29" s="250" t="n">
        <v>5904174.53</v>
      </c>
      <c r="L29" s="250" t="n">
        <v>1563202.42</v>
      </c>
      <c r="M29" s="250" t="n">
        <v>110144.67</v>
      </c>
      <c r="N29" s="250" t="n">
        <v>678846.49</v>
      </c>
      <c r="O29" s="250" t="n">
        <v>3962740.77</v>
      </c>
      <c r="P29" s="250" t="n">
        <v>3776419.13</v>
      </c>
      <c r="Q29" s="250" t="n">
        <v>15244.96</v>
      </c>
      <c r="R29" s="250" t="n">
        <v>246990.18</v>
      </c>
      <c r="S29" s="250" t="n">
        <v>621077.23</v>
      </c>
      <c r="T29" s="250" t="n">
        <v>1109227.64</v>
      </c>
      <c r="U29" s="250" t="n">
        <v>893589.59</v>
      </c>
      <c r="V29" s="250" t="n">
        <v>0</v>
      </c>
      <c r="W29" s="250" t="n">
        <v>330</v>
      </c>
      <c r="X29" s="250" t="n">
        <v>11152.07</v>
      </c>
    </row>
    <row r="30">
      <c r="A30" s="4" t="s">
        <v>15</v>
      </c>
      <c r="B30" s="250" t="n">
        <v>2572395.62</v>
      </c>
      <c r="C30" s="250" t="n">
        <v>66239.2</v>
      </c>
      <c r="D30" s="250" t="n">
        <v>360</v>
      </c>
      <c r="E30" s="250" t="n">
        <v>248938.07</v>
      </c>
      <c r="F30" s="250" t="n">
        <v>0</v>
      </c>
      <c r="G30" s="250" t="n">
        <v>360</v>
      </c>
      <c r="H30" s="250" t="n">
        <v>788115.05</v>
      </c>
      <c r="I30" s="250" t="n">
        <v>311202.29</v>
      </c>
      <c r="J30" s="250" t="n">
        <v>91285.17</v>
      </c>
      <c r="K30" s="250" t="n">
        <v>64837.98</v>
      </c>
      <c r="L30" s="250" t="n">
        <v>59267.99</v>
      </c>
      <c r="M30" s="250" t="n">
        <v>29885.1</v>
      </c>
      <c r="N30" s="250" t="n">
        <v>14182.55</v>
      </c>
      <c r="O30" s="250" t="n">
        <v>234334.65</v>
      </c>
      <c r="P30" s="250" t="n">
        <v>129929.66</v>
      </c>
      <c r="Q30" s="250" t="n">
        <v>360</v>
      </c>
      <c r="R30" s="250" t="n">
        <v>41956.67</v>
      </c>
      <c r="S30" s="250" t="n">
        <v>4008.74</v>
      </c>
      <c r="T30" s="250" t="n">
        <v>105164.17</v>
      </c>
      <c r="U30" s="250" t="n">
        <v>375679.23</v>
      </c>
      <c r="V30" s="250" t="n">
        <v>0</v>
      </c>
      <c r="W30" s="250" t="n">
        <v>0</v>
      </c>
      <c r="X30" s="250" t="n">
        <v>6289.1</v>
      </c>
    </row>
    <row r="31">
      <c r="A31" s="4" t="s">
        <v>16</v>
      </c>
      <c r="B31" s="250" t="n">
        <v>338261.13</v>
      </c>
      <c r="C31" s="250" t="n">
        <v>3600</v>
      </c>
      <c r="D31" s="250" t="n">
        <v>0</v>
      </c>
      <c r="E31" s="250" t="n">
        <v>10488</v>
      </c>
      <c r="F31" s="250" t="n">
        <v>0</v>
      </c>
      <c r="G31" s="250" t="n">
        <v>360</v>
      </c>
      <c r="H31" s="250" t="n">
        <v>10998.34</v>
      </c>
      <c r="I31" s="250" t="n">
        <v>29118.51</v>
      </c>
      <c r="J31" s="250" t="n">
        <v>4845.29</v>
      </c>
      <c r="K31" s="250" t="n">
        <v>9108.25</v>
      </c>
      <c r="L31" s="250" t="n">
        <v>7933.68</v>
      </c>
      <c r="M31" s="250" t="n">
        <v>720</v>
      </c>
      <c r="N31" s="250" t="n">
        <v>5760</v>
      </c>
      <c r="O31" s="250" t="n">
        <v>17963.07</v>
      </c>
      <c r="P31" s="250" t="n">
        <v>15679.37</v>
      </c>
      <c r="Q31" s="250" t="n">
        <v>360</v>
      </c>
      <c r="R31" s="250" t="n">
        <v>3425.76</v>
      </c>
      <c r="S31" s="250" t="n">
        <v>1080</v>
      </c>
      <c r="T31" s="250" t="n">
        <v>4320</v>
      </c>
      <c r="U31" s="250" t="n">
        <v>5756.67</v>
      </c>
      <c r="V31" s="250" t="n">
        <v>0</v>
      </c>
      <c r="W31" s="250" t="n">
        <v>0</v>
      </c>
      <c r="X31" s="250" t="n">
        <v>206744.19</v>
      </c>
    </row>
    <row r="32">
      <c r="A32" s="49" t="s">
        <v>249</v>
      </c>
      <c r="B32" s="252" t="n">
        <v>122421520.26</v>
      </c>
      <c r="C32" s="252" t="n">
        <v>2669778.13</v>
      </c>
      <c r="D32" s="252" t="n">
        <v>672549.48</v>
      </c>
      <c r="E32" s="252" t="n">
        <v>34145322.96</v>
      </c>
      <c r="F32" s="252" t="n">
        <v>95505.66</v>
      </c>
      <c r="G32" s="252" t="n">
        <v>216458.52</v>
      </c>
      <c r="H32" s="252" t="n">
        <v>18585649.59</v>
      </c>
      <c r="I32" s="252" t="n">
        <v>17397796.63</v>
      </c>
      <c r="J32" s="252" t="n">
        <v>5887752.11</v>
      </c>
      <c r="K32" s="252" t="n">
        <v>10681277.95</v>
      </c>
      <c r="L32" s="252" t="n">
        <v>2854232.23</v>
      </c>
      <c r="M32" s="252" t="n">
        <v>777681.54</v>
      </c>
      <c r="N32" s="252" t="n">
        <v>1543251.03</v>
      </c>
      <c r="O32" s="252" t="n">
        <v>9863301.71</v>
      </c>
      <c r="P32" s="252" t="n">
        <v>6980973.28</v>
      </c>
      <c r="Q32" s="252" t="n">
        <v>35295.45</v>
      </c>
      <c r="R32" s="252" t="n">
        <v>1135284.12</v>
      </c>
      <c r="S32" s="252" t="n">
        <v>948378.5</v>
      </c>
      <c r="T32" s="252" t="n">
        <v>2575245.84</v>
      </c>
      <c r="U32" s="252" t="n">
        <v>5029364.14</v>
      </c>
      <c r="V32" s="252" t="n">
        <v>1110</v>
      </c>
      <c r="W32" s="252" t="n">
        <v>330</v>
      </c>
      <c r="X32" s="252" t="n">
        <v>324981.39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272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241</v>
      </c>
      <c r="C7" s="18" t="s">
        <v>273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274</v>
      </c>
      <c r="D8" s="3" t="s">
        <v>275</v>
      </c>
      <c r="E8" s="3" t="s">
        <v>276</v>
      </c>
      <c r="F8" s="3" t="s">
        <v>277</v>
      </c>
      <c r="G8" s="3" t="s">
        <v>278</v>
      </c>
      <c r="H8" s="3" t="s">
        <v>279</v>
      </c>
      <c r="I8" s="3" t="s">
        <v>280</v>
      </c>
      <c r="J8" s="3" t="s">
        <v>281</v>
      </c>
      <c r="K8" s="3" t="s">
        <v>282</v>
      </c>
      <c r="L8" s="3" t="s">
        <v>283</v>
      </c>
      <c r="M8" s="3" t="s">
        <v>284</v>
      </c>
      <c r="N8" s="3" t="s">
        <v>285</v>
      </c>
      <c r="O8" s="3" t="s">
        <v>286</v>
      </c>
      <c r="P8" s="3" t="s">
        <v>287</v>
      </c>
      <c r="Q8" s="3" t="s">
        <v>288</v>
      </c>
      <c r="R8" s="3" t="s">
        <v>289</v>
      </c>
      <c r="S8" s="3" t="s">
        <v>290</v>
      </c>
      <c r="T8" s="3" t="s">
        <v>291</v>
      </c>
      <c r="U8" s="3" t="s">
        <v>292</v>
      </c>
      <c r="V8" s="3" t="s">
        <v>293</v>
      </c>
      <c r="W8" s="3" t="s">
        <v>294</v>
      </c>
      <c r="X8" s="3" t="s">
        <v>295</v>
      </c>
    </row>
    <row r="9">
      <c r="A9" s="110" t="s">
        <v>248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53" t="n">
        <v>98</v>
      </c>
      <c r="C10" s="253" t="n">
        <v>2</v>
      </c>
      <c r="D10" s="253" t="n">
        <v>0</v>
      </c>
      <c r="E10" s="253" t="n">
        <v>5</v>
      </c>
      <c r="F10" s="253" t="n">
        <v>0</v>
      </c>
      <c r="G10" s="253" t="n">
        <v>0</v>
      </c>
      <c r="H10" s="253" t="n">
        <v>4</v>
      </c>
      <c r="I10" s="253" t="n">
        <v>19</v>
      </c>
      <c r="J10" s="253" t="n">
        <v>4</v>
      </c>
      <c r="K10" s="253" t="n">
        <v>21</v>
      </c>
      <c r="L10" s="253" t="n">
        <v>2</v>
      </c>
      <c r="M10" s="253" t="n">
        <v>0</v>
      </c>
      <c r="N10" s="253" t="n">
        <v>2</v>
      </c>
      <c r="O10" s="253" t="n">
        <v>10</v>
      </c>
      <c r="P10" s="253" t="n">
        <v>16</v>
      </c>
      <c r="Q10" s="253" t="n">
        <v>0</v>
      </c>
      <c r="R10" s="253" t="n">
        <v>3</v>
      </c>
      <c r="S10" s="253" t="n">
        <v>1</v>
      </c>
      <c r="T10" s="253" t="n">
        <v>5</v>
      </c>
      <c r="U10" s="253" t="n">
        <v>4</v>
      </c>
      <c r="V10" s="253" t="n">
        <v>0</v>
      </c>
      <c r="W10" s="253" t="n">
        <v>0</v>
      </c>
      <c r="X10" s="253" t="n">
        <v>0</v>
      </c>
    </row>
    <row r="11">
      <c r="A11" s="4" t="s">
        <v>12</v>
      </c>
      <c r="B11" s="253" t="n">
        <v>31332</v>
      </c>
      <c r="C11" s="253" t="n">
        <v>845</v>
      </c>
      <c r="D11" s="253" t="n">
        <v>2</v>
      </c>
      <c r="E11" s="253" t="n">
        <v>3867</v>
      </c>
      <c r="F11" s="253" t="n">
        <v>2</v>
      </c>
      <c r="G11" s="253" t="n">
        <v>23</v>
      </c>
      <c r="H11" s="253" t="n">
        <v>7468</v>
      </c>
      <c r="I11" s="253" t="n">
        <v>5633</v>
      </c>
      <c r="J11" s="253" t="n">
        <v>1108</v>
      </c>
      <c r="K11" s="253" t="n">
        <v>1762</v>
      </c>
      <c r="L11" s="253" t="n">
        <v>735</v>
      </c>
      <c r="M11" s="253" t="n">
        <v>541</v>
      </c>
      <c r="N11" s="253" t="n">
        <v>143</v>
      </c>
      <c r="O11" s="253" t="n">
        <v>3448</v>
      </c>
      <c r="P11" s="253" t="n">
        <v>1364</v>
      </c>
      <c r="Q11" s="253" t="n">
        <v>13</v>
      </c>
      <c r="R11" s="253" t="n">
        <v>479</v>
      </c>
      <c r="S11" s="253" t="n">
        <v>125</v>
      </c>
      <c r="T11" s="253" t="n">
        <v>776</v>
      </c>
      <c r="U11" s="253" t="n">
        <v>2920</v>
      </c>
      <c r="V11" s="253" t="n">
        <v>1</v>
      </c>
      <c r="W11" s="253" t="n">
        <v>0</v>
      </c>
      <c r="X11" s="253" t="n">
        <v>77</v>
      </c>
    </row>
    <row r="12">
      <c r="A12" s="4" t="s">
        <v>13</v>
      </c>
      <c r="B12" s="253" t="n">
        <v>3983</v>
      </c>
      <c r="C12" s="253" t="n">
        <v>64</v>
      </c>
      <c r="D12" s="253" t="n">
        <v>0</v>
      </c>
      <c r="E12" s="253" t="n">
        <v>460</v>
      </c>
      <c r="F12" s="253" t="n">
        <v>2</v>
      </c>
      <c r="G12" s="253" t="n">
        <v>11</v>
      </c>
      <c r="H12" s="253" t="n">
        <v>255</v>
      </c>
      <c r="I12" s="253" t="n">
        <v>888</v>
      </c>
      <c r="J12" s="253" t="n">
        <v>192</v>
      </c>
      <c r="K12" s="253" t="n">
        <v>623</v>
      </c>
      <c r="L12" s="253" t="n">
        <v>110</v>
      </c>
      <c r="M12" s="253" t="n">
        <v>8</v>
      </c>
      <c r="N12" s="253" t="n">
        <v>98</v>
      </c>
      <c r="O12" s="253" t="n">
        <v>519</v>
      </c>
      <c r="P12" s="253" t="n">
        <v>382</v>
      </c>
      <c r="Q12" s="253" t="n">
        <v>0</v>
      </c>
      <c r="R12" s="253" t="n">
        <v>68</v>
      </c>
      <c r="S12" s="253" t="n">
        <v>38</v>
      </c>
      <c r="T12" s="253" t="n">
        <v>107</v>
      </c>
      <c r="U12" s="253" t="n">
        <v>156</v>
      </c>
      <c r="V12" s="253" t="n">
        <v>0</v>
      </c>
      <c r="W12" s="253" t="n">
        <v>0</v>
      </c>
      <c r="X12" s="253" t="n">
        <v>2</v>
      </c>
    </row>
    <row r="13">
      <c r="A13" s="4" t="s">
        <v>14</v>
      </c>
      <c r="B13" s="253" t="n">
        <v>0</v>
      </c>
      <c r="C13" s="253" t="n">
        <v>0</v>
      </c>
      <c r="D13" s="253" t="n">
        <v>0</v>
      </c>
      <c r="E13" s="253" t="n">
        <v>0</v>
      </c>
      <c r="F13" s="253" t="n">
        <v>0</v>
      </c>
      <c r="G13" s="253" t="n">
        <v>0</v>
      </c>
      <c r="H13" s="253" t="n">
        <v>0</v>
      </c>
      <c r="I13" s="253" t="n">
        <v>0</v>
      </c>
      <c r="J13" s="253" t="n">
        <v>0</v>
      </c>
      <c r="K13" s="253" t="n">
        <v>0</v>
      </c>
      <c r="L13" s="253" t="n">
        <v>0</v>
      </c>
      <c r="M13" s="253" t="n">
        <v>0</v>
      </c>
      <c r="N13" s="253" t="n">
        <v>0</v>
      </c>
      <c r="O13" s="253" t="n">
        <v>0</v>
      </c>
      <c r="P13" s="253" t="n">
        <v>0</v>
      </c>
      <c r="Q13" s="253" t="n">
        <v>0</v>
      </c>
      <c r="R13" s="253" t="n">
        <v>0</v>
      </c>
      <c r="S13" s="253" t="n">
        <v>0</v>
      </c>
      <c r="T13" s="253" t="n">
        <v>0</v>
      </c>
      <c r="U13" s="253" t="n">
        <v>0</v>
      </c>
      <c r="V13" s="253" t="n">
        <v>0</v>
      </c>
      <c r="W13" s="253" t="n">
        <v>0</v>
      </c>
      <c r="X13" s="253" t="n">
        <v>0</v>
      </c>
    </row>
    <row r="14">
      <c r="A14" s="4" t="s">
        <v>15</v>
      </c>
      <c r="B14" s="253" t="n">
        <v>5528</v>
      </c>
      <c r="C14" s="253" t="n">
        <v>140</v>
      </c>
      <c r="D14" s="253" t="n">
        <v>1</v>
      </c>
      <c r="E14" s="253" t="n">
        <v>506</v>
      </c>
      <c r="F14" s="253" t="n">
        <v>0</v>
      </c>
      <c r="G14" s="253" t="n">
        <v>0</v>
      </c>
      <c r="H14" s="253" t="n">
        <v>1662</v>
      </c>
      <c r="I14" s="253" t="n">
        <v>704</v>
      </c>
      <c r="J14" s="253" t="n">
        <v>196</v>
      </c>
      <c r="K14" s="253" t="n">
        <v>118</v>
      </c>
      <c r="L14" s="253" t="n">
        <v>127</v>
      </c>
      <c r="M14" s="253" t="n">
        <v>72</v>
      </c>
      <c r="N14" s="253" t="n">
        <v>35</v>
      </c>
      <c r="O14" s="253" t="n">
        <v>610</v>
      </c>
      <c r="P14" s="253" t="n">
        <v>308</v>
      </c>
      <c r="Q14" s="253" t="n">
        <v>1</v>
      </c>
      <c r="R14" s="253" t="n">
        <v>105</v>
      </c>
      <c r="S14" s="253" t="n">
        <v>9</v>
      </c>
      <c r="T14" s="253" t="n">
        <v>203</v>
      </c>
      <c r="U14" s="253" t="n">
        <v>718</v>
      </c>
      <c r="V14" s="253" t="n">
        <v>0</v>
      </c>
      <c r="W14" s="253" t="n">
        <v>0</v>
      </c>
      <c r="X14" s="253" t="n">
        <v>13</v>
      </c>
    </row>
    <row r="15">
      <c r="A15" s="4" t="s">
        <v>16</v>
      </c>
      <c r="B15" s="253" t="n">
        <v>703</v>
      </c>
      <c r="C15" s="253" t="n">
        <v>8</v>
      </c>
      <c r="D15" s="253" t="n">
        <v>0</v>
      </c>
      <c r="E15" s="253" t="n">
        <v>20</v>
      </c>
      <c r="F15" s="253" t="n">
        <v>0</v>
      </c>
      <c r="G15" s="253" t="n">
        <v>1</v>
      </c>
      <c r="H15" s="253" t="n">
        <v>24</v>
      </c>
      <c r="I15" s="253" t="n">
        <v>61</v>
      </c>
      <c r="J15" s="253" t="n">
        <v>9</v>
      </c>
      <c r="K15" s="253" t="n">
        <v>22</v>
      </c>
      <c r="L15" s="253" t="n">
        <v>14</v>
      </c>
      <c r="M15" s="253" t="n">
        <v>0</v>
      </c>
      <c r="N15" s="253" t="n">
        <v>6</v>
      </c>
      <c r="O15" s="253" t="n">
        <v>41</v>
      </c>
      <c r="P15" s="253" t="n">
        <v>32</v>
      </c>
      <c r="Q15" s="253" t="n">
        <v>0</v>
      </c>
      <c r="R15" s="253" t="n">
        <v>10</v>
      </c>
      <c r="S15" s="253" t="n">
        <v>2</v>
      </c>
      <c r="T15" s="253" t="n">
        <v>10</v>
      </c>
      <c r="U15" s="253" t="n">
        <v>14</v>
      </c>
      <c r="V15" s="253" t="n">
        <v>0</v>
      </c>
      <c r="W15" s="253" t="n">
        <v>0</v>
      </c>
      <c r="X15" s="253" t="n">
        <v>429</v>
      </c>
    </row>
    <row r="16">
      <c r="A16" s="49" t="s">
        <v>249</v>
      </c>
      <c r="B16" s="255" t="n">
        <v>41644</v>
      </c>
      <c r="C16" s="255" t="n">
        <v>1059</v>
      </c>
      <c r="D16" s="255" t="n">
        <v>3</v>
      </c>
      <c r="E16" s="255" t="n">
        <v>4858</v>
      </c>
      <c r="F16" s="255" t="n">
        <v>4</v>
      </c>
      <c r="G16" s="255" t="n">
        <v>35</v>
      </c>
      <c r="H16" s="255" t="n">
        <v>9413</v>
      </c>
      <c r="I16" s="255" t="n">
        <v>7305</v>
      </c>
      <c r="J16" s="255" t="n">
        <v>1509</v>
      </c>
      <c r="K16" s="255" t="n">
        <v>2546</v>
      </c>
      <c r="L16" s="255" t="n">
        <v>988</v>
      </c>
      <c r="M16" s="255" t="n">
        <v>621</v>
      </c>
      <c r="N16" s="255" t="n">
        <v>284</v>
      </c>
      <c r="O16" s="255" t="n">
        <v>4628</v>
      </c>
      <c r="P16" s="255" t="n">
        <v>2102</v>
      </c>
      <c r="Q16" s="255" t="n">
        <v>14</v>
      </c>
      <c r="R16" s="255" t="n">
        <v>665</v>
      </c>
      <c r="S16" s="255" t="n">
        <v>175</v>
      </c>
      <c r="T16" s="255" t="n">
        <v>1101</v>
      </c>
      <c r="U16" s="255" t="n">
        <v>3812</v>
      </c>
      <c r="V16" s="255" t="n">
        <v>1</v>
      </c>
      <c r="W16" s="255" t="n">
        <v>0</v>
      </c>
      <c r="X16" s="255" t="n">
        <v>521</v>
      </c>
    </row>
    <row r="17">
      <c r="A17" s="110" t="s">
        <v>250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53" t="n">
        <v>890</v>
      </c>
      <c r="C18" s="253" t="n">
        <v>11</v>
      </c>
      <c r="D18" s="253" t="n">
        <v>0</v>
      </c>
      <c r="E18" s="253" t="n">
        <v>605</v>
      </c>
      <c r="F18" s="253" t="n">
        <v>0</v>
      </c>
      <c r="G18" s="253" t="n">
        <v>0</v>
      </c>
      <c r="H18" s="253" t="n">
        <v>5</v>
      </c>
      <c r="I18" s="253" t="n">
        <v>69</v>
      </c>
      <c r="J18" s="253" t="n">
        <v>6</v>
      </c>
      <c r="K18" s="253" t="n">
        <v>76</v>
      </c>
      <c r="L18" s="253" t="n">
        <v>6</v>
      </c>
      <c r="M18" s="253" t="n">
        <v>0</v>
      </c>
      <c r="N18" s="253" t="n">
        <v>6</v>
      </c>
      <c r="O18" s="253" t="n">
        <v>25</v>
      </c>
      <c r="P18" s="253" t="n">
        <v>47</v>
      </c>
      <c r="Q18" s="253" t="n">
        <v>0</v>
      </c>
      <c r="R18" s="253" t="n">
        <v>8</v>
      </c>
      <c r="S18" s="253" t="n">
        <v>6</v>
      </c>
      <c r="T18" s="253" t="n">
        <v>12</v>
      </c>
      <c r="U18" s="253" t="n">
        <v>8</v>
      </c>
      <c r="V18" s="253" t="n">
        <v>0</v>
      </c>
      <c r="W18" s="253" t="n">
        <v>0</v>
      </c>
      <c r="X18" s="253" t="n">
        <v>0</v>
      </c>
    </row>
    <row r="19">
      <c r="A19" s="4" t="s">
        <v>12</v>
      </c>
      <c r="B19" s="253" t="n">
        <v>31311</v>
      </c>
      <c r="C19" s="253" t="n">
        <v>845</v>
      </c>
      <c r="D19" s="253" t="n">
        <v>2</v>
      </c>
      <c r="E19" s="253" t="n">
        <v>3865</v>
      </c>
      <c r="F19" s="253" t="n">
        <v>2</v>
      </c>
      <c r="G19" s="253" t="n">
        <v>23</v>
      </c>
      <c r="H19" s="253" t="n">
        <v>7460</v>
      </c>
      <c r="I19" s="253" t="n">
        <v>5631</v>
      </c>
      <c r="J19" s="253" t="n">
        <v>1107</v>
      </c>
      <c r="K19" s="253" t="n">
        <v>1759</v>
      </c>
      <c r="L19" s="253" t="n">
        <v>733</v>
      </c>
      <c r="M19" s="253" t="n">
        <v>540</v>
      </c>
      <c r="N19" s="253" t="n">
        <v>143</v>
      </c>
      <c r="O19" s="253" t="n">
        <v>3447</v>
      </c>
      <c r="P19" s="253" t="n">
        <v>1364</v>
      </c>
      <c r="Q19" s="253" t="n">
        <v>13</v>
      </c>
      <c r="R19" s="253" t="n">
        <v>479</v>
      </c>
      <c r="S19" s="253" t="n">
        <v>125</v>
      </c>
      <c r="T19" s="253" t="n">
        <v>776</v>
      </c>
      <c r="U19" s="253" t="n">
        <v>2919</v>
      </c>
      <c r="V19" s="253" t="n">
        <v>1</v>
      </c>
      <c r="W19" s="253" t="n">
        <v>0</v>
      </c>
      <c r="X19" s="253" t="n">
        <v>77</v>
      </c>
    </row>
    <row r="20">
      <c r="A20" s="4" t="s">
        <v>13</v>
      </c>
      <c r="B20" s="253" t="n">
        <v>45721</v>
      </c>
      <c r="C20" s="253" t="n">
        <v>296</v>
      </c>
      <c r="D20" s="253" t="n">
        <v>0</v>
      </c>
      <c r="E20" s="253" t="n">
        <v>29801</v>
      </c>
      <c r="F20" s="253" t="n">
        <v>7</v>
      </c>
      <c r="G20" s="253" t="n">
        <v>34</v>
      </c>
      <c r="H20" s="253" t="n">
        <v>717</v>
      </c>
      <c r="I20" s="253" t="n">
        <v>3512</v>
      </c>
      <c r="J20" s="253" t="n">
        <v>2289</v>
      </c>
      <c r="K20" s="253" t="n">
        <v>2610</v>
      </c>
      <c r="L20" s="253" t="n">
        <v>318</v>
      </c>
      <c r="M20" s="253" t="n">
        <v>12</v>
      </c>
      <c r="N20" s="253" t="n">
        <v>378</v>
      </c>
      <c r="O20" s="253" t="n">
        <v>2391</v>
      </c>
      <c r="P20" s="253" t="n">
        <v>2299</v>
      </c>
      <c r="Q20" s="253" t="n">
        <v>0</v>
      </c>
      <c r="R20" s="253" t="n">
        <v>189</v>
      </c>
      <c r="S20" s="253" t="n">
        <v>174</v>
      </c>
      <c r="T20" s="253" t="n">
        <v>300</v>
      </c>
      <c r="U20" s="253" t="n">
        <v>392</v>
      </c>
      <c r="V20" s="253" t="n">
        <v>0</v>
      </c>
      <c r="W20" s="253" t="n">
        <v>0</v>
      </c>
      <c r="X20" s="253" t="n">
        <v>2</v>
      </c>
    </row>
    <row r="21">
      <c r="A21" s="4" t="s">
        <v>14</v>
      </c>
      <c r="B21" s="253" t="n">
        <v>0</v>
      </c>
      <c r="C21" s="253" t="n">
        <v>0</v>
      </c>
      <c r="D21" s="253" t="n">
        <v>0</v>
      </c>
      <c r="E21" s="253" t="n">
        <v>0</v>
      </c>
      <c r="F21" s="253" t="n">
        <v>0</v>
      </c>
      <c r="G21" s="253" t="n">
        <v>0</v>
      </c>
      <c r="H21" s="253" t="n">
        <v>0</v>
      </c>
      <c r="I21" s="253" t="n">
        <v>0</v>
      </c>
      <c r="J21" s="253" t="n">
        <v>0</v>
      </c>
      <c r="K21" s="253" t="n">
        <v>0</v>
      </c>
      <c r="L21" s="253" t="n">
        <v>0</v>
      </c>
      <c r="M21" s="253" t="n">
        <v>0</v>
      </c>
      <c r="N21" s="253" t="n">
        <v>0</v>
      </c>
      <c r="O21" s="253" t="n">
        <v>0</v>
      </c>
      <c r="P21" s="253" t="n">
        <v>0</v>
      </c>
      <c r="Q21" s="253" t="n">
        <v>0</v>
      </c>
      <c r="R21" s="253" t="n">
        <v>0</v>
      </c>
      <c r="S21" s="253" t="n">
        <v>0</v>
      </c>
      <c r="T21" s="253" t="n">
        <v>0</v>
      </c>
      <c r="U21" s="253" t="n">
        <v>0</v>
      </c>
      <c r="V21" s="253" t="n">
        <v>0</v>
      </c>
      <c r="W21" s="253" t="n">
        <v>0</v>
      </c>
      <c r="X21" s="253" t="n">
        <v>0</v>
      </c>
    </row>
    <row r="22">
      <c r="A22" s="4" t="s">
        <v>15</v>
      </c>
      <c r="B22" s="253" t="n">
        <v>5527</v>
      </c>
      <c r="C22" s="253" t="n">
        <v>140</v>
      </c>
      <c r="D22" s="253" t="n">
        <v>1</v>
      </c>
      <c r="E22" s="253" t="n">
        <v>506</v>
      </c>
      <c r="F22" s="253" t="n">
        <v>0</v>
      </c>
      <c r="G22" s="253" t="n">
        <v>0</v>
      </c>
      <c r="H22" s="253" t="n">
        <v>1662</v>
      </c>
      <c r="I22" s="253" t="n">
        <v>704</v>
      </c>
      <c r="J22" s="253" t="n">
        <v>196</v>
      </c>
      <c r="K22" s="253" t="n">
        <v>118</v>
      </c>
      <c r="L22" s="253" t="n">
        <v>127</v>
      </c>
      <c r="M22" s="253" t="n">
        <v>72</v>
      </c>
      <c r="N22" s="253" t="n">
        <v>35</v>
      </c>
      <c r="O22" s="253" t="n">
        <v>609</v>
      </c>
      <c r="P22" s="253" t="n">
        <v>308</v>
      </c>
      <c r="Q22" s="253" t="n">
        <v>1</v>
      </c>
      <c r="R22" s="253" t="n">
        <v>105</v>
      </c>
      <c r="S22" s="253" t="n">
        <v>9</v>
      </c>
      <c r="T22" s="253" t="n">
        <v>203</v>
      </c>
      <c r="U22" s="253" t="n">
        <v>718</v>
      </c>
      <c r="V22" s="253" t="n">
        <v>0</v>
      </c>
      <c r="W22" s="253" t="n">
        <v>0</v>
      </c>
      <c r="X22" s="253" t="n">
        <v>13</v>
      </c>
    </row>
    <row r="23">
      <c r="A23" s="4" t="s">
        <v>16</v>
      </c>
      <c r="B23" s="253" t="n">
        <v>703</v>
      </c>
      <c r="C23" s="253" t="n">
        <v>8</v>
      </c>
      <c r="D23" s="253" t="n">
        <v>0</v>
      </c>
      <c r="E23" s="253" t="n">
        <v>20</v>
      </c>
      <c r="F23" s="253" t="n">
        <v>0</v>
      </c>
      <c r="G23" s="253" t="n">
        <v>1</v>
      </c>
      <c r="H23" s="253" t="n">
        <v>24</v>
      </c>
      <c r="I23" s="253" t="n">
        <v>61</v>
      </c>
      <c r="J23" s="253" t="n">
        <v>9</v>
      </c>
      <c r="K23" s="253" t="n">
        <v>22</v>
      </c>
      <c r="L23" s="253" t="n">
        <v>14</v>
      </c>
      <c r="M23" s="253" t="n">
        <v>0</v>
      </c>
      <c r="N23" s="253" t="n">
        <v>6</v>
      </c>
      <c r="O23" s="253" t="n">
        <v>41</v>
      </c>
      <c r="P23" s="253" t="n">
        <v>32</v>
      </c>
      <c r="Q23" s="253" t="n">
        <v>0</v>
      </c>
      <c r="R23" s="253" t="n">
        <v>10</v>
      </c>
      <c r="S23" s="253" t="n">
        <v>2</v>
      </c>
      <c r="T23" s="253" t="n">
        <v>10</v>
      </c>
      <c r="U23" s="253" t="n">
        <v>14</v>
      </c>
      <c r="V23" s="253" t="n">
        <v>0</v>
      </c>
      <c r="W23" s="253" t="n">
        <v>0</v>
      </c>
      <c r="X23" s="253" t="n">
        <v>429</v>
      </c>
    </row>
    <row r="24">
      <c r="A24" s="49" t="s">
        <v>249</v>
      </c>
      <c r="B24" s="255" t="n">
        <v>84152</v>
      </c>
      <c r="C24" s="255" t="n">
        <v>1300</v>
      </c>
      <c r="D24" s="255" t="n">
        <v>3</v>
      </c>
      <c r="E24" s="255" t="n">
        <v>34797</v>
      </c>
      <c r="F24" s="255" t="n">
        <v>9</v>
      </c>
      <c r="G24" s="255" t="n">
        <v>58</v>
      </c>
      <c r="H24" s="255" t="n">
        <v>9868</v>
      </c>
      <c r="I24" s="255" t="n">
        <v>9977</v>
      </c>
      <c r="J24" s="255" t="n">
        <v>3607</v>
      </c>
      <c r="K24" s="255" t="n">
        <v>4585</v>
      </c>
      <c r="L24" s="255" t="n">
        <v>1198</v>
      </c>
      <c r="M24" s="255" t="n">
        <v>624</v>
      </c>
      <c r="N24" s="255" t="n">
        <v>568</v>
      </c>
      <c r="O24" s="255" t="n">
        <v>6513</v>
      </c>
      <c r="P24" s="255" t="n">
        <v>4050</v>
      </c>
      <c r="Q24" s="255" t="n">
        <v>14</v>
      </c>
      <c r="R24" s="255" t="n">
        <v>791</v>
      </c>
      <c r="S24" s="255" t="n">
        <v>316</v>
      </c>
      <c r="T24" s="255" t="n">
        <v>1301</v>
      </c>
      <c r="U24" s="255" t="n">
        <v>4051</v>
      </c>
      <c r="V24" s="255" t="n">
        <v>1</v>
      </c>
      <c r="W24" s="255" t="n">
        <v>0</v>
      </c>
      <c r="X24" s="255" t="n">
        <v>521</v>
      </c>
    </row>
    <row r="25">
      <c r="A25" s="110" t="s">
        <v>251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54" t="n">
        <v>199279.39</v>
      </c>
      <c r="C26" s="254" t="n">
        <v>3583.01</v>
      </c>
      <c r="D26" s="254" t="n">
        <v>0</v>
      </c>
      <c r="E26" s="254" t="n">
        <v>62490.9</v>
      </c>
      <c r="F26" s="254" t="n">
        <v>0</v>
      </c>
      <c r="G26" s="254" t="n">
        <v>0</v>
      </c>
      <c r="H26" s="254" t="n">
        <v>2250.7</v>
      </c>
      <c r="I26" s="254" t="n">
        <v>39191.99</v>
      </c>
      <c r="J26" s="254" t="n">
        <v>3037</v>
      </c>
      <c r="K26" s="254" t="n">
        <v>29235.03</v>
      </c>
      <c r="L26" s="254" t="n">
        <v>1823.86</v>
      </c>
      <c r="M26" s="254" t="n">
        <v>0</v>
      </c>
      <c r="N26" s="254" t="n">
        <v>3160.98</v>
      </c>
      <c r="O26" s="254" t="n">
        <v>14818.15</v>
      </c>
      <c r="P26" s="254" t="n">
        <v>21264.33</v>
      </c>
      <c r="Q26" s="254" t="n">
        <v>0</v>
      </c>
      <c r="R26" s="254" t="n">
        <v>5551.17</v>
      </c>
      <c r="S26" s="254" t="n">
        <v>1869</v>
      </c>
      <c r="T26" s="254" t="n">
        <v>7330.13</v>
      </c>
      <c r="U26" s="254" t="n">
        <v>3673.14</v>
      </c>
      <c r="V26" s="254" t="n">
        <v>0</v>
      </c>
      <c r="W26" s="254" t="n">
        <v>0</v>
      </c>
      <c r="X26" s="254" t="n">
        <v>0</v>
      </c>
    </row>
    <row r="27">
      <c r="A27" s="4" t="s">
        <v>12</v>
      </c>
      <c r="B27" s="254" t="n">
        <v>14172545.24</v>
      </c>
      <c r="C27" s="254" t="n">
        <v>410702.11</v>
      </c>
      <c r="D27" s="254" t="n">
        <v>960</v>
      </c>
      <c r="E27" s="254" t="n">
        <v>1771516.58</v>
      </c>
      <c r="F27" s="254" t="n">
        <v>1080</v>
      </c>
      <c r="G27" s="254" t="n">
        <v>9420</v>
      </c>
      <c r="H27" s="254" t="n">
        <v>3725556.25</v>
      </c>
      <c r="I27" s="254" t="n">
        <v>2330594.77</v>
      </c>
      <c r="J27" s="254" t="n">
        <v>501039.6</v>
      </c>
      <c r="K27" s="254" t="n">
        <v>674747.89</v>
      </c>
      <c r="L27" s="254" t="n">
        <v>337231.29</v>
      </c>
      <c r="M27" s="254" t="n">
        <v>223701.71</v>
      </c>
      <c r="N27" s="254" t="n">
        <v>64437.35</v>
      </c>
      <c r="O27" s="254" t="n">
        <v>1556801.45</v>
      </c>
      <c r="P27" s="254" t="n">
        <v>643607.41</v>
      </c>
      <c r="Q27" s="254" t="n">
        <v>6405.16</v>
      </c>
      <c r="R27" s="254" t="n">
        <v>216085.94</v>
      </c>
      <c r="S27" s="254" t="n">
        <v>43576.98</v>
      </c>
      <c r="T27" s="254" t="n">
        <v>373924.76</v>
      </c>
      <c r="U27" s="254" t="n">
        <v>1244795.99</v>
      </c>
      <c r="V27" s="254" t="n">
        <v>300</v>
      </c>
      <c r="W27" s="254" t="n">
        <v>0</v>
      </c>
      <c r="X27" s="254" t="n">
        <v>36060</v>
      </c>
    </row>
    <row r="28">
      <c r="A28" s="4" t="s">
        <v>13</v>
      </c>
      <c r="B28" s="254" t="n">
        <v>14303616.21</v>
      </c>
      <c r="C28" s="254" t="n">
        <v>132789.52</v>
      </c>
      <c r="D28" s="254" t="n">
        <v>0</v>
      </c>
      <c r="E28" s="254" t="n">
        <v>8170285.94</v>
      </c>
      <c r="F28" s="254" t="n">
        <v>3163.7</v>
      </c>
      <c r="G28" s="254" t="n">
        <v>14206.22</v>
      </c>
      <c r="H28" s="254" t="n">
        <v>295391.47</v>
      </c>
      <c r="I28" s="254" t="n">
        <v>1332894.09</v>
      </c>
      <c r="J28" s="254" t="n">
        <v>724737.32</v>
      </c>
      <c r="K28" s="254" t="n">
        <v>1220234.4</v>
      </c>
      <c r="L28" s="254" t="n">
        <v>156107.98</v>
      </c>
      <c r="M28" s="254" t="n">
        <v>9000.26</v>
      </c>
      <c r="N28" s="254" t="n">
        <v>140474.93</v>
      </c>
      <c r="O28" s="254" t="n">
        <v>821806.48</v>
      </c>
      <c r="P28" s="254" t="n">
        <v>815427.18</v>
      </c>
      <c r="Q28" s="254" t="n">
        <v>0</v>
      </c>
      <c r="R28" s="254" t="n">
        <v>73980.49</v>
      </c>
      <c r="S28" s="254" t="n">
        <v>72746.74</v>
      </c>
      <c r="T28" s="254" t="n">
        <v>142754.6</v>
      </c>
      <c r="U28" s="254" t="n">
        <v>176238.89</v>
      </c>
      <c r="V28" s="254" t="n">
        <v>0</v>
      </c>
      <c r="W28" s="254" t="n">
        <v>0</v>
      </c>
      <c r="X28" s="254" t="n">
        <v>1376</v>
      </c>
    </row>
    <row r="29">
      <c r="A29" s="4" t="s">
        <v>14</v>
      </c>
      <c r="B29" s="254" t="n">
        <v>0</v>
      </c>
      <c r="C29" s="254" t="n">
        <v>0</v>
      </c>
      <c r="D29" s="254" t="n">
        <v>0</v>
      </c>
      <c r="E29" s="254" t="n">
        <v>0</v>
      </c>
      <c r="F29" s="254" t="n">
        <v>0</v>
      </c>
      <c r="G29" s="254" t="n">
        <v>0</v>
      </c>
      <c r="H29" s="254" t="n">
        <v>0</v>
      </c>
      <c r="I29" s="254" t="n">
        <v>0</v>
      </c>
      <c r="J29" s="254" t="n">
        <v>0</v>
      </c>
      <c r="K29" s="254" t="n">
        <v>0</v>
      </c>
      <c r="L29" s="254" t="n">
        <v>0</v>
      </c>
      <c r="M29" s="254" t="n">
        <v>0</v>
      </c>
      <c r="N29" s="254" t="n">
        <v>0</v>
      </c>
      <c r="O29" s="254" t="n">
        <v>0</v>
      </c>
      <c r="P29" s="254" t="n">
        <v>0</v>
      </c>
      <c r="Q29" s="254" t="n">
        <v>0</v>
      </c>
      <c r="R29" s="254" t="n">
        <v>0</v>
      </c>
      <c r="S29" s="254" t="n">
        <v>0</v>
      </c>
      <c r="T29" s="254" t="n">
        <v>0</v>
      </c>
      <c r="U29" s="254" t="n">
        <v>0</v>
      </c>
      <c r="V29" s="254" t="n">
        <v>0</v>
      </c>
      <c r="W29" s="254" t="n">
        <v>0</v>
      </c>
      <c r="X29" s="254" t="n">
        <v>0</v>
      </c>
    </row>
    <row r="30">
      <c r="A30" s="4" t="s">
        <v>15</v>
      </c>
      <c r="B30" s="254" t="n">
        <v>1128490.74</v>
      </c>
      <c r="C30" s="254" t="n">
        <v>28733.93</v>
      </c>
      <c r="D30" s="254" t="n">
        <v>210</v>
      </c>
      <c r="E30" s="254" t="n">
        <v>102672.67</v>
      </c>
      <c r="F30" s="254" t="n">
        <v>0</v>
      </c>
      <c r="G30" s="254" t="n">
        <v>0</v>
      </c>
      <c r="H30" s="254" t="n">
        <v>344806.11</v>
      </c>
      <c r="I30" s="254" t="n">
        <v>142449.04</v>
      </c>
      <c r="J30" s="254" t="n">
        <v>39843.03</v>
      </c>
      <c r="K30" s="254" t="n">
        <v>23723.76</v>
      </c>
      <c r="L30" s="254" t="n">
        <v>25607.04</v>
      </c>
      <c r="M30" s="254" t="n">
        <v>14018.11</v>
      </c>
      <c r="N30" s="254" t="n">
        <v>7117.36</v>
      </c>
      <c r="O30" s="254" t="n">
        <v>125019.94</v>
      </c>
      <c r="P30" s="254" t="n">
        <v>62644.08</v>
      </c>
      <c r="Q30" s="254" t="n">
        <v>210</v>
      </c>
      <c r="R30" s="254" t="n">
        <v>21522.52</v>
      </c>
      <c r="S30" s="254" t="n">
        <v>1838.79</v>
      </c>
      <c r="T30" s="254" t="n">
        <v>41096.35</v>
      </c>
      <c r="U30" s="254" t="n">
        <v>144291.31</v>
      </c>
      <c r="V30" s="254" t="n">
        <v>0</v>
      </c>
      <c r="W30" s="254" t="n">
        <v>0</v>
      </c>
      <c r="X30" s="254" t="n">
        <v>2686.7</v>
      </c>
    </row>
    <row r="31">
      <c r="A31" s="4" t="s">
        <v>16</v>
      </c>
      <c r="B31" s="254" t="n">
        <v>143201.93</v>
      </c>
      <c r="C31" s="254" t="n">
        <v>1680</v>
      </c>
      <c r="D31" s="254" t="n">
        <v>0</v>
      </c>
      <c r="E31" s="254" t="n">
        <v>4127.6</v>
      </c>
      <c r="F31" s="254" t="n">
        <v>0</v>
      </c>
      <c r="G31" s="254" t="n">
        <v>210</v>
      </c>
      <c r="H31" s="254" t="n">
        <v>4962.06</v>
      </c>
      <c r="I31" s="254" t="n">
        <v>12711.61</v>
      </c>
      <c r="J31" s="254" t="n">
        <v>1833.88</v>
      </c>
      <c r="K31" s="254" t="n">
        <v>4275.24</v>
      </c>
      <c r="L31" s="254" t="n">
        <v>2727.45</v>
      </c>
      <c r="M31" s="254" t="n">
        <v>0</v>
      </c>
      <c r="N31" s="254" t="n">
        <v>1205.44</v>
      </c>
      <c r="O31" s="254" t="n">
        <v>8354.37</v>
      </c>
      <c r="P31" s="254" t="n">
        <v>6351.36</v>
      </c>
      <c r="Q31" s="254" t="n">
        <v>0</v>
      </c>
      <c r="R31" s="254" t="n">
        <v>2052.98</v>
      </c>
      <c r="S31" s="254" t="n">
        <v>420</v>
      </c>
      <c r="T31" s="254" t="n">
        <v>2100</v>
      </c>
      <c r="U31" s="254" t="n">
        <v>2940</v>
      </c>
      <c r="V31" s="254" t="n">
        <v>0</v>
      </c>
      <c r="W31" s="254" t="n">
        <v>0</v>
      </c>
      <c r="X31" s="254" t="n">
        <v>87249.94</v>
      </c>
    </row>
    <row r="32">
      <c r="A32" s="49" t="s">
        <v>249</v>
      </c>
      <c r="B32" s="256" t="n">
        <v>29947133.51</v>
      </c>
      <c r="C32" s="256" t="n">
        <v>577488.57</v>
      </c>
      <c r="D32" s="256" t="n">
        <v>1170</v>
      </c>
      <c r="E32" s="256" t="n">
        <v>10111093.69</v>
      </c>
      <c r="F32" s="256" t="n">
        <v>4243.7</v>
      </c>
      <c r="G32" s="256" t="n">
        <v>23836.22</v>
      </c>
      <c r="H32" s="256" t="n">
        <v>4372966.59</v>
      </c>
      <c r="I32" s="256" t="n">
        <v>3857841.5</v>
      </c>
      <c r="J32" s="256" t="n">
        <v>1270490.83</v>
      </c>
      <c r="K32" s="256" t="n">
        <v>1952216.32</v>
      </c>
      <c r="L32" s="256" t="n">
        <v>523497.62</v>
      </c>
      <c r="M32" s="256" t="n">
        <v>246720.08</v>
      </c>
      <c r="N32" s="256" t="n">
        <v>216396.06</v>
      </c>
      <c r="O32" s="256" t="n">
        <v>2526800.39</v>
      </c>
      <c r="P32" s="256" t="n">
        <v>1549294.36</v>
      </c>
      <c r="Q32" s="256" t="n">
        <v>6615.16</v>
      </c>
      <c r="R32" s="256" t="n">
        <v>319193.1</v>
      </c>
      <c r="S32" s="256" t="n">
        <v>120451.51</v>
      </c>
      <c r="T32" s="256" t="n">
        <v>567205.84</v>
      </c>
      <c r="U32" s="256" t="n">
        <v>1571939.33</v>
      </c>
      <c r="V32" s="256" t="n">
        <v>300</v>
      </c>
      <c r="W32" s="256" t="n">
        <v>0</v>
      </c>
      <c r="X32" s="256" t="n">
        <v>127372.64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272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241</v>
      </c>
      <c r="C7" s="18" t="s">
        <v>273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274</v>
      </c>
      <c r="D8" s="3" t="s">
        <v>275</v>
      </c>
      <c r="E8" s="3" t="s">
        <v>276</v>
      </c>
      <c r="F8" s="3" t="s">
        <v>277</v>
      </c>
      <c r="G8" s="3" t="s">
        <v>278</v>
      </c>
      <c r="H8" s="3" t="s">
        <v>279</v>
      </c>
      <c r="I8" s="3" t="s">
        <v>280</v>
      </c>
      <c r="J8" s="3" t="s">
        <v>281</v>
      </c>
      <c r="K8" s="3" t="s">
        <v>282</v>
      </c>
      <c r="L8" s="3" t="s">
        <v>283</v>
      </c>
      <c r="M8" s="3" t="s">
        <v>284</v>
      </c>
      <c r="N8" s="3" t="s">
        <v>285</v>
      </c>
      <c r="O8" s="3" t="s">
        <v>286</v>
      </c>
      <c r="P8" s="3" t="s">
        <v>287</v>
      </c>
      <c r="Q8" s="3" t="s">
        <v>288</v>
      </c>
      <c r="R8" s="3" t="s">
        <v>289</v>
      </c>
      <c r="S8" s="3" t="s">
        <v>290</v>
      </c>
      <c r="T8" s="3" t="s">
        <v>291</v>
      </c>
      <c r="U8" s="3" t="s">
        <v>292</v>
      </c>
      <c r="V8" s="3" t="s">
        <v>293</v>
      </c>
      <c r="W8" s="3" t="s">
        <v>294</v>
      </c>
      <c r="X8" s="3" t="s">
        <v>295</v>
      </c>
    </row>
    <row r="9">
      <c r="A9" s="110" t="s">
        <v>248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57" t="n">
        <v>94</v>
      </c>
      <c r="C10" s="257" t="n">
        <v>3</v>
      </c>
      <c r="D10" s="257" t="n">
        <v>0</v>
      </c>
      <c r="E10" s="257" t="n">
        <v>8</v>
      </c>
      <c r="F10" s="257" t="n">
        <v>0</v>
      </c>
      <c r="G10" s="257" t="n">
        <v>0</v>
      </c>
      <c r="H10" s="257" t="n">
        <v>4</v>
      </c>
      <c r="I10" s="257" t="n">
        <v>16</v>
      </c>
      <c r="J10" s="257" t="n">
        <v>1</v>
      </c>
      <c r="K10" s="257" t="n">
        <v>29</v>
      </c>
      <c r="L10" s="257" t="n">
        <v>0</v>
      </c>
      <c r="M10" s="257" t="n">
        <v>0</v>
      </c>
      <c r="N10" s="257" t="n">
        <v>5</v>
      </c>
      <c r="O10" s="257" t="n">
        <v>4</v>
      </c>
      <c r="P10" s="257" t="n">
        <v>10</v>
      </c>
      <c r="Q10" s="257" t="n">
        <v>0</v>
      </c>
      <c r="R10" s="257" t="n">
        <v>3</v>
      </c>
      <c r="S10" s="257" t="n">
        <v>1</v>
      </c>
      <c r="T10" s="257" t="n">
        <v>6</v>
      </c>
      <c r="U10" s="257" t="n">
        <v>4</v>
      </c>
      <c r="V10" s="257" t="n">
        <v>0</v>
      </c>
      <c r="W10" s="257" t="n">
        <v>0</v>
      </c>
      <c r="X10" s="257" t="n">
        <v>0</v>
      </c>
    </row>
    <row r="11">
      <c r="A11" s="4" t="s">
        <v>12</v>
      </c>
      <c r="B11" s="257" t="n">
        <v>33140</v>
      </c>
      <c r="C11" s="257" t="n">
        <v>850</v>
      </c>
      <c r="D11" s="257" t="n">
        <v>1</v>
      </c>
      <c r="E11" s="257" t="n">
        <v>3950</v>
      </c>
      <c r="F11" s="257" t="n">
        <v>4</v>
      </c>
      <c r="G11" s="257" t="n">
        <v>20</v>
      </c>
      <c r="H11" s="257" t="n">
        <v>7765</v>
      </c>
      <c r="I11" s="257" t="n">
        <v>5880</v>
      </c>
      <c r="J11" s="257" t="n">
        <v>1081</v>
      </c>
      <c r="K11" s="257" t="n">
        <v>2178</v>
      </c>
      <c r="L11" s="257" t="n">
        <v>727</v>
      </c>
      <c r="M11" s="257" t="n">
        <v>613</v>
      </c>
      <c r="N11" s="257" t="n">
        <v>144</v>
      </c>
      <c r="O11" s="257" t="n">
        <v>3701</v>
      </c>
      <c r="P11" s="257" t="n">
        <v>1375</v>
      </c>
      <c r="Q11" s="257" t="n">
        <v>12</v>
      </c>
      <c r="R11" s="257" t="n">
        <v>485</v>
      </c>
      <c r="S11" s="257" t="n">
        <v>162</v>
      </c>
      <c r="T11" s="257" t="n">
        <v>731</v>
      </c>
      <c r="U11" s="257" t="n">
        <v>3378</v>
      </c>
      <c r="V11" s="257" t="n">
        <v>1</v>
      </c>
      <c r="W11" s="257" t="n">
        <v>0</v>
      </c>
      <c r="X11" s="257" t="n">
        <v>82</v>
      </c>
    </row>
    <row r="12">
      <c r="A12" s="4" t="s">
        <v>13</v>
      </c>
      <c r="B12" s="257" t="n">
        <v>4574</v>
      </c>
      <c r="C12" s="257" t="n">
        <v>65</v>
      </c>
      <c r="D12" s="257" t="n">
        <v>0</v>
      </c>
      <c r="E12" s="257" t="n">
        <v>554</v>
      </c>
      <c r="F12" s="257" t="n">
        <v>3</v>
      </c>
      <c r="G12" s="257" t="n">
        <v>13</v>
      </c>
      <c r="H12" s="257" t="n">
        <v>273</v>
      </c>
      <c r="I12" s="257" t="n">
        <v>977</v>
      </c>
      <c r="J12" s="257" t="n">
        <v>208</v>
      </c>
      <c r="K12" s="257" t="n">
        <v>918</v>
      </c>
      <c r="L12" s="257" t="n">
        <v>109</v>
      </c>
      <c r="M12" s="257" t="n">
        <v>16</v>
      </c>
      <c r="N12" s="257" t="n">
        <v>100</v>
      </c>
      <c r="O12" s="257" t="n">
        <v>508</v>
      </c>
      <c r="P12" s="257" t="n">
        <v>408</v>
      </c>
      <c r="Q12" s="257" t="n">
        <v>1</v>
      </c>
      <c r="R12" s="257" t="n">
        <v>72</v>
      </c>
      <c r="S12" s="257" t="n">
        <v>44</v>
      </c>
      <c r="T12" s="257" t="n">
        <v>128</v>
      </c>
      <c r="U12" s="257" t="n">
        <v>175</v>
      </c>
      <c r="V12" s="257" t="n">
        <v>0</v>
      </c>
      <c r="W12" s="257" t="n">
        <v>0</v>
      </c>
      <c r="X12" s="257" t="n">
        <v>2</v>
      </c>
    </row>
    <row r="13">
      <c r="A13" s="4" t="s">
        <v>14</v>
      </c>
      <c r="B13" s="257" t="n">
        <v>0</v>
      </c>
      <c r="C13" s="257" t="n">
        <v>0</v>
      </c>
      <c r="D13" s="257" t="n">
        <v>0</v>
      </c>
      <c r="E13" s="257" t="n">
        <v>0</v>
      </c>
      <c r="F13" s="257" t="n">
        <v>0</v>
      </c>
      <c r="G13" s="257" t="n">
        <v>0</v>
      </c>
      <c r="H13" s="257" t="n">
        <v>0</v>
      </c>
      <c r="I13" s="257" t="n">
        <v>0</v>
      </c>
      <c r="J13" s="257" t="n">
        <v>0</v>
      </c>
      <c r="K13" s="257" t="n">
        <v>0</v>
      </c>
      <c r="L13" s="257" t="n">
        <v>0</v>
      </c>
      <c r="M13" s="257" t="n">
        <v>0</v>
      </c>
      <c r="N13" s="257" t="n">
        <v>0</v>
      </c>
      <c r="O13" s="257" t="n">
        <v>0</v>
      </c>
      <c r="P13" s="257" t="n">
        <v>0</v>
      </c>
      <c r="Q13" s="257" t="n">
        <v>0</v>
      </c>
      <c r="R13" s="257" t="n">
        <v>0</v>
      </c>
      <c r="S13" s="257" t="n">
        <v>0</v>
      </c>
      <c r="T13" s="257" t="n">
        <v>0</v>
      </c>
      <c r="U13" s="257" t="n">
        <v>0</v>
      </c>
      <c r="V13" s="257" t="n">
        <v>0</v>
      </c>
      <c r="W13" s="257" t="n">
        <v>0</v>
      </c>
      <c r="X13" s="257" t="n">
        <v>0</v>
      </c>
    </row>
    <row r="14">
      <c r="A14" s="4" t="s">
        <v>15</v>
      </c>
      <c r="B14" s="257" t="n">
        <v>5360</v>
      </c>
      <c r="C14" s="257" t="n">
        <v>144</v>
      </c>
      <c r="D14" s="257" t="n">
        <v>1</v>
      </c>
      <c r="E14" s="257" t="n">
        <v>509</v>
      </c>
      <c r="F14" s="257" t="n">
        <v>0</v>
      </c>
      <c r="G14" s="257" t="n">
        <v>2</v>
      </c>
      <c r="H14" s="257" t="n">
        <v>1616</v>
      </c>
      <c r="I14" s="257" t="n">
        <v>669</v>
      </c>
      <c r="J14" s="257" t="n">
        <v>180</v>
      </c>
      <c r="K14" s="257" t="n">
        <v>119</v>
      </c>
      <c r="L14" s="257" t="n">
        <v>127</v>
      </c>
      <c r="M14" s="257" t="n">
        <v>61</v>
      </c>
      <c r="N14" s="257" t="n">
        <v>27</v>
      </c>
      <c r="O14" s="257" t="n">
        <v>549</v>
      </c>
      <c r="P14" s="257" t="n">
        <v>282</v>
      </c>
      <c r="Q14" s="257" t="n">
        <v>1</v>
      </c>
      <c r="R14" s="257" t="n">
        <v>84</v>
      </c>
      <c r="S14" s="257" t="n">
        <v>5</v>
      </c>
      <c r="T14" s="257" t="n">
        <v>197</v>
      </c>
      <c r="U14" s="257" t="n">
        <v>776</v>
      </c>
      <c r="V14" s="257" t="n">
        <v>0</v>
      </c>
      <c r="W14" s="257" t="n">
        <v>0</v>
      </c>
      <c r="X14" s="257" t="n">
        <v>11</v>
      </c>
    </row>
    <row r="15">
      <c r="A15" s="4" t="s">
        <v>16</v>
      </c>
      <c r="B15" s="257" t="n">
        <v>654</v>
      </c>
      <c r="C15" s="257" t="n">
        <v>8</v>
      </c>
      <c r="D15" s="257" t="n">
        <v>0</v>
      </c>
      <c r="E15" s="257" t="n">
        <v>16</v>
      </c>
      <c r="F15" s="257" t="n">
        <v>0</v>
      </c>
      <c r="G15" s="257" t="n">
        <v>1</v>
      </c>
      <c r="H15" s="257" t="n">
        <v>19</v>
      </c>
      <c r="I15" s="257" t="n">
        <v>60</v>
      </c>
      <c r="J15" s="257" t="n">
        <v>6</v>
      </c>
      <c r="K15" s="257" t="n">
        <v>20</v>
      </c>
      <c r="L15" s="257" t="n">
        <v>18</v>
      </c>
      <c r="M15" s="257" t="n">
        <v>0</v>
      </c>
      <c r="N15" s="257" t="n">
        <v>9</v>
      </c>
      <c r="O15" s="257" t="n">
        <v>38</v>
      </c>
      <c r="P15" s="257" t="n">
        <v>31</v>
      </c>
      <c r="Q15" s="257" t="n">
        <v>0</v>
      </c>
      <c r="R15" s="257" t="n">
        <v>10</v>
      </c>
      <c r="S15" s="257" t="n">
        <v>1</v>
      </c>
      <c r="T15" s="257" t="n">
        <v>11</v>
      </c>
      <c r="U15" s="257" t="n">
        <v>16</v>
      </c>
      <c r="V15" s="257" t="n">
        <v>0</v>
      </c>
      <c r="W15" s="257" t="n">
        <v>0</v>
      </c>
      <c r="X15" s="257" t="n">
        <v>390</v>
      </c>
    </row>
    <row r="16">
      <c r="A16" s="49" t="s">
        <v>249</v>
      </c>
      <c r="B16" s="259" t="n">
        <v>43822</v>
      </c>
      <c r="C16" s="259" t="n">
        <v>1070</v>
      </c>
      <c r="D16" s="259" t="n">
        <v>2</v>
      </c>
      <c r="E16" s="259" t="n">
        <v>5037</v>
      </c>
      <c r="F16" s="259" t="n">
        <v>7</v>
      </c>
      <c r="G16" s="259" t="n">
        <v>36</v>
      </c>
      <c r="H16" s="259" t="n">
        <v>9677</v>
      </c>
      <c r="I16" s="259" t="n">
        <v>7602</v>
      </c>
      <c r="J16" s="259" t="n">
        <v>1476</v>
      </c>
      <c r="K16" s="259" t="n">
        <v>3264</v>
      </c>
      <c r="L16" s="259" t="n">
        <v>981</v>
      </c>
      <c r="M16" s="259" t="n">
        <v>690</v>
      </c>
      <c r="N16" s="259" t="n">
        <v>285</v>
      </c>
      <c r="O16" s="259" t="n">
        <v>4800</v>
      </c>
      <c r="P16" s="259" t="n">
        <v>2106</v>
      </c>
      <c r="Q16" s="259" t="n">
        <v>14</v>
      </c>
      <c r="R16" s="259" t="n">
        <v>654</v>
      </c>
      <c r="S16" s="259" t="n">
        <v>213</v>
      </c>
      <c r="T16" s="259" t="n">
        <v>1073</v>
      </c>
      <c r="U16" s="259" t="n">
        <v>4349</v>
      </c>
      <c r="V16" s="259" t="n">
        <v>1</v>
      </c>
      <c r="W16" s="259" t="n">
        <v>0</v>
      </c>
      <c r="X16" s="259" t="n">
        <v>485</v>
      </c>
    </row>
    <row r="17">
      <c r="A17" s="110" t="s">
        <v>250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57" t="n">
        <v>276</v>
      </c>
      <c r="C18" s="257" t="n">
        <v>13</v>
      </c>
      <c r="D18" s="257" t="n">
        <v>0</v>
      </c>
      <c r="E18" s="257" t="n">
        <v>18</v>
      </c>
      <c r="F18" s="257" t="n">
        <v>0</v>
      </c>
      <c r="G18" s="257" t="n">
        <v>0</v>
      </c>
      <c r="H18" s="257" t="n">
        <v>5</v>
      </c>
      <c r="I18" s="257" t="n">
        <v>27</v>
      </c>
      <c r="J18" s="257" t="n">
        <v>1</v>
      </c>
      <c r="K18" s="257" t="n">
        <v>122</v>
      </c>
      <c r="L18" s="257" t="n">
        <v>0</v>
      </c>
      <c r="M18" s="257" t="n">
        <v>0</v>
      </c>
      <c r="N18" s="257" t="n">
        <v>12</v>
      </c>
      <c r="O18" s="257" t="n">
        <v>11</v>
      </c>
      <c r="P18" s="257" t="n">
        <v>21</v>
      </c>
      <c r="Q18" s="257" t="n">
        <v>0</v>
      </c>
      <c r="R18" s="257" t="n">
        <v>18</v>
      </c>
      <c r="S18" s="257" t="n">
        <v>3</v>
      </c>
      <c r="T18" s="257" t="n">
        <v>18</v>
      </c>
      <c r="U18" s="257" t="n">
        <v>7</v>
      </c>
      <c r="V18" s="257" t="n">
        <v>0</v>
      </c>
      <c r="W18" s="257" t="n">
        <v>0</v>
      </c>
      <c r="X18" s="257" t="n">
        <v>0</v>
      </c>
    </row>
    <row r="19">
      <c r="A19" s="4" t="s">
        <v>12</v>
      </c>
      <c r="B19" s="257" t="n">
        <v>33124</v>
      </c>
      <c r="C19" s="257" t="n">
        <v>849</v>
      </c>
      <c r="D19" s="257" t="n">
        <v>1</v>
      </c>
      <c r="E19" s="257" t="n">
        <v>3950</v>
      </c>
      <c r="F19" s="257" t="n">
        <v>4</v>
      </c>
      <c r="G19" s="257" t="n">
        <v>20</v>
      </c>
      <c r="H19" s="257" t="n">
        <v>7763</v>
      </c>
      <c r="I19" s="257" t="n">
        <v>5874</v>
      </c>
      <c r="J19" s="257" t="n">
        <v>1080</v>
      </c>
      <c r="K19" s="257" t="n">
        <v>2176</v>
      </c>
      <c r="L19" s="257" t="n">
        <v>727</v>
      </c>
      <c r="M19" s="257" t="n">
        <v>612</v>
      </c>
      <c r="N19" s="257" t="n">
        <v>144</v>
      </c>
      <c r="O19" s="257" t="n">
        <v>3699</v>
      </c>
      <c r="P19" s="257" t="n">
        <v>1375</v>
      </c>
      <c r="Q19" s="257" t="n">
        <v>12</v>
      </c>
      <c r="R19" s="257" t="n">
        <v>485</v>
      </c>
      <c r="S19" s="257" t="n">
        <v>162</v>
      </c>
      <c r="T19" s="257" t="n">
        <v>731</v>
      </c>
      <c r="U19" s="257" t="n">
        <v>3377</v>
      </c>
      <c r="V19" s="257" t="n">
        <v>1</v>
      </c>
      <c r="W19" s="257" t="n">
        <v>0</v>
      </c>
      <c r="X19" s="257" t="n">
        <v>82</v>
      </c>
    </row>
    <row r="20">
      <c r="A20" s="4" t="s">
        <v>13</v>
      </c>
      <c r="B20" s="257" t="n">
        <v>55954</v>
      </c>
      <c r="C20" s="257" t="n">
        <v>347</v>
      </c>
      <c r="D20" s="257" t="n">
        <v>0</v>
      </c>
      <c r="E20" s="257" t="n">
        <v>37207</v>
      </c>
      <c r="F20" s="257" t="n">
        <v>14</v>
      </c>
      <c r="G20" s="257" t="n">
        <v>37</v>
      </c>
      <c r="H20" s="257" t="n">
        <v>842</v>
      </c>
      <c r="I20" s="257" t="n">
        <v>3952</v>
      </c>
      <c r="J20" s="257" t="n">
        <v>2772</v>
      </c>
      <c r="K20" s="257" t="n">
        <v>3562</v>
      </c>
      <c r="L20" s="257" t="n">
        <v>326</v>
      </c>
      <c r="M20" s="257" t="n">
        <v>22</v>
      </c>
      <c r="N20" s="257" t="n">
        <v>918</v>
      </c>
      <c r="O20" s="257" t="n">
        <v>2674</v>
      </c>
      <c r="P20" s="257" t="n">
        <v>2206</v>
      </c>
      <c r="Q20" s="257" t="n">
        <v>2</v>
      </c>
      <c r="R20" s="257" t="n">
        <v>195</v>
      </c>
      <c r="S20" s="257" t="n">
        <v>199</v>
      </c>
      <c r="T20" s="257" t="n">
        <v>307</v>
      </c>
      <c r="U20" s="257" t="n">
        <v>367</v>
      </c>
      <c r="V20" s="257" t="n">
        <v>0</v>
      </c>
      <c r="W20" s="257" t="n">
        <v>0</v>
      </c>
      <c r="X20" s="257" t="n">
        <v>5</v>
      </c>
    </row>
    <row r="21">
      <c r="A21" s="4" t="s">
        <v>14</v>
      </c>
      <c r="B21" s="257" t="n">
        <v>0</v>
      </c>
      <c r="C21" s="257" t="n">
        <v>0</v>
      </c>
      <c r="D21" s="257" t="n">
        <v>0</v>
      </c>
      <c r="E21" s="257" t="n">
        <v>0</v>
      </c>
      <c r="F21" s="257" t="n">
        <v>0</v>
      </c>
      <c r="G21" s="257" t="n">
        <v>0</v>
      </c>
      <c r="H21" s="257" t="n">
        <v>0</v>
      </c>
      <c r="I21" s="257" t="n">
        <v>0</v>
      </c>
      <c r="J21" s="257" t="n">
        <v>0</v>
      </c>
      <c r="K21" s="257" t="n">
        <v>0</v>
      </c>
      <c r="L21" s="257" t="n">
        <v>0</v>
      </c>
      <c r="M21" s="257" t="n">
        <v>0</v>
      </c>
      <c r="N21" s="257" t="n">
        <v>0</v>
      </c>
      <c r="O21" s="257" t="n">
        <v>0</v>
      </c>
      <c r="P21" s="257" t="n">
        <v>0</v>
      </c>
      <c r="Q21" s="257" t="n">
        <v>0</v>
      </c>
      <c r="R21" s="257" t="n">
        <v>0</v>
      </c>
      <c r="S21" s="257" t="n">
        <v>0</v>
      </c>
      <c r="T21" s="257" t="n">
        <v>0</v>
      </c>
      <c r="U21" s="257" t="n">
        <v>0</v>
      </c>
      <c r="V21" s="257" t="n">
        <v>0</v>
      </c>
      <c r="W21" s="257" t="n">
        <v>0</v>
      </c>
      <c r="X21" s="257" t="n">
        <v>0</v>
      </c>
    </row>
    <row r="22">
      <c r="A22" s="4" t="s">
        <v>15</v>
      </c>
      <c r="B22" s="257" t="n">
        <v>5360</v>
      </c>
      <c r="C22" s="257" t="n">
        <v>144</v>
      </c>
      <c r="D22" s="257" t="n">
        <v>1</v>
      </c>
      <c r="E22" s="257" t="n">
        <v>509</v>
      </c>
      <c r="F22" s="257" t="n">
        <v>0</v>
      </c>
      <c r="G22" s="257" t="n">
        <v>2</v>
      </c>
      <c r="H22" s="257" t="n">
        <v>1616</v>
      </c>
      <c r="I22" s="257" t="n">
        <v>669</v>
      </c>
      <c r="J22" s="257" t="n">
        <v>180</v>
      </c>
      <c r="K22" s="257" t="n">
        <v>119</v>
      </c>
      <c r="L22" s="257" t="n">
        <v>127</v>
      </c>
      <c r="M22" s="257" t="n">
        <v>61</v>
      </c>
      <c r="N22" s="257" t="n">
        <v>27</v>
      </c>
      <c r="O22" s="257" t="n">
        <v>549</v>
      </c>
      <c r="P22" s="257" t="n">
        <v>282</v>
      </c>
      <c r="Q22" s="257" t="n">
        <v>1</v>
      </c>
      <c r="R22" s="257" t="n">
        <v>84</v>
      </c>
      <c r="S22" s="257" t="n">
        <v>5</v>
      </c>
      <c r="T22" s="257" t="n">
        <v>197</v>
      </c>
      <c r="U22" s="257" t="n">
        <v>776</v>
      </c>
      <c r="V22" s="257" t="n">
        <v>0</v>
      </c>
      <c r="W22" s="257" t="n">
        <v>0</v>
      </c>
      <c r="X22" s="257" t="n">
        <v>11</v>
      </c>
    </row>
    <row r="23">
      <c r="A23" s="4" t="s">
        <v>16</v>
      </c>
      <c r="B23" s="257" t="n">
        <v>654</v>
      </c>
      <c r="C23" s="257" t="n">
        <v>8</v>
      </c>
      <c r="D23" s="257" t="n">
        <v>0</v>
      </c>
      <c r="E23" s="257" t="n">
        <v>16</v>
      </c>
      <c r="F23" s="257" t="n">
        <v>0</v>
      </c>
      <c r="G23" s="257" t="n">
        <v>1</v>
      </c>
      <c r="H23" s="257" t="n">
        <v>19</v>
      </c>
      <c r="I23" s="257" t="n">
        <v>60</v>
      </c>
      <c r="J23" s="257" t="n">
        <v>6</v>
      </c>
      <c r="K23" s="257" t="n">
        <v>20</v>
      </c>
      <c r="L23" s="257" t="n">
        <v>18</v>
      </c>
      <c r="M23" s="257" t="n">
        <v>0</v>
      </c>
      <c r="N23" s="257" t="n">
        <v>9</v>
      </c>
      <c r="O23" s="257" t="n">
        <v>38</v>
      </c>
      <c r="P23" s="257" t="n">
        <v>31</v>
      </c>
      <c r="Q23" s="257" t="n">
        <v>0</v>
      </c>
      <c r="R23" s="257" t="n">
        <v>10</v>
      </c>
      <c r="S23" s="257" t="n">
        <v>1</v>
      </c>
      <c r="T23" s="257" t="n">
        <v>11</v>
      </c>
      <c r="U23" s="257" t="n">
        <v>16</v>
      </c>
      <c r="V23" s="257" t="n">
        <v>0</v>
      </c>
      <c r="W23" s="257" t="n">
        <v>0</v>
      </c>
      <c r="X23" s="257" t="n">
        <v>390</v>
      </c>
    </row>
    <row r="24">
      <c r="A24" s="49" t="s">
        <v>249</v>
      </c>
      <c r="B24" s="259" t="n">
        <v>95368</v>
      </c>
      <c r="C24" s="259" t="n">
        <v>1361</v>
      </c>
      <c r="D24" s="259" t="n">
        <v>2</v>
      </c>
      <c r="E24" s="259" t="n">
        <v>41700</v>
      </c>
      <c r="F24" s="259" t="n">
        <v>18</v>
      </c>
      <c r="G24" s="259" t="n">
        <v>60</v>
      </c>
      <c r="H24" s="259" t="n">
        <v>10245</v>
      </c>
      <c r="I24" s="259" t="n">
        <v>10582</v>
      </c>
      <c r="J24" s="259" t="n">
        <v>4039</v>
      </c>
      <c r="K24" s="259" t="n">
        <v>5999</v>
      </c>
      <c r="L24" s="259" t="n">
        <v>1198</v>
      </c>
      <c r="M24" s="259" t="n">
        <v>695</v>
      </c>
      <c r="N24" s="259" t="n">
        <v>1110</v>
      </c>
      <c r="O24" s="259" t="n">
        <v>6971</v>
      </c>
      <c r="P24" s="259" t="n">
        <v>3915</v>
      </c>
      <c r="Q24" s="259" t="n">
        <v>15</v>
      </c>
      <c r="R24" s="259" t="n">
        <v>792</v>
      </c>
      <c r="S24" s="259" t="n">
        <v>370</v>
      </c>
      <c r="T24" s="259" t="n">
        <v>1264</v>
      </c>
      <c r="U24" s="259" t="n">
        <v>4543</v>
      </c>
      <c r="V24" s="259" t="n">
        <v>1</v>
      </c>
      <c r="W24" s="259" t="n">
        <v>0</v>
      </c>
      <c r="X24" s="259" t="n">
        <v>488</v>
      </c>
    </row>
    <row r="25">
      <c r="A25" s="110" t="s">
        <v>251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58" t="n">
        <v>110022.35</v>
      </c>
      <c r="C26" s="258" t="n">
        <v>4154.86</v>
      </c>
      <c r="D26" s="258" t="n">
        <v>0</v>
      </c>
      <c r="E26" s="258" t="n">
        <v>9294.74</v>
      </c>
      <c r="F26" s="258" t="n">
        <v>0</v>
      </c>
      <c r="G26" s="258" t="n">
        <v>0</v>
      </c>
      <c r="H26" s="258" t="n">
        <v>2498.43</v>
      </c>
      <c r="I26" s="258" t="n">
        <v>9687.12</v>
      </c>
      <c r="J26" s="258" t="n">
        <v>927.52</v>
      </c>
      <c r="K26" s="258" t="n">
        <v>45506.43</v>
      </c>
      <c r="L26" s="258" t="n">
        <v>0</v>
      </c>
      <c r="M26" s="258" t="n">
        <v>0</v>
      </c>
      <c r="N26" s="258" t="n">
        <v>4661.13</v>
      </c>
      <c r="O26" s="258" t="n">
        <v>4246.59</v>
      </c>
      <c r="P26" s="258" t="n">
        <v>10930.33</v>
      </c>
      <c r="Q26" s="258" t="n">
        <v>0</v>
      </c>
      <c r="R26" s="258" t="n">
        <v>5128.19</v>
      </c>
      <c r="S26" s="258" t="n">
        <v>1019.46</v>
      </c>
      <c r="T26" s="258" t="n">
        <v>9277.84</v>
      </c>
      <c r="U26" s="258" t="n">
        <v>2689.71</v>
      </c>
      <c r="V26" s="258" t="n">
        <v>0</v>
      </c>
      <c r="W26" s="258" t="n">
        <v>0</v>
      </c>
      <c r="X26" s="258" t="n">
        <v>0</v>
      </c>
    </row>
    <row r="27">
      <c r="A27" s="4" t="s">
        <v>12</v>
      </c>
      <c r="B27" s="258" t="n">
        <v>14742839.34</v>
      </c>
      <c r="C27" s="258" t="n">
        <v>407031.73</v>
      </c>
      <c r="D27" s="258" t="n">
        <v>540</v>
      </c>
      <c r="E27" s="258" t="n">
        <v>1777024.15</v>
      </c>
      <c r="F27" s="258" t="n">
        <v>2160</v>
      </c>
      <c r="G27" s="258" t="n">
        <v>8160</v>
      </c>
      <c r="H27" s="258" t="n">
        <v>3856786.76</v>
      </c>
      <c r="I27" s="258" t="n">
        <v>2388543.98</v>
      </c>
      <c r="J27" s="258" t="n">
        <v>479959.1</v>
      </c>
      <c r="K27" s="258" t="n">
        <v>812596.13</v>
      </c>
      <c r="L27" s="258" t="n">
        <v>330821.37</v>
      </c>
      <c r="M27" s="258" t="n">
        <v>251611.76</v>
      </c>
      <c r="N27" s="258" t="n">
        <v>66087.82</v>
      </c>
      <c r="O27" s="258" t="n">
        <v>1646158.05</v>
      </c>
      <c r="P27" s="258" t="n">
        <v>639569.1</v>
      </c>
      <c r="Q27" s="258" t="n">
        <v>5265.16</v>
      </c>
      <c r="R27" s="258" t="n">
        <v>221634.88</v>
      </c>
      <c r="S27" s="258" t="n">
        <v>62265.97</v>
      </c>
      <c r="T27" s="258" t="n">
        <v>344289.34</v>
      </c>
      <c r="U27" s="258" t="n">
        <v>1406263.64</v>
      </c>
      <c r="V27" s="258" t="n">
        <v>300</v>
      </c>
      <c r="W27" s="258" t="n">
        <v>0</v>
      </c>
      <c r="X27" s="258" t="n">
        <v>35770.4</v>
      </c>
    </row>
    <row r="28">
      <c r="A28" s="4" t="s">
        <v>13</v>
      </c>
      <c r="B28" s="258" t="n">
        <v>18912885.1</v>
      </c>
      <c r="C28" s="258" t="n">
        <v>136660.34</v>
      </c>
      <c r="D28" s="258" t="n">
        <v>0</v>
      </c>
      <c r="E28" s="258" t="n">
        <v>11790461.6</v>
      </c>
      <c r="F28" s="258" t="n">
        <v>5171.04</v>
      </c>
      <c r="G28" s="258" t="n">
        <v>16242.4</v>
      </c>
      <c r="H28" s="258" t="n">
        <v>333095.4</v>
      </c>
      <c r="I28" s="258" t="n">
        <v>1388929.66</v>
      </c>
      <c r="J28" s="258" t="n">
        <v>1051050.71</v>
      </c>
      <c r="K28" s="258" t="n">
        <v>1511726.62</v>
      </c>
      <c r="L28" s="258" t="n">
        <v>153968.89</v>
      </c>
      <c r="M28" s="258" t="n">
        <v>9095.6</v>
      </c>
      <c r="N28" s="258" t="n">
        <v>265840.68</v>
      </c>
      <c r="O28" s="258" t="n">
        <v>934711.1</v>
      </c>
      <c r="P28" s="258" t="n">
        <v>862581.63</v>
      </c>
      <c r="Q28" s="258" t="n">
        <v>1196.31</v>
      </c>
      <c r="R28" s="258" t="n">
        <v>77135.94</v>
      </c>
      <c r="S28" s="258" t="n">
        <v>81067.51</v>
      </c>
      <c r="T28" s="258" t="n">
        <v>147611.64</v>
      </c>
      <c r="U28" s="258" t="n">
        <v>144644.66</v>
      </c>
      <c r="V28" s="258" t="n">
        <v>0</v>
      </c>
      <c r="W28" s="258" t="n">
        <v>0</v>
      </c>
      <c r="X28" s="258" t="n">
        <v>1693.37</v>
      </c>
    </row>
    <row r="29">
      <c r="A29" s="4" t="s">
        <v>14</v>
      </c>
      <c r="B29" s="258" t="n">
        <v>0</v>
      </c>
      <c r="C29" s="258" t="n">
        <v>0</v>
      </c>
      <c r="D29" s="258" t="n">
        <v>0</v>
      </c>
      <c r="E29" s="258" t="n">
        <v>0</v>
      </c>
      <c r="F29" s="258" t="n">
        <v>0</v>
      </c>
      <c r="G29" s="258" t="n">
        <v>0</v>
      </c>
      <c r="H29" s="258" t="n">
        <v>0</v>
      </c>
      <c r="I29" s="258" t="n">
        <v>0</v>
      </c>
      <c r="J29" s="258" t="n">
        <v>0</v>
      </c>
      <c r="K29" s="258" t="n">
        <v>0</v>
      </c>
      <c r="L29" s="258" t="n">
        <v>0</v>
      </c>
      <c r="M29" s="258" t="n">
        <v>0</v>
      </c>
      <c r="N29" s="258" t="n">
        <v>0</v>
      </c>
      <c r="O29" s="258" t="n">
        <v>0</v>
      </c>
      <c r="P29" s="258" t="n">
        <v>0</v>
      </c>
      <c r="Q29" s="258" t="n">
        <v>0</v>
      </c>
      <c r="R29" s="258" t="n">
        <v>0</v>
      </c>
      <c r="S29" s="258" t="n">
        <v>0</v>
      </c>
      <c r="T29" s="258" t="n">
        <v>0</v>
      </c>
      <c r="U29" s="258" t="n">
        <v>0</v>
      </c>
      <c r="V29" s="258" t="n">
        <v>0</v>
      </c>
      <c r="W29" s="258" t="n">
        <v>0</v>
      </c>
      <c r="X29" s="258" t="n">
        <v>0</v>
      </c>
    </row>
    <row r="30">
      <c r="A30" s="4" t="s">
        <v>15</v>
      </c>
      <c r="B30" s="258" t="n">
        <v>1094486.49</v>
      </c>
      <c r="C30" s="258" t="n">
        <v>29652.2</v>
      </c>
      <c r="D30" s="258" t="n">
        <v>210</v>
      </c>
      <c r="E30" s="258" t="n">
        <v>103871.94</v>
      </c>
      <c r="F30" s="258" t="n">
        <v>0</v>
      </c>
      <c r="G30" s="258" t="n">
        <v>351.26</v>
      </c>
      <c r="H30" s="258" t="n">
        <v>333638.44</v>
      </c>
      <c r="I30" s="258" t="n">
        <v>135978.09</v>
      </c>
      <c r="J30" s="258" t="n">
        <v>36816.41</v>
      </c>
      <c r="K30" s="258" t="n">
        <v>23773.87</v>
      </c>
      <c r="L30" s="258" t="n">
        <v>25938.95</v>
      </c>
      <c r="M30" s="258" t="n">
        <v>12243.56</v>
      </c>
      <c r="N30" s="258" t="n">
        <v>5670</v>
      </c>
      <c r="O30" s="258" t="n">
        <v>112587.85</v>
      </c>
      <c r="P30" s="258" t="n">
        <v>57417.39</v>
      </c>
      <c r="Q30" s="258" t="n">
        <v>210</v>
      </c>
      <c r="R30" s="258" t="n">
        <v>16978.73</v>
      </c>
      <c r="S30" s="258" t="n">
        <v>898.06</v>
      </c>
      <c r="T30" s="258" t="n">
        <v>39548.29</v>
      </c>
      <c r="U30" s="258" t="n">
        <v>156391.45</v>
      </c>
      <c r="V30" s="258" t="n">
        <v>0</v>
      </c>
      <c r="W30" s="258" t="n">
        <v>0</v>
      </c>
      <c r="X30" s="258" t="n">
        <v>2310</v>
      </c>
    </row>
    <row r="31">
      <c r="A31" s="4" t="s">
        <v>16</v>
      </c>
      <c r="B31" s="258" t="n">
        <v>133162</v>
      </c>
      <c r="C31" s="258" t="n">
        <v>1680</v>
      </c>
      <c r="D31" s="258" t="n">
        <v>0</v>
      </c>
      <c r="E31" s="258" t="n">
        <v>3349.88</v>
      </c>
      <c r="F31" s="258" t="n">
        <v>0</v>
      </c>
      <c r="G31" s="258" t="n">
        <v>210</v>
      </c>
      <c r="H31" s="258" t="n">
        <v>3881.22</v>
      </c>
      <c r="I31" s="258" t="n">
        <v>12413.84</v>
      </c>
      <c r="J31" s="258" t="n">
        <v>1203.88</v>
      </c>
      <c r="K31" s="258" t="n">
        <v>3800.14</v>
      </c>
      <c r="L31" s="258" t="n">
        <v>3736.7</v>
      </c>
      <c r="M31" s="258" t="n">
        <v>0</v>
      </c>
      <c r="N31" s="258" t="n">
        <v>1890</v>
      </c>
      <c r="O31" s="258" t="n">
        <v>7606.5</v>
      </c>
      <c r="P31" s="258" t="n">
        <v>6118.99</v>
      </c>
      <c r="Q31" s="258" t="n">
        <v>0</v>
      </c>
      <c r="R31" s="258" t="n">
        <v>2075</v>
      </c>
      <c r="S31" s="258" t="n">
        <v>210</v>
      </c>
      <c r="T31" s="258" t="n">
        <v>2310</v>
      </c>
      <c r="U31" s="258" t="n">
        <v>3219.5</v>
      </c>
      <c r="V31" s="258" t="n">
        <v>0</v>
      </c>
      <c r="W31" s="258" t="n">
        <v>0</v>
      </c>
      <c r="X31" s="258" t="n">
        <v>79456.35</v>
      </c>
    </row>
    <row r="32">
      <c r="A32" s="49" t="s">
        <v>249</v>
      </c>
      <c r="B32" s="260" t="n">
        <v>34993395.28</v>
      </c>
      <c r="C32" s="260" t="n">
        <v>579179.13</v>
      </c>
      <c r="D32" s="260" t="n">
        <v>750</v>
      </c>
      <c r="E32" s="260" t="n">
        <v>13684002.31</v>
      </c>
      <c r="F32" s="260" t="n">
        <v>7331.04</v>
      </c>
      <c r="G32" s="260" t="n">
        <v>24963.66</v>
      </c>
      <c r="H32" s="260" t="n">
        <v>4529900.25</v>
      </c>
      <c r="I32" s="260" t="n">
        <v>3935552.69</v>
      </c>
      <c r="J32" s="260" t="n">
        <v>1569957.62</v>
      </c>
      <c r="K32" s="260" t="n">
        <v>2397403.19</v>
      </c>
      <c r="L32" s="260" t="n">
        <v>514465.91</v>
      </c>
      <c r="M32" s="260" t="n">
        <v>272950.92</v>
      </c>
      <c r="N32" s="260" t="n">
        <v>344149.63</v>
      </c>
      <c r="O32" s="260" t="n">
        <v>2705310.09</v>
      </c>
      <c r="P32" s="260" t="n">
        <v>1576617.44</v>
      </c>
      <c r="Q32" s="260" t="n">
        <v>6671.47</v>
      </c>
      <c r="R32" s="260" t="n">
        <v>322952.74</v>
      </c>
      <c r="S32" s="260" t="n">
        <v>145461</v>
      </c>
      <c r="T32" s="260" t="n">
        <v>543037.11</v>
      </c>
      <c r="U32" s="260" t="n">
        <v>1713208.96</v>
      </c>
      <c r="V32" s="260" t="n">
        <v>300</v>
      </c>
      <c r="W32" s="260" t="n">
        <v>0</v>
      </c>
      <c r="X32" s="260" t="n">
        <v>119230.12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272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241</v>
      </c>
      <c r="C7" s="18" t="s">
        <v>273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274</v>
      </c>
      <c r="D8" s="3" t="s">
        <v>275</v>
      </c>
      <c r="E8" s="3" t="s">
        <v>276</v>
      </c>
      <c r="F8" s="3" t="s">
        <v>277</v>
      </c>
      <c r="G8" s="3" t="s">
        <v>278</v>
      </c>
      <c r="H8" s="3" t="s">
        <v>279</v>
      </c>
      <c r="I8" s="3" t="s">
        <v>280</v>
      </c>
      <c r="J8" s="3" t="s">
        <v>281</v>
      </c>
      <c r="K8" s="3" t="s">
        <v>282</v>
      </c>
      <c r="L8" s="3" t="s">
        <v>283</v>
      </c>
      <c r="M8" s="3" t="s">
        <v>284</v>
      </c>
      <c r="N8" s="3" t="s">
        <v>285</v>
      </c>
      <c r="O8" s="3" t="s">
        <v>286</v>
      </c>
      <c r="P8" s="3" t="s">
        <v>287</v>
      </c>
      <c r="Q8" s="3" t="s">
        <v>288</v>
      </c>
      <c r="R8" s="3" t="s">
        <v>289</v>
      </c>
      <c r="S8" s="3" t="s">
        <v>290</v>
      </c>
      <c r="T8" s="3" t="s">
        <v>291</v>
      </c>
      <c r="U8" s="3" t="s">
        <v>292</v>
      </c>
      <c r="V8" s="3" t="s">
        <v>293</v>
      </c>
      <c r="W8" s="3" t="s">
        <v>294</v>
      </c>
      <c r="X8" s="3" t="s">
        <v>295</v>
      </c>
    </row>
    <row r="9">
      <c r="A9" s="110" t="s">
        <v>248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61" t="n">
        <v>171</v>
      </c>
      <c r="C10" s="261" t="n">
        <v>1</v>
      </c>
      <c r="D10" s="261" t="n">
        <v>0</v>
      </c>
      <c r="E10" s="261" t="n">
        <v>8</v>
      </c>
      <c r="F10" s="261" t="n">
        <v>0</v>
      </c>
      <c r="G10" s="261" t="n">
        <v>0</v>
      </c>
      <c r="H10" s="261" t="n">
        <v>8</v>
      </c>
      <c r="I10" s="261" t="n">
        <v>27</v>
      </c>
      <c r="J10" s="261" t="n">
        <v>1</v>
      </c>
      <c r="K10" s="261" t="n">
        <v>83</v>
      </c>
      <c r="L10" s="261" t="n">
        <v>2</v>
      </c>
      <c r="M10" s="261" t="n">
        <v>0</v>
      </c>
      <c r="N10" s="261" t="n">
        <v>4</v>
      </c>
      <c r="O10" s="261" t="n">
        <v>6</v>
      </c>
      <c r="P10" s="261" t="n">
        <v>14</v>
      </c>
      <c r="Q10" s="261" t="n">
        <v>0</v>
      </c>
      <c r="R10" s="261" t="n">
        <v>1</v>
      </c>
      <c r="S10" s="261" t="n">
        <v>2</v>
      </c>
      <c r="T10" s="261" t="n">
        <v>10</v>
      </c>
      <c r="U10" s="261" t="n">
        <v>4</v>
      </c>
      <c r="V10" s="261" t="n">
        <v>0</v>
      </c>
      <c r="W10" s="261" t="n">
        <v>0</v>
      </c>
      <c r="X10" s="261" t="n">
        <v>0</v>
      </c>
    </row>
    <row r="11">
      <c r="A11" s="4" t="s">
        <v>12</v>
      </c>
      <c r="B11" s="261" t="n">
        <v>35001</v>
      </c>
      <c r="C11" s="261" t="n">
        <v>897</v>
      </c>
      <c r="D11" s="261" t="n">
        <v>1</v>
      </c>
      <c r="E11" s="261" t="n">
        <v>4183</v>
      </c>
      <c r="F11" s="261" t="n">
        <v>3</v>
      </c>
      <c r="G11" s="261" t="n">
        <v>20</v>
      </c>
      <c r="H11" s="261" t="n">
        <v>8294</v>
      </c>
      <c r="I11" s="261" t="n">
        <v>6148</v>
      </c>
      <c r="J11" s="261" t="n">
        <v>1111</v>
      </c>
      <c r="K11" s="261" t="n">
        <v>2619</v>
      </c>
      <c r="L11" s="261" t="n">
        <v>696</v>
      </c>
      <c r="M11" s="261" t="n">
        <v>607</v>
      </c>
      <c r="N11" s="261" t="n">
        <v>155</v>
      </c>
      <c r="O11" s="261" t="n">
        <v>3628</v>
      </c>
      <c r="P11" s="261" t="n">
        <v>1455</v>
      </c>
      <c r="Q11" s="261" t="n">
        <v>13</v>
      </c>
      <c r="R11" s="261" t="n">
        <v>479</v>
      </c>
      <c r="S11" s="261" t="n">
        <v>132</v>
      </c>
      <c r="T11" s="261" t="n">
        <v>797</v>
      </c>
      <c r="U11" s="261" t="n">
        <v>3678</v>
      </c>
      <c r="V11" s="261" t="n">
        <v>0</v>
      </c>
      <c r="W11" s="261" t="n">
        <v>0</v>
      </c>
      <c r="X11" s="261" t="n">
        <v>85</v>
      </c>
    </row>
    <row r="12">
      <c r="A12" s="4" t="s">
        <v>13</v>
      </c>
      <c r="B12" s="261" t="n">
        <v>6319</v>
      </c>
      <c r="C12" s="261" t="n">
        <v>98</v>
      </c>
      <c r="D12" s="261" t="n">
        <v>0</v>
      </c>
      <c r="E12" s="261" t="n">
        <v>737</v>
      </c>
      <c r="F12" s="261" t="n">
        <v>5</v>
      </c>
      <c r="G12" s="261" t="n">
        <v>13</v>
      </c>
      <c r="H12" s="261" t="n">
        <v>357</v>
      </c>
      <c r="I12" s="261" t="n">
        <v>1372</v>
      </c>
      <c r="J12" s="261" t="n">
        <v>239</v>
      </c>
      <c r="K12" s="261" t="n">
        <v>1578</v>
      </c>
      <c r="L12" s="261" t="n">
        <v>129</v>
      </c>
      <c r="M12" s="261" t="n">
        <v>18</v>
      </c>
      <c r="N12" s="261" t="n">
        <v>133</v>
      </c>
      <c r="O12" s="261" t="n">
        <v>600</v>
      </c>
      <c r="P12" s="261" t="n">
        <v>467</v>
      </c>
      <c r="Q12" s="261" t="n">
        <v>3</v>
      </c>
      <c r="R12" s="261" t="n">
        <v>90</v>
      </c>
      <c r="S12" s="261" t="n">
        <v>56</v>
      </c>
      <c r="T12" s="261" t="n">
        <v>168</v>
      </c>
      <c r="U12" s="261" t="n">
        <v>252</v>
      </c>
      <c r="V12" s="261" t="n">
        <v>0</v>
      </c>
      <c r="W12" s="261" t="n">
        <v>0</v>
      </c>
      <c r="X12" s="261" t="n">
        <v>4</v>
      </c>
    </row>
    <row r="13">
      <c r="A13" s="4" t="s">
        <v>14</v>
      </c>
      <c r="B13" s="261" t="n">
        <v>0</v>
      </c>
      <c r="C13" s="261" t="n">
        <v>0</v>
      </c>
      <c r="D13" s="261" t="n">
        <v>0</v>
      </c>
      <c r="E13" s="261" t="n">
        <v>0</v>
      </c>
      <c r="F13" s="261" t="n">
        <v>0</v>
      </c>
      <c r="G13" s="261" t="n">
        <v>0</v>
      </c>
      <c r="H13" s="261" t="n">
        <v>0</v>
      </c>
      <c r="I13" s="261" t="n">
        <v>0</v>
      </c>
      <c r="J13" s="261" t="n">
        <v>0</v>
      </c>
      <c r="K13" s="261" t="n">
        <v>0</v>
      </c>
      <c r="L13" s="261" t="n">
        <v>0</v>
      </c>
      <c r="M13" s="261" t="n">
        <v>0</v>
      </c>
      <c r="N13" s="261" t="n">
        <v>0</v>
      </c>
      <c r="O13" s="261" t="n">
        <v>0</v>
      </c>
      <c r="P13" s="261" t="n">
        <v>0</v>
      </c>
      <c r="Q13" s="261" t="n">
        <v>0</v>
      </c>
      <c r="R13" s="261" t="n">
        <v>0</v>
      </c>
      <c r="S13" s="261" t="n">
        <v>0</v>
      </c>
      <c r="T13" s="261" t="n">
        <v>0</v>
      </c>
      <c r="U13" s="261" t="n">
        <v>0</v>
      </c>
      <c r="V13" s="261" t="n">
        <v>0</v>
      </c>
      <c r="W13" s="261" t="n">
        <v>0</v>
      </c>
      <c r="X13" s="261" t="n">
        <v>0</v>
      </c>
    </row>
    <row r="14">
      <c r="A14" s="4" t="s">
        <v>15</v>
      </c>
      <c r="B14" s="261" t="n">
        <v>5632</v>
      </c>
      <c r="C14" s="261" t="n">
        <v>143</v>
      </c>
      <c r="D14" s="261" t="n">
        <v>1</v>
      </c>
      <c r="E14" s="261" t="n">
        <v>542</v>
      </c>
      <c r="F14" s="261" t="n">
        <v>0</v>
      </c>
      <c r="G14" s="261" t="n">
        <v>2</v>
      </c>
      <c r="H14" s="261" t="n">
        <v>1620</v>
      </c>
      <c r="I14" s="261" t="n">
        <v>706</v>
      </c>
      <c r="J14" s="261" t="n">
        <v>201</v>
      </c>
      <c r="K14" s="261" t="n">
        <v>155</v>
      </c>
      <c r="L14" s="261" t="n">
        <v>120</v>
      </c>
      <c r="M14" s="261" t="n">
        <v>60</v>
      </c>
      <c r="N14" s="261" t="n">
        <v>28</v>
      </c>
      <c r="O14" s="261" t="n">
        <v>540</v>
      </c>
      <c r="P14" s="261" t="n">
        <v>281</v>
      </c>
      <c r="Q14" s="261" t="n">
        <v>1</v>
      </c>
      <c r="R14" s="261" t="n">
        <v>81</v>
      </c>
      <c r="S14" s="261" t="n">
        <v>6</v>
      </c>
      <c r="T14" s="261" t="n">
        <v>227</v>
      </c>
      <c r="U14" s="261" t="n">
        <v>901</v>
      </c>
      <c r="V14" s="261" t="n">
        <v>0</v>
      </c>
      <c r="W14" s="261" t="n">
        <v>0</v>
      </c>
      <c r="X14" s="261" t="n">
        <v>17</v>
      </c>
    </row>
    <row r="15">
      <c r="A15" s="4" t="s">
        <v>16</v>
      </c>
      <c r="B15" s="261" t="n">
        <v>665</v>
      </c>
      <c r="C15" s="261" t="n">
        <v>8</v>
      </c>
      <c r="D15" s="261" t="n">
        <v>0</v>
      </c>
      <c r="E15" s="261" t="n">
        <v>20</v>
      </c>
      <c r="F15" s="261" t="n">
        <v>0</v>
      </c>
      <c r="G15" s="261" t="n">
        <v>1</v>
      </c>
      <c r="H15" s="261" t="n">
        <v>23</v>
      </c>
      <c r="I15" s="261" t="n">
        <v>57</v>
      </c>
      <c r="J15" s="261" t="n">
        <v>5</v>
      </c>
      <c r="K15" s="261" t="n">
        <v>20</v>
      </c>
      <c r="L15" s="261" t="n">
        <v>16</v>
      </c>
      <c r="M15" s="261" t="n">
        <v>1</v>
      </c>
      <c r="N15" s="261" t="n">
        <v>11</v>
      </c>
      <c r="O15" s="261" t="n">
        <v>40</v>
      </c>
      <c r="P15" s="261" t="n">
        <v>35</v>
      </c>
      <c r="Q15" s="261" t="n">
        <v>0</v>
      </c>
      <c r="R15" s="261" t="n">
        <v>9</v>
      </c>
      <c r="S15" s="261" t="n">
        <v>1</v>
      </c>
      <c r="T15" s="261" t="n">
        <v>11</v>
      </c>
      <c r="U15" s="261" t="n">
        <v>12</v>
      </c>
      <c r="V15" s="261" t="n">
        <v>0</v>
      </c>
      <c r="W15" s="261" t="n">
        <v>0</v>
      </c>
      <c r="X15" s="261" t="n">
        <v>395</v>
      </c>
    </row>
    <row r="16">
      <c r="A16" s="49" t="s">
        <v>249</v>
      </c>
      <c r="B16" s="263" t="n">
        <v>47788</v>
      </c>
      <c r="C16" s="263" t="n">
        <v>1147</v>
      </c>
      <c r="D16" s="263" t="n">
        <v>2</v>
      </c>
      <c r="E16" s="263" t="n">
        <v>5490</v>
      </c>
      <c r="F16" s="263" t="n">
        <v>8</v>
      </c>
      <c r="G16" s="263" t="n">
        <v>36</v>
      </c>
      <c r="H16" s="263" t="n">
        <v>10302</v>
      </c>
      <c r="I16" s="263" t="n">
        <v>8310</v>
      </c>
      <c r="J16" s="263" t="n">
        <v>1557</v>
      </c>
      <c r="K16" s="263" t="n">
        <v>4455</v>
      </c>
      <c r="L16" s="263" t="n">
        <v>963</v>
      </c>
      <c r="M16" s="263" t="n">
        <v>686</v>
      </c>
      <c r="N16" s="263" t="n">
        <v>331</v>
      </c>
      <c r="O16" s="263" t="n">
        <v>4814</v>
      </c>
      <c r="P16" s="263" t="n">
        <v>2252</v>
      </c>
      <c r="Q16" s="263" t="n">
        <v>17</v>
      </c>
      <c r="R16" s="263" t="n">
        <v>660</v>
      </c>
      <c r="S16" s="263" t="n">
        <v>197</v>
      </c>
      <c r="T16" s="263" t="n">
        <v>1213</v>
      </c>
      <c r="U16" s="263" t="n">
        <v>4847</v>
      </c>
      <c r="V16" s="263" t="n">
        <v>0</v>
      </c>
      <c r="W16" s="263" t="n">
        <v>0</v>
      </c>
      <c r="X16" s="263" t="n">
        <v>501</v>
      </c>
    </row>
    <row r="17">
      <c r="A17" s="110" t="s">
        <v>250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61" t="n">
        <v>744</v>
      </c>
      <c r="C18" s="261" t="n">
        <v>11</v>
      </c>
      <c r="D18" s="261" t="n">
        <v>0</v>
      </c>
      <c r="E18" s="261" t="n">
        <v>63</v>
      </c>
      <c r="F18" s="261" t="n">
        <v>0</v>
      </c>
      <c r="G18" s="261" t="n">
        <v>0</v>
      </c>
      <c r="H18" s="261" t="n">
        <v>12</v>
      </c>
      <c r="I18" s="261" t="n">
        <v>48</v>
      </c>
      <c r="J18" s="261" t="n">
        <v>1</v>
      </c>
      <c r="K18" s="261" t="n">
        <v>410</v>
      </c>
      <c r="L18" s="261" t="n">
        <v>19</v>
      </c>
      <c r="M18" s="261" t="n">
        <v>0</v>
      </c>
      <c r="N18" s="261" t="n">
        <v>13</v>
      </c>
      <c r="O18" s="261" t="n">
        <v>8</v>
      </c>
      <c r="P18" s="261" t="n">
        <v>86</v>
      </c>
      <c r="Q18" s="261" t="n">
        <v>0</v>
      </c>
      <c r="R18" s="261" t="n">
        <v>6</v>
      </c>
      <c r="S18" s="261" t="n">
        <v>7</v>
      </c>
      <c r="T18" s="261" t="n">
        <v>51</v>
      </c>
      <c r="U18" s="261" t="n">
        <v>9</v>
      </c>
      <c r="V18" s="261" t="n">
        <v>0</v>
      </c>
      <c r="W18" s="261" t="n">
        <v>0</v>
      </c>
      <c r="X18" s="261" t="n">
        <v>0</v>
      </c>
    </row>
    <row r="19">
      <c r="A19" s="4" t="s">
        <v>12</v>
      </c>
      <c r="B19" s="261" t="n">
        <v>34989</v>
      </c>
      <c r="C19" s="261" t="n">
        <v>897</v>
      </c>
      <c r="D19" s="261" t="n">
        <v>1</v>
      </c>
      <c r="E19" s="261" t="n">
        <v>4181</v>
      </c>
      <c r="F19" s="261" t="n">
        <v>3</v>
      </c>
      <c r="G19" s="261" t="n">
        <v>20</v>
      </c>
      <c r="H19" s="261" t="n">
        <v>8293</v>
      </c>
      <c r="I19" s="261" t="n">
        <v>6144</v>
      </c>
      <c r="J19" s="261" t="n">
        <v>1111</v>
      </c>
      <c r="K19" s="261" t="n">
        <v>2618</v>
      </c>
      <c r="L19" s="261" t="n">
        <v>696</v>
      </c>
      <c r="M19" s="261" t="n">
        <v>606</v>
      </c>
      <c r="N19" s="261" t="n">
        <v>155</v>
      </c>
      <c r="O19" s="261" t="n">
        <v>3627</v>
      </c>
      <c r="P19" s="261" t="n">
        <v>1455</v>
      </c>
      <c r="Q19" s="261" t="n">
        <v>13</v>
      </c>
      <c r="R19" s="261" t="n">
        <v>479</v>
      </c>
      <c r="S19" s="261" t="n">
        <v>132</v>
      </c>
      <c r="T19" s="261" t="n">
        <v>797</v>
      </c>
      <c r="U19" s="261" t="n">
        <v>3676</v>
      </c>
      <c r="V19" s="261" t="n">
        <v>0</v>
      </c>
      <c r="W19" s="261" t="n">
        <v>0</v>
      </c>
      <c r="X19" s="261" t="n">
        <v>85</v>
      </c>
    </row>
    <row r="20">
      <c r="A20" s="4" t="s">
        <v>13</v>
      </c>
      <c r="B20" s="261" t="n">
        <v>69594</v>
      </c>
      <c r="C20" s="261" t="n">
        <v>455</v>
      </c>
      <c r="D20" s="261" t="n">
        <v>0</v>
      </c>
      <c r="E20" s="261" t="n">
        <v>42925</v>
      </c>
      <c r="F20" s="261" t="n">
        <v>46</v>
      </c>
      <c r="G20" s="261" t="n">
        <v>70</v>
      </c>
      <c r="H20" s="261" t="n">
        <v>1232</v>
      </c>
      <c r="I20" s="261" t="n">
        <v>6239</v>
      </c>
      <c r="J20" s="261" t="n">
        <v>3286</v>
      </c>
      <c r="K20" s="261" t="n">
        <v>7548</v>
      </c>
      <c r="L20" s="261" t="n">
        <v>384</v>
      </c>
      <c r="M20" s="261" t="n">
        <v>25</v>
      </c>
      <c r="N20" s="261" t="n">
        <v>1142</v>
      </c>
      <c r="O20" s="261" t="n">
        <v>1659</v>
      </c>
      <c r="P20" s="261" t="n">
        <v>2913</v>
      </c>
      <c r="Q20" s="261" t="n">
        <v>4</v>
      </c>
      <c r="R20" s="261" t="n">
        <v>291</v>
      </c>
      <c r="S20" s="261" t="n">
        <v>262</v>
      </c>
      <c r="T20" s="261" t="n">
        <v>573</v>
      </c>
      <c r="U20" s="261" t="n">
        <v>527</v>
      </c>
      <c r="V20" s="261" t="n">
        <v>0</v>
      </c>
      <c r="W20" s="261" t="n">
        <v>0</v>
      </c>
      <c r="X20" s="261" t="n">
        <v>13</v>
      </c>
    </row>
    <row r="21">
      <c r="A21" s="4" t="s">
        <v>14</v>
      </c>
      <c r="B21" s="261" t="n">
        <v>0</v>
      </c>
      <c r="C21" s="261" t="n">
        <v>0</v>
      </c>
      <c r="D21" s="261" t="n">
        <v>0</v>
      </c>
      <c r="E21" s="261" t="n">
        <v>0</v>
      </c>
      <c r="F21" s="261" t="n">
        <v>0</v>
      </c>
      <c r="G21" s="261" t="n">
        <v>0</v>
      </c>
      <c r="H21" s="261" t="n">
        <v>0</v>
      </c>
      <c r="I21" s="261" t="n">
        <v>0</v>
      </c>
      <c r="J21" s="261" t="n">
        <v>0</v>
      </c>
      <c r="K21" s="261" t="n">
        <v>0</v>
      </c>
      <c r="L21" s="261" t="n">
        <v>0</v>
      </c>
      <c r="M21" s="261" t="n">
        <v>0</v>
      </c>
      <c r="N21" s="261" t="n">
        <v>0</v>
      </c>
      <c r="O21" s="261" t="n">
        <v>0</v>
      </c>
      <c r="P21" s="261" t="n">
        <v>0</v>
      </c>
      <c r="Q21" s="261" t="n">
        <v>0</v>
      </c>
      <c r="R21" s="261" t="n">
        <v>0</v>
      </c>
      <c r="S21" s="261" t="n">
        <v>0</v>
      </c>
      <c r="T21" s="261" t="n">
        <v>0</v>
      </c>
      <c r="U21" s="261" t="n">
        <v>0</v>
      </c>
      <c r="V21" s="261" t="n">
        <v>0</v>
      </c>
      <c r="W21" s="261" t="n">
        <v>0</v>
      </c>
      <c r="X21" s="261" t="n">
        <v>0</v>
      </c>
    </row>
    <row r="22">
      <c r="A22" s="4" t="s">
        <v>15</v>
      </c>
      <c r="B22" s="261" t="n">
        <v>5632</v>
      </c>
      <c r="C22" s="261" t="n">
        <v>143</v>
      </c>
      <c r="D22" s="261" t="n">
        <v>1</v>
      </c>
      <c r="E22" s="261" t="n">
        <v>542</v>
      </c>
      <c r="F22" s="261" t="n">
        <v>0</v>
      </c>
      <c r="G22" s="261" t="n">
        <v>2</v>
      </c>
      <c r="H22" s="261" t="n">
        <v>1620</v>
      </c>
      <c r="I22" s="261" t="n">
        <v>706</v>
      </c>
      <c r="J22" s="261" t="n">
        <v>201</v>
      </c>
      <c r="K22" s="261" t="n">
        <v>155</v>
      </c>
      <c r="L22" s="261" t="n">
        <v>120</v>
      </c>
      <c r="M22" s="261" t="n">
        <v>60</v>
      </c>
      <c r="N22" s="261" t="n">
        <v>28</v>
      </c>
      <c r="O22" s="261" t="n">
        <v>540</v>
      </c>
      <c r="P22" s="261" t="n">
        <v>281</v>
      </c>
      <c r="Q22" s="261" t="n">
        <v>1</v>
      </c>
      <c r="R22" s="261" t="n">
        <v>81</v>
      </c>
      <c r="S22" s="261" t="n">
        <v>6</v>
      </c>
      <c r="T22" s="261" t="n">
        <v>227</v>
      </c>
      <c r="U22" s="261" t="n">
        <v>901</v>
      </c>
      <c r="V22" s="261" t="n">
        <v>0</v>
      </c>
      <c r="W22" s="261" t="n">
        <v>0</v>
      </c>
      <c r="X22" s="261" t="n">
        <v>17</v>
      </c>
    </row>
    <row r="23">
      <c r="A23" s="4" t="s">
        <v>16</v>
      </c>
      <c r="B23" s="261" t="n">
        <v>665</v>
      </c>
      <c r="C23" s="261" t="n">
        <v>8</v>
      </c>
      <c r="D23" s="261" t="n">
        <v>0</v>
      </c>
      <c r="E23" s="261" t="n">
        <v>20</v>
      </c>
      <c r="F23" s="261" t="n">
        <v>0</v>
      </c>
      <c r="G23" s="261" t="n">
        <v>1</v>
      </c>
      <c r="H23" s="261" t="n">
        <v>23</v>
      </c>
      <c r="I23" s="261" t="n">
        <v>57</v>
      </c>
      <c r="J23" s="261" t="n">
        <v>5</v>
      </c>
      <c r="K23" s="261" t="n">
        <v>20</v>
      </c>
      <c r="L23" s="261" t="n">
        <v>16</v>
      </c>
      <c r="M23" s="261" t="n">
        <v>1</v>
      </c>
      <c r="N23" s="261" t="n">
        <v>11</v>
      </c>
      <c r="O23" s="261" t="n">
        <v>40</v>
      </c>
      <c r="P23" s="261" t="n">
        <v>35</v>
      </c>
      <c r="Q23" s="261" t="n">
        <v>0</v>
      </c>
      <c r="R23" s="261" t="n">
        <v>9</v>
      </c>
      <c r="S23" s="261" t="n">
        <v>1</v>
      </c>
      <c r="T23" s="261" t="n">
        <v>11</v>
      </c>
      <c r="U23" s="261" t="n">
        <v>12</v>
      </c>
      <c r="V23" s="261" t="n">
        <v>0</v>
      </c>
      <c r="W23" s="261" t="n">
        <v>0</v>
      </c>
      <c r="X23" s="261" t="n">
        <v>395</v>
      </c>
    </row>
    <row r="24">
      <c r="A24" s="49" t="s">
        <v>249</v>
      </c>
      <c r="B24" s="263" t="n">
        <v>111624</v>
      </c>
      <c r="C24" s="263" t="n">
        <v>1514</v>
      </c>
      <c r="D24" s="263" t="n">
        <v>2</v>
      </c>
      <c r="E24" s="263" t="n">
        <v>47731</v>
      </c>
      <c r="F24" s="263" t="n">
        <v>49</v>
      </c>
      <c r="G24" s="263" t="n">
        <v>93</v>
      </c>
      <c r="H24" s="263" t="n">
        <v>11180</v>
      </c>
      <c r="I24" s="263" t="n">
        <v>13194</v>
      </c>
      <c r="J24" s="263" t="n">
        <v>4604</v>
      </c>
      <c r="K24" s="263" t="n">
        <v>10751</v>
      </c>
      <c r="L24" s="263" t="n">
        <v>1235</v>
      </c>
      <c r="M24" s="263" t="n">
        <v>692</v>
      </c>
      <c r="N24" s="263" t="n">
        <v>1349</v>
      </c>
      <c r="O24" s="263" t="n">
        <v>5874</v>
      </c>
      <c r="P24" s="263" t="n">
        <v>4770</v>
      </c>
      <c r="Q24" s="263" t="n">
        <v>18</v>
      </c>
      <c r="R24" s="263" t="n">
        <v>866</v>
      </c>
      <c r="S24" s="263" t="n">
        <v>408</v>
      </c>
      <c r="T24" s="263" t="n">
        <v>1659</v>
      </c>
      <c r="U24" s="263" t="n">
        <v>5125</v>
      </c>
      <c r="V24" s="263" t="n">
        <v>0</v>
      </c>
      <c r="W24" s="263" t="n">
        <v>0</v>
      </c>
      <c r="X24" s="263" t="n">
        <v>510</v>
      </c>
    </row>
    <row r="25">
      <c r="A25" s="110" t="s">
        <v>251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62" t="n">
        <v>269962.41</v>
      </c>
      <c r="C26" s="262" t="n">
        <v>3305.68</v>
      </c>
      <c r="D26" s="262" t="n">
        <v>0</v>
      </c>
      <c r="E26" s="262" t="n">
        <v>7495.14</v>
      </c>
      <c r="F26" s="262" t="n">
        <v>0</v>
      </c>
      <c r="G26" s="262" t="n">
        <v>0</v>
      </c>
      <c r="H26" s="262" t="n">
        <v>4078.28</v>
      </c>
      <c r="I26" s="262" t="n">
        <v>21529.27</v>
      </c>
      <c r="J26" s="262" t="n">
        <v>927.52</v>
      </c>
      <c r="K26" s="262" t="n">
        <v>146361.61</v>
      </c>
      <c r="L26" s="262" t="n">
        <v>16268.31</v>
      </c>
      <c r="M26" s="262" t="n">
        <v>0</v>
      </c>
      <c r="N26" s="262" t="n">
        <v>6347.73</v>
      </c>
      <c r="O26" s="262" t="n">
        <v>2461.22</v>
      </c>
      <c r="P26" s="262" t="n">
        <v>20559.03</v>
      </c>
      <c r="Q26" s="262" t="n">
        <v>0</v>
      </c>
      <c r="R26" s="262" t="n">
        <v>3711.76</v>
      </c>
      <c r="S26" s="262" t="n">
        <v>1954.92</v>
      </c>
      <c r="T26" s="262" t="n">
        <v>32350.44</v>
      </c>
      <c r="U26" s="262" t="n">
        <v>2611.5</v>
      </c>
      <c r="V26" s="262" t="n">
        <v>0</v>
      </c>
      <c r="W26" s="262" t="n">
        <v>0</v>
      </c>
      <c r="X26" s="262" t="n">
        <v>0</v>
      </c>
    </row>
    <row r="27">
      <c r="A27" s="4" t="s">
        <v>12</v>
      </c>
      <c r="B27" s="262" t="n">
        <v>15758771.61</v>
      </c>
      <c r="C27" s="262" t="n">
        <v>432801.58</v>
      </c>
      <c r="D27" s="262" t="n">
        <v>540</v>
      </c>
      <c r="E27" s="262" t="n">
        <v>1915721.54</v>
      </c>
      <c r="F27" s="262" t="n">
        <v>1140</v>
      </c>
      <c r="G27" s="262" t="n">
        <v>9000</v>
      </c>
      <c r="H27" s="262" t="n">
        <v>4133988.47</v>
      </c>
      <c r="I27" s="262" t="n">
        <v>2527358.9</v>
      </c>
      <c r="J27" s="262" t="n">
        <v>507737.1</v>
      </c>
      <c r="K27" s="262" t="n">
        <v>1027542.67</v>
      </c>
      <c r="L27" s="262" t="n">
        <v>323728.95</v>
      </c>
      <c r="M27" s="262" t="n">
        <v>251936.75</v>
      </c>
      <c r="N27" s="262" t="n">
        <v>71761.29</v>
      </c>
      <c r="O27" s="262" t="n">
        <v>1608737.89</v>
      </c>
      <c r="P27" s="262" t="n">
        <v>694115.33</v>
      </c>
      <c r="Q27" s="262" t="n">
        <v>5999</v>
      </c>
      <c r="R27" s="262" t="n">
        <v>211155.35</v>
      </c>
      <c r="S27" s="262" t="n">
        <v>50145.97</v>
      </c>
      <c r="T27" s="262" t="n">
        <v>384041.39</v>
      </c>
      <c r="U27" s="262" t="n">
        <v>1563459.43</v>
      </c>
      <c r="V27" s="262" t="n">
        <v>0</v>
      </c>
      <c r="W27" s="262" t="n">
        <v>0</v>
      </c>
      <c r="X27" s="262" t="n">
        <v>37860</v>
      </c>
    </row>
    <row r="28">
      <c r="A28" s="4" t="s">
        <v>13</v>
      </c>
      <c r="B28" s="262" t="n">
        <v>22312722.99</v>
      </c>
      <c r="C28" s="262" t="n">
        <v>198526.52</v>
      </c>
      <c r="D28" s="262" t="n">
        <v>0</v>
      </c>
      <c r="E28" s="262" t="n">
        <v>12216047.1</v>
      </c>
      <c r="F28" s="262" t="n">
        <v>32137.34</v>
      </c>
      <c r="G28" s="262" t="n">
        <v>20748.74</v>
      </c>
      <c r="H28" s="262" t="n">
        <v>504464.58</v>
      </c>
      <c r="I28" s="262" t="n">
        <v>2054335.09</v>
      </c>
      <c r="J28" s="262" t="n">
        <v>1002868.65</v>
      </c>
      <c r="K28" s="262" t="n">
        <v>3207465.43</v>
      </c>
      <c r="L28" s="262" t="n">
        <v>175444.77</v>
      </c>
      <c r="M28" s="262" t="n">
        <v>13902.23</v>
      </c>
      <c r="N28" s="262" t="n">
        <v>350899.34</v>
      </c>
      <c r="O28" s="262" t="n">
        <v>746943.36</v>
      </c>
      <c r="P28" s="262" t="n">
        <v>1048491.17</v>
      </c>
      <c r="Q28" s="262" t="n">
        <v>1683.98</v>
      </c>
      <c r="R28" s="262" t="n">
        <v>133335.67</v>
      </c>
      <c r="S28" s="262" t="n">
        <v>104871.86</v>
      </c>
      <c r="T28" s="262" t="n">
        <v>289512.3</v>
      </c>
      <c r="U28" s="262" t="n">
        <v>204500.41</v>
      </c>
      <c r="V28" s="262" t="n">
        <v>0</v>
      </c>
      <c r="W28" s="262" t="n">
        <v>0</v>
      </c>
      <c r="X28" s="262" t="n">
        <v>6544.45</v>
      </c>
    </row>
    <row r="29">
      <c r="A29" s="4" t="s">
        <v>14</v>
      </c>
      <c r="B29" s="262" t="n">
        <v>0</v>
      </c>
      <c r="C29" s="262" t="n">
        <v>0</v>
      </c>
      <c r="D29" s="262" t="n">
        <v>0</v>
      </c>
      <c r="E29" s="262" t="n">
        <v>0</v>
      </c>
      <c r="F29" s="262" t="n">
        <v>0</v>
      </c>
      <c r="G29" s="262" t="n">
        <v>0</v>
      </c>
      <c r="H29" s="262" t="n">
        <v>0</v>
      </c>
      <c r="I29" s="262" t="n">
        <v>0</v>
      </c>
      <c r="J29" s="262" t="n">
        <v>0</v>
      </c>
      <c r="K29" s="262" t="n">
        <v>0</v>
      </c>
      <c r="L29" s="262" t="n">
        <v>0</v>
      </c>
      <c r="M29" s="262" t="n">
        <v>0</v>
      </c>
      <c r="N29" s="262" t="n">
        <v>0</v>
      </c>
      <c r="O29" s="262" t="n">
        <v>0</v>
      </c>
      <c r="P29" s="262" t="n">
        <v>0</v>
      </c>
      <c r="Q29" s="262" t="n">
        <v>0</v>
      </c>
      <c r="R29" s="262" t="n">
        <v>0</v>
      </c>
      <c r="S29" s="262" t="n">
        <v>0</v>
      </c>
      <c r="T29" s="262" t="n">
        <v>0</v>
      </c>
      <c r="U29" s="262" t="n">
        <v>0</v>
      </c>
      <c r="V29" s="262" t="n">
        <v>0</v>
      </c>
      <c r="W29" s="262" t="n">
        <v>0</v>
      </c>
      <c r="X29" s="262" t="n">
        <v>0</v>
      </c>
    </row>
    <row r="30">
      <c r="A30" s="4" t="s">
        <v>15</v>
      </c>
      <c r="B30" s="262" t="n">
        <v>1149056.45</v>
      </c>
      <c r="C30" s="262" t="n">
        <v>29158</v>
      </c>
      <c r="D30" s="262" t="n">
        <v>210</v>
      </c>
      <c r="E30" s="262" t="n">
        <v>110782.52</v>
      </c>
      <c r="F30" s="262" t="n">
        <v>0</v>
      </c>
      <c r="G30" s="262" t="n">
        <v>420</v>
      </c>
      <c r="H30" s="262" t="n">
        <v>333692.65</v>
      </c>
      <c r="I30" s="262" t="n">
        <v>143964.44</v>
      </c>
      <c r="J30" s="262" t="n">
        <v>40932.77</v>
      </c>
      <c r="K30" s="262" t="n">
        <v>30701.75</v>
      </c>
      <c r="L30" s="262" t="n">
        <v>24364.42</v>
      </c>
      <c r="M30" s="262" t="n">
        <v>11666.05</v>
      </c>
      <c r="N30" s="262" t="n">
        <v>5880</v>
      </c>
      <c r="O30" s="262" t="n">
        <v>110750.75</v>
      </c>
      <c r="P30" s="262" t="n">
        <v>57136.76</v>
      </c>
      <c r="Q30" s="262" t="n">
        <v>210</v>
      </c>
      <c r="R30" s="262" t="n">
        <v>16194.49</v>
      </c>
      <c r="S30" s="262" t="n">
        <v>1205.37</v>
      </c>
      <c r="T30" s="262" t="n">
        <v>46076.52</v>
      </c>
      <c r="U30" s="262" t="n">
        <v>182183.26</v>
      </c>
      <c r="V30" s="262" t="n">
        <v>0</v>
      </c>
      <c r="W30" s="262" t="n">
        <v>0</v>
      </c>
      <c r="X30" s="262" t="n">
        <v>3526.7</v>
      </c>
    </row>
    <row r="31">
      <c r="A31" s="4" t="s">
        <v>16</v>
      </c>
      <c r="B31" s="262" t="n">
        <v>135216.77</v>
      </c>
      <c r="C31" s="262" t="n">
        <v>1680</v>
      </c>
      <c r="D31" s="262" t="n">
        <v>0</v>
      </c>
      <c r="E31" s="262" t="n">
        <v>4189.88</v>
      </c>
      <c r="F31" s="262" t="n">
        <v>0</v>
      </c>
      <c r="G31" s="262" t="n">
        <v>210</v>
      </c>
      <c r="H31" s="262" t="n">
        <v>4633.42</v>
      </c>
      <c r="I31" s="262" t="n">
        <v>11848.96</v>
      </c>
      <c r="J31" s="262" t="n">
        <v>993.88</v>
      </c>
      <c r="K31" s="262" t="n">
        <v>3737.79</v>
      </c>
      <c r="L31" s="262" t="n">
        <v>3316.7</v>
      </c>
      <c r="M31" s="262" t="n">
        <v>186.93</v>
      </c>
      <c r="N31" s="262" t="n">
        <v>2310</v>
      </c>
      <c r="O31" s="262" t="n">
        <v>7982.7</v>
      </c>
      <c r="P31" s="262" t="n">
        <v>6965.14</v>
      </c>
      <c r="Q31" s="262" t="n">
        <v>0</v>
      </c>
      <c r="R31" s="262" t="n">
        <v>1865</v>
      </c>
      <c r="S31" s="262" t="n">
        <v>210</v>
      </c>
      <c r="T31" s="262" t="n">
        <v>2310</v>
      </c>
      <c r="U31" s="262" t="n">
        <v>2516.67</v>
      </c>
      <c r="V31" s="262" t="n">
        <v>0</v>
      </c>
      <c r="W31" s="262" t="n">
        <v>0</v>
      </c>
      <c r="X31" s="262" t="n">
        <v>80259.7</v>
      </c>
    </row>
    <row r="32">
      <c r="A32" s="49" t="s">
        <v>249</v>
      </c>
      <c r="B32" s="264" t="n">
        <v>39625730.23</v>
      </c>
      <c r="C32" s="264" t="n">
        <v>665471.78</v>
      </c>
      <c r="D32" s="264" t="n">
        <v>750</v>
      </c>
      <c r="E32" s="264" t="n">
        <v>14254236.18</v>
      </c>
      <c r="F32" s="264" t="n">
        <v>33277.34</v>
      </c>
      <c r="G32" s="264" t="n">
        <v>30378.74</v>
      </c>
      <c r="H32" s="264" t="n">
        <v>4980857.4</v>
      </c>
      <c r="I32" s="264" t="n">
        <v>4759036.66</v>
      </c>
      <c r="J32" s="264" t="n">
        <v>1553459.92</v>
      </c>
      <c r="K32" s="264" t="n">
        <v>4415809.25</v>
      </c>
      <c r="L32" s="264" t="n">
        <v>543123.15</v>
      </c>
      <c r="M32" s="264" t="n">
        <v>277691.96</v>
      </c>
      <c r="N32" s="264" t="n">
        <v>437198.36</v>
      </c>
      <c r="O32" s="264" t="n">
        <v>2476875.92</v>
      </c>
      <c r="P32" s="264" t="n">
        <v>1827267.43</v>
      </c>
      <c r="Q32" s="264" t="n">
        <v>7892.98</v>
      </c>
      <c r="R32" s="264" t="n">
        <v>366262.27</v>
      </c>
      <c r="S32" s="264" t="n">
        <v>158388.12</v>
      </c>
      <c r="T32" s="264" t="n">
        <v>754290.65</v>
      </c>
      <c r="U32" s="264" t="n">
        <v>1955271.27</v>
      </c>
      <c r="V32" s="264" t="n">
        <v>0</v>
      </c>
      <c r="W32" s="264" t="n">
        <v>0</v>
      </c>
      <c r="X32" s="264" t="n">
        <v>128190.85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2.71" hidden="0" customWidth="1"/>
    <col min="2" max="2" width="15.21" hidden="0" customWidth="1"/>
    <col min="3" max="3" width="15.21" hidden="0" customWidth="1"/>
    <col min="4" max="4" width="15.21" hidden="0" customWidth="1"/>
    <col min="5" max="5" width="15.21" hidden="0" customWidth="1"/>
    <col min="6" max="6" width="15.21" hidden="0" customWidth="1"/>
    <col min="7" max="7" width="15.21" hidden="0" customWidth="1"/>
    <col min="8" max="8" width="15.21" hidden="0" customWidth="1"/>
    <col min="9" max="9" width="15.21" hidden="0" customWidth="1"/>
    <col min="10" max="10" width="15.21" hidden="0" customWidth="1"/>
  </cols>
  <sheetData>
    <row r="2">
      <c r="A2" s="1" t="s">
        <v>78</v>
      </c>
      <c r="B2" s="1"/>
      <c r="C2" s="1"/>
      <c r="D2" s="1"/>
      <c r="E2" s="1"/>
      <c r="F2" s="1"/>
      <c r="G2" s="1"/>
      <c r="H2" s="1"/>
      <c r="I2" s="1"/>
      <c r="J2" s="1"/>
    </row>
    <row r="4">
      <c r="A4" t="s">
        <v>38</v>
      </c>
    </row>
    <row r="6">
      <c r="A6" s="17" t="s">
        <v>39</v>
      </c>
      <c r="B6" s="3" t="s">
        <v>40</v>
      </c>
      <c r="C6" s="3" t="s">
        <v>41</v>
      </c>
      <c r="D6" s="3" t="s">
        <v>42</v>
      </c>
      <c r="E6" s="20" t="s">
        <v>43</v>
      </c>
      <c r="F6" s="18"/>
      <c r="G6" s="18"/>
      <c r="H6" s="20" t="s">
        <v>44</v>
      </c>
      <c r="I6" s="18"/>
      <c r="J6" s="18"/>
    </row>
    <row r="7">
      <c r="A7" s="17"/>
      <c r="B7" s="3"/>
      <c r="C7" s="3"/>
      <c r="D7" s="3"/>
      <c r="E7" s="19" t="s">
        <v>45</v>
      </c>
      <c r="F7" s="3" t="s">
        <v>46</v>
      </c>
      <c r="G7" s="3" t="s">
        <v>47</v>
      </c>
      <c r="H7" s="19" t="s">
        <v>45</v>
      </c>
      <c r="I7" s="3" t="s">
        <v>46</v>
      </c>
      <c r="J7" s="3" t="s">
        <v>47</v>
      </c>
    </row>
    <row r="8">
      <c r="A8" s="26" t="s">
        <v>48</v>
      </c>
      <c r="B8" s="55"/>
      <c r="C8" s="55"/>
      <c r="D8" s="55"/>
      <c r="E8" s="65"/>
      <c r="F8" s="55"/>
      <c r="G8" s="55"/>
      <c r="H8" s="66"/>
      <c r="I8" s="56"/>
      <c r="J8" s="56"/>
    </row>
    <row r="9">
      <c r="A9" s="21" t="s">
        <v>49</v>
      </c>
      <c r="B9" s="51"/>
      <c r="C9" s="51" t="n">
        <v>129784</v>
      </c>
      <c r="D9" s="51" t="n">
        <v>229468</v>
      </c>
      <c r="E9" s="61"/>
      <c r="F9" s="51"/>
      <c r="G9" s="51" t="n">
        <v>99684</v>
      </c>
      <c r="H9" s="62"/>
      <c r="I9" s="52"/>
      <c r="J9" s="52" t="n">
        <v>0.768</v>
      </c>
    </row>
    <row r="10">
      <c r="A10" s="21" t="s">
        <v>50</v>
      </c>
      <c r="B10" s="51"/>
      <c r="C10" s="51" t="n">
        <v>134968</v>
      </c>
      <c r="D10" s="51" t="n">
        <v>247804</v>
      </c>
      <c r="E10" s="61"/>
      <c r="F10" s="51"/>
      <c r="G10" s="51" t="n">
        <v>112836</v>
      </c>
      <c r="H10" s="62"/>
      <c r="I10" s="52"/>
      <c r="J10" s="52" t="n">
        <v>0.836</v>
      </c>
    </row>
    <row r="11">
      <c r="A11" s="21" t="s">
        <v>51</v>
      </c>
      <c r="B11" s="51" t="n">
        <v>154834</v>
      </c>
      <c r="C11" s="51" t="n">
        <v>143256</v>
      </c>
      <c r="D11" s="51" t="n">
        <v>259955</v>
      </c>
      <c r="E11" s="61" t="n">
        <v>-11578</v>
      </c>
      <c r="F11" s="51" t="n">
        <v>105121</v>
      </c>
      <c r="G11" s="51" t="n">
        <v>116699</v>
      </c>
      <c r="H11" s="62" t="n">
        <v>-0.075</v>
      </c>
      <c r="I11" s="52" t="n">
        <v>0.679</v>
      </c>
      <c r="J11" s="52" t="n">
        <v>0.815</v>
      </c>
    </row>
    <row r="12">
      <c r="A12" s="21" t="s">
        <v>52</v>
      </c>
      <c r="B12" s="51" t="n">
        <v>143625</v>
      </c>
      <c r="C12" s="51" t="n">
        <v>193587</v>
      </c>
      <c r="D12" s="51" t="n">
        <v>248957</v>
      </c>
      <c r="E12" s="61" t="n">
        <v>49962</v>
      </c>
      <c r="F12" s="51" t="n">
        <v>105332</v>
      </c>
      <c r="G12" s="51" t="n">
        <v>55370</v>
      </c>
      <c r="H12" s="62" t="n">
        <v>0.348</v>
      </c>
      <c r="I12" s="52" t="n">
        <v>0.733382071366405</v>
      </c>
      <c r="J12" s="52" t="n">
        <v>0.286021272089551</v>
      </c>
    </row>
    <row r="13">
      <c r="A13" s="21" t="s">
        <v>53</v>
      </c>
      <c r="B13" s="51" t="n">
        <v>121150</v>
      </c>
      <c r="C13" s="51" t="n">
        <v>195391</v>
      </c>
      <c r="D13" s="51" t="n">
        <v>182314</v>
      </c>
      <c r="E13" s="61" t="n">
        <v>74241</v>
      </c>
      <c r="F13" s="51" t="n">
        <v>61164</v>
      </c>
      <c r="G13" s="51" t="n">
        <v>-13077</v>
      </c>
      <c r="H13" s="62" t="n">
        <v>0.612802311184482</v>
      </c>
      <c r="I13" s="52" t="n">
        <v>0.504861741642592</v>
      </c>
      <c r="J13" s="52" t="n">
        <v>-0.0669273405632808</v>
      </c>
    </row>
    <row r="14">
      <c r="A14" s="21" t="s">
        <v>54</v>
      </c>
      <c r="B14" s="51" t="n">
        <v>115231</v>
      </c>
      <c r="C14" s="51" t="n">
        <v>146826</v>
      </c>
      <c r="D14" s="51" t="n">
        <v>145722</v>
      </c>
      <c r="E14" s="61" t="n">
        <v>31595</v>
      </c>
      <c r="F14" s="51" t="n">
        <v>30491</v>
      </c>
      <c r="G14" s="51" t="n">
        <v>-1104</v>
      </c>
      <c r="H14" s="62" t="n">
        <v>0.274</v>
      </c>
      <c r="I14" s="52" t="n">
        <v>0.264607614270465</v>
      </c>
      <c r="J14" s="52" t="n">
        <v>-0.00751910424584202</v>
      </c>
    </row>
    <row r="15">
      <c r="A15" s="21" t="s">
        <v>55</v>
      </c>
      <c r="B15" s="51" t="n">
        <v>114831</v>
      </c>
      <c r="C15" s="51" t="n">
        <v>125594</v>
      </c>
      <c r="D15" s="51" t="n">
        <v>121481</v>
      </c>
      <c r="E15" s="61" t="n">
        <v>10763</v>
      </c>
      <c r="F15" s="51" t="n">
        <v>6650</v>
      </c>
      <c r="G15" s="51" t="n">
        <v>-4113</v>
      </c>
      <c r="H15" s="62" t="n">
        <v>0.094</v>
      </c>
      <c r="I15" s="52" t="n">
        <v>0.0579111912288493</v>
      </c>
      <c r="J15" s="52" t="n">
        <v>-0.0327483796996672</v>
      </c>
    </row>
    <row r="16">
      <c r="A16" s="21" t="s">
        <v>56</v>
      </c>
      <c r="B16" s="51" t="n">
        <v>105385</v>
      </c>
      <c r="C16" s="51" t="n">
        <v>120112</v>
      </c>
      <c r="D16" s="51" t="n">
        <v>115335</v>
      </c>
      <c r="E16" s="61" t="n">
        <v>14727</v>
      </c>
      <c r="F16" s="51" t="n">
        <v>9950</v>
      </c>
      <c r="G16" s="51" t="n">
        <v>-4777</v>
      </c>
      <c r="H16" s="62" t="n">
        <v>0.14</v>
      </c>
      <c r="I16" s="52" t="n">
        <v>0.0944157138112635</v>
      </c>
      <c r="J16" s="52" t="n">
        <v>-0.0397712135340349</v>
      </c>
    </row>
    <row r="17">
      <c r="A17" s="21" t="s">
        <v>57</v>
      </c>
      <c r="B17" s="51" t="n">
        <v>106004</v>
      </c>
      <c r="C17" s="51" t="n">
        <v>119297</v>
      </c>
      <c r="D17" s="51" t="n">
        <v>114759</v>
      </c>
      <c r="E17" s="61" t="n">
        <v>13293</v>
      </c>
      <c r="F17" s="51" t="n">
        <v>8755</v>
      </c>
      <c r="G17" s="51" t="n">
        <v>-4538</v>
      </c>
      <c r="H17" s="62" t="n">
        <v>0.125</v>
      </c>
      <c r="I17" s="52" t="n">
        <v>0.082591222972718</v>
      </c>
      <c r="J17" s="52" t="n">
        <v>-0.038039514824346</v>
      </c>
    </row>
    <row r="18">
      <c r="A18" s="21" t="s">
        <v>58</v>
      </c>
      <c r="B18" s="51" t="n">
        <v>112567</v>
      </c>
      <c r="C18" s="51" t="n">
        <v>122233</v>
      </c>
      <c r="D18" s="51" t="n">
        <v>127411</v>
      </c>
      <c r="E18" s="61" t="n">
        <v>9666</v>
      </c>
      <c r="F18" s="51" t="n">
        <v>14844</v>
      </c>
      <c r="G18" s="51" t="n">
        <v>5178</v>
      </c>
      <c r="H18" s="62" t="n">
        <v>0.086</v>
      </c>
      <c r="I18" s="52" t="n">
        <v>0.131868131868132</v>
      </c>
      <c r="J18" s="52" t="n">
        <v>0.0423617190120508</v>
      </c>
    </row>
    <row r="19">
      <c r="A19" s="21" t="s">
        <v>59</v>
      </c>
      <c r="B19" s="51" t="n">
        <v>125958</v>
      </c>
      <c r="C19" s="51" t="n">
        <v>181356</v>
      </c>
      <c r="D19" s="51" t="n">
        <v>168480</v>
      </c>
      <c r="E19" s="61" t="n">
        <v>55398</v>
      </c>
      <c r="F19" s="51" t="n">
        <v>42522</v>
      </c>
      <c r="G19" s="51" t="n">
        <v>-12876</v>
      </c>
      <c r="H19" s="62" t="n">
        <v>0.44</v>
      </c>
      <c r="I19" s="52" t="n">
        <v>0.33758872004954</v>
      </c>
      <c r="J19" s="52" t="n">
        <v>-0.07099847813141</v>
      </c>
    </row>
    <row r="20">
      <c r="A20" s="30" t="s">
        <v>60</v>
      </c>
      <c r="B20" s="57" t="n">
        <v>121756</v>
      </c>
      <c r="C20" s="57" t="n">
        <v>232845</v>
      </c>
      <c r="D20" s="57" t="n">
        <v>243553</v>
      </c>
      <c r="E20" s="67" t="n">
        <v>111089</v>
      </c>
      <c r="F20" s="57" t="n">
        <v>121797</v>
      </c>
      <c r="G20" s="57" t="n">
        <v>10708</v>
      </c>
      <c r="H20" s="68" t="n">
        <v>0.912</v>
      </c>
      <c r="I20" s="58" t="n">
        <v>1.00033673905187</v>
      </c>
      <c r="J20" s="58" t="n">
        <v>0.0459876742038695</v>
      </c>
    </row>
    <row r="21">
      <c r="A21" s="29" t="s">
        <v>61</v>
      </c>
      <c r="B21" s="29"/>
      <c r="C21" s="29"/>
      <c r="D21" s="29"/>
      <c r="E21" s="41"/>
      <c r="F21" s="29"/>
      <c r="G21" s="29"/>
      <c r="H21" s="41"/>
      <c r="I21" s="29"/>
      <c r="J21" s="29"/>
    </row>
    <row r="22">
      <c r="A22" s="21" t="s">
        <v>49</v>
      </c>
      <c r="B22" s="53"/>
      <c r="C22" s="53" t="n">
        <v>41409448.77</v>
      </c>
      <c r="D22" s="53" t="n">
        <v>67465597.63</v>
      </c>
      <c r="E22" s="63"/>
      <c r="F22" s="53"/>
      <c r="G22" s="53" t="n">
        <v>26056148.86</v>
      </c>
      <c r="H22" s="64"/>
      <c r="I22" s="54"/>
      <c r="J22" s="54" t="n">
        <v>0.629231965987361</v>
      </c>
    </row>
    <row r="23">
      <c r="A23" s="21" t="s">
        <v>50</v>
      </c>
      <c r="B23" s="53"/>
      <c r="C23" s="53" t="n">
        <v>41458299.1</v>
      </c>
      <c r="D23" s="53" t="n">
        <v>73017970.65</v>
      </c>
      <c r="E23" s="63"/>
      <c r="F23" s="53"/>
      <c r="G23" s="53" t="n">
        <v>31559671.55</v>
      </c>
      <c r="H23" s="64"/>
      <c r="I23" s="54"/>
      <c r="J23" s="54" t="n">
        <v>0.761238937320514</v>
      </c>
    </row>
    <row r="24">
      <c r="A24" s="21" t="s">
        <v>51</v>
      </c>
      <c r="B24" s="53" t="n">
        <v>39278114.75</v>
      </c>
      <c r="C24" s="53" t="n">
        <v>43000851.38</v>
      </c>
      <c r="D24" s="53" t="n">
        <v>75021369.44</v>
      </c>
      <c r="E24" s="63" t="n">
        <v>3722736.63</v>
      </c>
      <c r="F24" s="53" t="n">
        <v>35743254.69</v>
      </c>
      <c r="G24" s="53" t="n">
        <v>32020518.06</v>
      </c>
      <c r="H24" s="64" t="n">
        <v>0.0947789030531309</v>
      </c>
      <c r="I24" s="54" t="n">
        <v>0.910004334920377</v>
      </c>
      <c r="J24" s="54" t="n">
        <v>0.744648467004376</v>
      </c>
    </row>
    <row r="25">
      <c r="A25" s="21" t="s">
        <v>52</v>
      </c>
      <c r="B25" s="53" t="n">
        <v>40582739.83</v>
      </c>
      <c r="C25" s="53" t="n">
        <v>51420984.73</v>
      </c>
      <c r="D25" s="53" t="n">
        <v>79436447.17</v>
      </c>
      <c r="E25" s="63" t="n">
        <v>10838244.9</v>
      </c>
      <c r="F25" s="53" t="n">
        <v>38853707.34</v>
      </c>
      <c r="G25" s="53" t="n">
        <v>28015462.44</v>
      </c>
      <c r="H25" s="64" t="n">
        <v>0.267065381622855</v>
      </c>
      <c r="I25" s="54" t="n">
        <v>0.957394880255919</v>
      </c>
      <c r="J25" s="54" t="n">
        <v>0.544825475184944</v>
      </c>
    </row>
    <row r="26">
      <c r="A26" s="21" t="s">
        <v>53</v>
      </c>
      <c r="B26" s="53" t="n">
        <v>37332972.71</v>
      </c>
      <c r="C26" s="53" t="n">
        <v>61536175.18</v>
      </c>
      <c r="D26" s="53" t="n">
        <v>64058384.3522</v>
      </c>
      <c r="E26" s="63" t="n">
        <v>24203202.47</v>
      </c>
      <c r="F26" s="53" t="n">
        <v>26725411.6422</v>
      </c>
      <c r="G26" s="53" t="n">
        <v>2522209.17220005</v>
      </c>
      <c r="H26" s="64" t="n">
        <v>0.648306328510425</v>
      </c>
      <c r="I26" s="54" t="n">
        <v>0.71586615536355</v>
      </c>
      <c r="J26" s="54" t="n">
        <v>0.0409874218672564</v>
      </c>
    </row>
    <row r="27">
      <c r="A27" s="21" t="s">
        <v>54</v>
      </c>
      <c r="B27" s="53" t="n">
        <v>36153616.2</v>
      </c>
      <c r="C27" s="53" t="n">
        <v>52924231.6</v>
      </c>
      <c r="D27" s="53" t="n">
        <v>51742571.7169</v>
      </c>
      <c r="E27" s="63" t="n">
        <v>16770615.4</v>
      </c>
      <c r="F27" s="53" t="n">
        <v>15588955.5169</v>
      </c>
      <c r="G27" s="53" t="n">
        <v>-1181659.8831</v>
      </c>
      <c r="H27" s="64" t="n">
        <v>0.463871035949095</v>
      </c>
      <c r="I27" s="54" t="n">
        <v>0.431186618529739</v>
      </c>
      <c r="J27" s="54" t="n">
        <v>-0.0223273885586276</v>
      </c>
    </row>
    <row r="28">
      <c r="A28" s="21" t="s">
        <v>55</v>
      </c>
      <c r="B28" s="53" t="n">
        <v>34957463.48</v>
      </c>
      <c r="C28" s="53" t="n">
        <v>44764626.43</v>
      </c>
      <c r="D28" s="53" t="n">
        <v>44955912.97</v>
      </c>
      <c r="E28" s="63" t="n">
        <v>9807162.95</v>
      </c>
      <c r="F28" s="53" t="n">
        <v>9998449.48950001</v>
      </c>
      <c r="G28" s="53" t="n">
        <v>191286.540000007</v>
      </c>
      <c r="H28" s="64" t="n">
        <v>0.2805456109712</v>
      </c>
      <c r="I28" s="54" t="n">
        <v>0.28601759092382</v>
      </c>
      <c r="J28" s="54" t="n">
        <v>0.00427316288005057</v>
      </c>
    </row>
    <row r="29">
      <c r="A29" s="21" t="s">
        <v>56</v>
      </c>
      <c r="B29" s="53" t="n">
        <v>34782406.57</v>
      </c>
      <c r="C29" s="53" t="n">
        <v>44121771.9</v>
      </c>
      <c r="D29" s="53" t="n">
        <v>44040491.97</v>
      </c>
      <c r="E29" s="63" t="n">
        <v>9339365.33</v>
      </c>
      <c r="F29" s="53" t="n">
        <v>9258085.40000003</v>
      </c>
      <c r="G29" s="53" t="n">
        <v>-81279.9299999699</v>
      </c>
      <c r="H29" s="64" t="n">
        <v>0.268508313569517</v>
      </c>
      <c r="I29" s="54" t="n">
        <v>0.266171502002543</v>
      </c>
      <c r="J29" s="54" t="n">
        <v>-0.00184217284347028</v>
      </c>
    </row>
    <row r="30">
      <c r="A30" s="21" t="s">
        <v>57</v>
      </c>
      <c r="B30" s="53" t="n">
        <v>34418007.32</v>
      </c>
      <c r="C30" s="53" t="n">
        <v>43146794.07</v>
      </c>
      <c r="D30" s="53" t="n">
        <v>42822776.91</v>
      </c>
      <c r="E30" s="63" t="n">
        <v>8728786.75</v>
      </c>
      <c r="F30" s="53" t="n">
        <v>8404769.58999997</v>
      </c>
      <c r="G30" s="53" t="n">
        <v>-324017.160000063</v>
      </c>
      <c r="H30" s="64" t="n">
        <v>0.253611043453053</v>
      </c>
      <c r="I30" s="54" t="n">
        <v>0.244196867989973</v>
      </c>
      <c r="J30" s="54" t="n">
        <v>-0.00750964624334285</v>
      </c>
    </row>
    <row r="31">
      <c r="A31" s="21" t="s">
        <v>58</v>
      </c>
      <c r="B31" s="53" t="n">
        <v>33885806.68</v>
      </c>
      <c r="C31" s="53" t="n">
        <v>41702024.92</v>
      </c>
      <c r="D31" s="53" t="n">
        <v>43644555.99</v>
      </c>
      <c r="E31" s="63" t="n">
        <v>7816218.24</v>
      </c>
      <c r="F31" s="53" t="n">
        <v>9758749.30999998</v>
      </c>
      <c r="G31" s="53" t="n">
        <v>1942531.06999996</v>
      </c>
      <c r="H31" s="64" t="n">
        <v>0.230663484384843</v>
      </c>
      <c r="I31" s="54" t="n">
        <v>0.287989287141857</v>
      </c>
      <c r="J31" s="54" t="n">
        <v>0.0465812169487323</v>
      </c>
    </row>
    <row r="32">
      <c r="A32" s="21" t="s">
        <v>59</v>
      </c>
      <c r="B32" s="53" t="n">
        <v>38460201.39</v>
      </c>
      <c r="C32" s="53" t="n">
        <v>52952283.26</v>
      </c>
      <c r="D32" s="53" t="n">
        <v>53596045.9100001</v>
      </c>
      <c r="E32" s="63" t="n">
        <v>14492081.87</v>
      </c>
      <c r="F32" s="53" t="n">
        <v>15135844.5200001</v>
      </c>
      <c r="G32" s="53" t="n">
        <v>643762.650000036</v>
      </c>
      <c r="H32" s="64" t="n">
        <v>0.376807227893717</v>
      </c>
      <c r="I32" s="54" t="n">
        <v>0.393545638685489</v>
      </c>
      <c r="J32" s="54" t="n">
        <v>0.0121574106037904</v>
      </c>
    </row>
    <row r="33">
      <c r="A33" s="30" t="s">
        <v>60</v>
      </c>
      <c r="B33" s="59" t="n">
        <v>37581193.28</v>
      </c>
      <c r="C33" s="59" t="n">
        <v>63886269.22</v>
      </c>
      <c r="D33" s="59" t="n">
        <v>69597863.63</v>
      </c>
      <c r="E33" s="69" t="n">
        <v>26305075.94</v>
      </c>
      <c r="F33" s="59" t="n">
        <v>32016670.35</v>
      </c>
      <c r="G33" s="59" t="n">
        <v>5711594.41</v>
      </c>
      <c r="H33" s="70" t="n">
        <v>0.699953185201255</v>
      </c>
      <c r="I33" s="60" t="n">
        <v>0.851933309074533</v>
      </c>
      <c r="J33" s="60" t="n">
        <v>0.0894025348440906</v>
      </c>
    </row>
    <row r="34">
      <c r="A34" s="21" t="s">
        <v>62</v>
      </c>
      <c r="B34" s="53"/>
      <c r="C34" s="53"/>
      <c r="D34" s="53"/>
      <c r="E34" s="53"/>
      <c r="F34" s="53"/>
      <c r="G34" s="53"/>
      <c r="H34" s="54"/>
      <c r="I34" s="54"/>
      <c r="J34" s="54"/>
    </row>
    <row r="35">
      <c r="A35" s="21"/>
      <c r="B35" s="53"/>
      <c r="C35" s="53"/>
      <c r="D35" s="53"/>
      <c r="E35" s="53"/>
      <c r="F35" s="53"/>
      <c r="G35" s="53"/>
      <c r="H35" s="54"/>
      <c r="I35" s="54"/>
      <c r="J35" s="54"/>
    </row>
    <row r="36">
      <c r="A36" s="13" t="str">
        <f>=HYPERLINK("#'Obsah'!A1", "Späť na obsah dátovej prílohy")</f>
      </c>
      <c r="B36" s="14"/>
    </row>
  </sheetData>
  <mergeCells count="10">
    <mergeCell ref="A2:J2"/>
    <mergeCell ref="A4:J4"/>
    <mergeCell ref="A6:A7"/>
    <mergeCell ref="B6:B7"/>
    <mergeCell ref="C6:C7"/>
    <mergeCell ref="D6:D7"/>
    <mergeCell ref="E6:G6"/>
    <mergeCell ref="H6:J6"/>
    <mergeCell ref="A34:J34"/>
    <mergeCell ref="A36:B36"/>
  </mergeCells>
  <pageMargins left="0.7" right="0.7" top="0.75" bottom="0.75" header="0.3" footer="0.3"/>
  <pageSetup paperSize="9" orientation="portrait" horizontalDpi="300" verticalDpi="300" r:id="rId2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270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272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241</v>
      </c>
      <c r="C7" s="18" t="s">
        <v>273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274</v>
      </c>
      <c r="D8" s="3" t="s">
        <v>275</v>
      </c>
      <c r="E8" s="3" t="s">
        <v>276</v>
      </c>
      <c r="F8" s="3" t="s">
        <v>277</v>
      </c>
      <c r="G8" s="3" t="s">
        <v>278</v>
      </c>
      <c r="H8" s="3" t="s">
        <v>279</v>
      </c>
      <c r="I8" s="3" t="s">
        <v>280</v>
      </c>
      <c r="J8" s="3" t="s">
        <v>281</v>
      </c>
      <c r="K8" s="3" t="s">
        <v>282</v>
      </c>
      <c r="L8" s="3" t="s">
        <v>283</v>
      </c>
      <c r="M8" s="3" t="s">
        <v>284</v>
      </c>
      <c r="N8" s="3" t="s">
        <v>285</v>
      </c>
      <c r="O8" s="3" t="s">
        <v>286</v>
      </c>
      <c r="P8" s="3" t="s">
        <v>287</v>
      </c>
      <c r="Q8" s="3" t="s">
        <v>288</v>
      </c>
      <c r="R8" s="3" t="s">
        <v>289</v>
      </c>
      <c r="S8" s="3" t="s">
        <v>290</v>
      </c>
      <c r="T8" s="3" t="s">
        <v>291</v>
      </c>
      <c r="U8" s="3" t="s">
        <v>292</v>
      </c>
      <c r="V8" s="3" t="s">
        <v>293</v>
      </c>
      <c r="W8" s="3" t="s">
        <v>294</v>
      </c>
      <c r="X8" s="3" t="s">
        <v>295</v>
      </c>
    </row>
    <row r="9">
      <c r="A9" s="110" t="s">
        <v>248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65" t="n">
        <v>533</v>
      </c>
      <c r="C10" s="265" t="n">
        <v>6</v>
      </c>
      <c r="D10" s="265" t="n">
        <v>0</v>
      </c>
      <c r="E10" s="265" t="n">
        <v>21</v>
      </c>
      <c r="F10" s="265" t="n">
        <v>1</v>
      </c>
      <c r="G10" s="265" t="n">
        <v>1</v>
      </c>
      <c r="H10" s="265" t="n">
        <v>24</v>
      </c>
      <c r="I10" s="265" t="n">
        <v>156</v>
      </c>
      <c r="J10" s="265" t="n">
        <v>3</v>
      </c>
      <c r="K10" s="265" t="n">
        <v>176</v>
      </c>
      <c r="L10" s="265" t="n">
        <v>2</v>
      </c>
      <c r="M10" s="265" t="n">
        <v>0</v>
      </c>
      <c r="N10" s="265" t="n">
        <v>11</v>
      </c>
      <c r="O10" s="265" t="n">
        <v>19</v>
      </c>
      <c r="P10" s="265" t="n">
        <v>20</v>
      </c>
      <c r="Q10" s="265" t="n">
        <v>0</v>
      </c>
      <c r="R10" s="265" t="n">
        <v>13</v>
      </c>
      <c r="S10" s="265" t="n">
        <v>3</v>
      </c>
      <c r="T10" s="265" t="n">
        <v>33</v>
      </c>
      <c r="U10" s="265" t="n">
        <v>44</v>
      </c>
      <c r="V10" s="265" t="n">
        <v>0</v>
      </c>
      <c r="W10" s="265" t="n">
        <v>0</v>
      </c>
      <c r="X10" s="265" t="n">
        <v>0</v>
      </c>
    </row>
    <row r="11">
      <c r="A11" s="4" t="s">
        <v>12</v>
      </c>
      <c r="B11" s="265" t="n">
        <v>32848</v>
      </c>
      <c r="C11" s="265" t="n">
        <v>752</v>
      </c>
      <c r="D11" s="265" t="n">
        <v>1</v>
      </c>
      <c r="E11" s="265" t="n">
        <v>3737</v>
      </c>
      <c r="F11" s="265" t="n">
        <v>1</v>
      </c>
      <c r="G11" s="265" t="n">
        <v>17</v>
      </c>
      <c r="H11" s="265" t="n">
        <v>7486</v>
      </c>
      <c r="I11" s="265" t="n">
        <v>5891</v>
      </c>
      <c r="J11" s="265" t="n">
        <v>996</v>
      </c>
      <c r="K11" s="265" t="n">
        <v>2755</v>
      </c>
      <c r="L11" s="265" t="n">
        <v>610</v>
      </c>
      <c r="M11" s="265" t="n">
        <v>526</v>
      </c>
      <c r="N11" s="265" t="n">
        <v>128</v>
      </c>
      <c r="O11" s="265" t="n">
        <v>3255</v>
      </c>
      <c r="P11" s="265" t="n">
        <v>1346</v>
      </c>
      <c r="Q11" s="265" t="n">
        <v>14</v>
      </c>
      <c r="R11" s="265" t="n">
        <v>498</v>
      </c>
      <c r="S11" s="265" t="n">
        <v>100</v>
      </c>
      <c r="T11" s="265" t="n">
        <v>723</v>
      </c>
      <c r="U11" s="265" t="n">
        <v>3930</v>
      </c>
      <c r="V11" s="265" t="n">
        <v>0</v>
      </c>
      <c r="W11" s="265" t="n">
        <v>0</v>
      </c>
      <c r="X11" s="265" t="n">
        <v>82</v>
      </c>
    </row>
    <row r="12">
      <c r="A12" s="4" t="s">
        <v>13</v>
      </c>
      <c r="B12" s="265" t="n">
        <v>5816</v>
      </c>
      <c r="C12" s="265" t="n">
        <v>64</v>
      </c>
      <c r="D12" s="265" t="n">
        <v>1</v>
      </c>
      <c r="E12" s="265" t="n">
        <v>561</v>
      </c>
      <c r="F12" s="265" t="n">
        <v>4</v>
      </c>
      <c r="G12" s="265" t="n">
        <v>16</v>
      </c>
      <c r="H12" s="265" t="n">
        <v>282</v>
      </c>
      <c r="I12" s="265" t="n">
        <v>1391</v>
      </c>
      <c r="J12" s="265" t="n">
        <v>170</v>
      </c>
      <c r="K12" s="265" t="n">
        <v>1723</v>
      </c>
      <c r="L12" s="265" t="n">
        <v>108</v>
      </c>
      <c r="M12" s="265" t="n">
        <v>13</v>
      </c>
      <c r="N12" s="265" t="n">
        <v>113</v>
      </c>
      <c r="O12" s="265" t="n">
        <v>458</v>
      </c>
      <c r="P12" s="265" t="n">
        <v>336</v>
      </c>
      <c r="Q12" s="265" t="n">
        <v>2</v>
      </c>
      <c r="R12" s="265" t="n">
        <v>92</v>
      </c>
      <c r="S12" s="265" t="n">
        <v>49</v>
      </c>
      <c r="T12" s="265" t="n">
        <v>172</v>
      </c>
      <c r="U12" s="265" t="n">
        <v>257</v>
      </c>
      <c r="V12" s="265" t="n">
        <v>0</v>
      </c>
      <c r="W12" s="265" t="n">
        <v>0</v>
      </c>
      <c r="X12" s="265" t="n">
        <v>4</v>
      </c>
    </row>
    <row r="13">
      <c r="A13" s="4" t="s">
        <v>14</v>
      </c>
      <c r="B13" s="265" t="n">
        <v>0</v>
      </c>
      <c r="C13" s="265" t="n">
        <v>0</v>
      </c>
      <c r="D13" s="265" t="n">
        <v>0</v>
      </c>
      <c r="E13" s="265" t="n">
        <v>0</v>
      </c>
      <c r="F13" s="265" t="n">
        <v>0</v>
      </c>
      <c r="G13" s="265" t="n">
        <v>0</v>
      </c>
      <c r="H13" s="265" t="n">
        <v>0</v>
      </c>
      <c r="I13" s="265" t="n">
        <v>0</v>
      </c>
      <c r="J13" s="265" t="n">
        <v>0</v>
      </c>
      <c r="K13" s="265" t="n">
        <v>0</v>
      </c>
      <c r="L13" s="265" t="n">
        <v>0</v>
      </c>
      <c r="M13" s="265" t="n">
        <v>0</v>
      </c>
      <c r="N13" s="265" t="n">
        <v>0</v>
      </c>
      <c r="O13" s="265" t="n">
        <v>0</v>
      </c>
      <c r="P13" s="265" t="n">
        <v>0</v>
      </c>
      <c r="Q13" s="265" t="n">
        <v>0</v>
      </c>
      <c r="R13" s="265" t="n">
        <v>0</v>
      </c>
      <c r="S13" s="265" t="n">
        <v>0</v>
      </c>
      <c r="T13" s="265" t="n">
        <v>0</v>
      </c>
      <c r="U13" s="265" t="n">
        <v>0</v>
      </c>
      <c r="V13" s="265" t="n">
        <v>0</v>
      </c>
      <c r="W13" s="265" t="n">
        <v>0</v>
      </c>
      <c r="X13" s="265" t="n">
        <v>0</v>
      </c>
    </row>
    <row r="14">
      <c r="A14" s="4" t="s">
        <v>15</v>
      </c>
      <c r="B14" s="265" t="n">
        <v>5115</v>
      </c>
      <c r="C14" s="265" t="n">
        <v>120</v>
      </c>
      <c r="D14" s="265" t="n">
        <v>0</v>
      </c>
      <c r="E14" s="265" t="n">
        <v>456</v>
      </c>
      <c r="F14" s="265" t="n">
        <v>0</v>
      </c>
      <c r="G14" s="265" t="n">
        <v>2</v>
      </c>
      <c r="H14" s="265" t="n">
        <v>1368</v>
      </c>
      <c r="I14" s="265" t="n">
        <v>645</v>
      </c>
      <c r="J14" s="265" t="n">
        <v>175</v>
      </c>
      <c r="K14" s="265" t="n">
        <v>150</v>
      </c>
      <c r="L14" s="265" t="n">
        <v>99</v>
      </c>
      <c r="M14" s="265" t="n">
        <v>50</v>
      </c>
      <c r="N14" s="265" t="n">
        <v>23</v>
      </c>
      <c r="O14" s="265" t="n">
        <v>474</v>
      </c>
      <c r="P14" s="265" t="n">
        <v>243</v>
      </c>
      <c r="Q14" s="265" t="n">
        <v>1</v>
      </c>
      <c r="R14" s="265" t="n">
        <v>91</v>
      </c>
      <c r="S14" s="265" t="n">
        <v>6</v>
      </c>
      <c r="T14" s="265" t="n">
        <v>216</v>
      </c>
      <c r="U14" s="265" t="n">
        <v>983</v>
      </c>
      <c r="V14" s="265" t="n">
        <v>0</v>
      </c>
      <c r="W14" s="265" t="n">
        <v>0</v>
      </c>
      <c r="X14" s="265" t="n">
        <v>13</v>
      </c>
    </row>
    <row r="15">
      <c r="A15" s="4" t="s">
        <v>16</v>
      </c>
      <c r="B15" s="265" t="n">
        <v>544</v>
      </c>
      <c r="C15" s="265" t="n">
        <v>7</v>
      </c>
      <c r="D15" s="265" t="n">
        <v>0</v>
      </c>
      <c r="E15" s="265" t="n">
        <v>16</v>
      </c>
      <c r="F15" s="265" t="n">
        <v>0</v>
      </c>
      <c r="G15" s="265" t="n">
        <v>1</v>
      </c>
      <c r="H15" s="265" t="n">
        <v>20</v>
      </c>
      <c r="I15" s="265" t="n">
        <v>47</v>
      </c>
      <c r="J15" s="265" t="n">
        <v>4</v>
      </c>
      <c r="K15" s="265" t="n">
        <v>18</v>
      </c>
      <c r="L15" s="265" t="n">
        <v>13</v>
      </c>
      <c r="M15" s="265" t="n">
        <v>1</v>
      </c>
      <c r="N15" s="265" t="n">
        <v>9</v>
      </c>
      <c r="O15" s="265" t="n">
        <v>33</v>
      </c>
      <c r="P15" s="265" t="n">
        <v>25</v>
      </c>
      <c r="Q15" s="265" t="n">
        <v>0</v>
      </c>
      <c r="R15" s="265" t="n">
        <v>7</v>
      </c>
      <c r="S15" s="265" t="n">
        <v>1</v>
      </c>
      <c r="T15" s="265" t="n">
        <v>10</v>
      </c>
      <c r="U15" s="265" t="n">
        <v>11</v>
      </c>
      <c r="V15" s="265" t="n">
        <v>0</v>
      </c>
      <c r="W15" s="265" t="n">
        <v>0</v>
      </c>
      <c r="X15" s="265" t="n">
        <v>321</v>
      </c>
    </row>
    <row r="16">
      <c r="A16" s="49" t="s">
        <v>249</v>
      </c>
      <c r="B16" s="267" t="n">
        <v>44856</v>
      </c>
      <c r="C16" s="267" t="n">
        <v>949</v>
      </c>
      <c r="D16" s="267" t="n">
        <v>2</v>
      </c>
      <c r="E16" s="267" t="n">
        <v>4791</v>
      </c>
      <c r="F16" s="267" t="n">
        <v>6</v>
      </c>
      <c r="G16" s="267" t="n">
        <v>37</v>
      </c>
      <c r="H16" s="267" t="n">
        <v>9180</v>
      </c>
      <c r="I16" s="267" t="n">
        <v>8130</v>
      </c>
      <c r="J16" s="267" t="n">
        <v>1348</v>
      </c>
      <c r="K16" s="267" t="n">
        <v>4822</v>
      </c>
      <c r="L16" s="267" t="n">
        <v>832</v>
      </c>
      <c r="M16" s="267" t="n">
        <v>590</v>
      </c>
      <c r="N16" s="267" t="n">
        <v>284</v>
      </c>
      <c r="O16" s="267" t="n">
        <v>4239</v>
      </c>
      <c r="P16" s="267" t="n">
        <v>1970</v>
      </c>
      <c r="Q16" s="267" t="n">
        <v>17</v>
      </c>
      <c r="R16" s="267" t="n">
        <v>701</v>
      </c>
      <c r="S16" s="267" t="n">
        <v>159</v>
      </c>
      <c r="T16" s="267" t="n">
        <v>1154</v>
      </c>
      <c r="U16" s="267" t="n">
        <v>5225</v>
      </c>
      <c r="V16" s="267" t="n">
        <v>0</v>
      </c>
      <c r="W16" s="267" t="n">
        <v>0</v>
      </c>
      <c r="X16" s="267" t="n">
        <v>420</v>
      </c>
    </row>
    <row r="17">
      <c r="A17" s="110" t="s">
        <v>250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65" t="n">
        <v>2764</v>
      </c>
      <c r="C18" s="265" t="n">
        <v>18</v>
      </c>
      <c r="D18" s="265" t="n">
        <v>0</v>
      </c>
      <c r="E18" s="265" t="n">
        <v>478</v>
      </c>
      <c r="F18" s="265" t="n">
        <v>1</v>
      </c>
      <c r="G18" s="265" t="n">
        <v>4</v>
      </c>
      <c r="H18" s="265" t="n">
        <v>91</v>
      </c>
      <c r="I18" s="265" t="n">
        <v>511</v>
      </c>
      <c r="J18" s="265" t="n">
        <v>5</v>
      </c>
      <c r="K18" s="265" t="n">
        <v>999</v>
      </c>
      <c r="L18" s="265" t="n">
        <v>5</v>
      </c>
      <c r="M18" s="265" t="n">
        <v>0</v>
      </c>
      <c r="N18" s="265" t="n">
        <v>49</v>
      </c>
      <c r="O18" s="265" t="n">
        <v>70</v>
      </c>
      <c r="P18" s="265" t="n">
        <v>57</v>
      </c>
      <c r="Q18" s="265" t="n">
        <v>0</v>
      </c>
      <c r="R18" s="265" t="n">
        <v>47</v>
      </c>
      <c r="S18" s="265" t="n">
        <v>13</v>
      </c>
      <c r="T18" s="265" t="n">
        <v>289</v>
      </c>
      <c r="U18" s="265" t="n">
        <v>127</v>
      </c>
      <c r="V18" s="265" t="n">
        <v>0</v>
      </c>
      <c r="W18" s="265" t="n">
        <v>0</v>
      </c>
      <c r="X18" s="265" t="n">
        <v>0</v>
      </c>
    </row>
    <row r="19">
      <c r="A19" s="4" t="s">
        <v>12</v>
      </c>
      <c r="B19" s="265" t="n">
        <v>32843</v>
      </c>
      <c r="C19" s="265" t="n">
        <v>752</v>
      </c>
      <c r="D19" s="265" t="n">
        <v>1</v>
      </c>
      <c r="E19" s="265" t="n">
        <v>3736</v>
      </c>
      <c r="F19" s="265" t="n">
        <v>1</v>
      </c>
      <c r="G19" s="265" t="n">
        <v>17</v>
      </c>
      <c r="H19" s="265" t="n">
        <v>7484</v>
      </c>
      <c r="I19" s="265" t="n">
        <v>5891</v>
      </c>
      <c r="J19" s="265" t="n">
        <v>996</v>
      </c>
      <c r="K19" s="265" t="n">
        <v>2755</v>
      </c>
      <c r="L19" s="265" t="n">
        <v>610</v>
      </c>
      <c r="M19" s="265" t="n">
        <v>526</v>
      </c>
      <c r="N19" s="265" t="n">
        <v>127</v>
      </c>
      <c r="O19" s="265" t="n">
        <v>3255</v>
      </c>
      <c r="P19" s="265" t="n">
        <v>1346</v>
      </c>
      <c r="Q19" s="265" t="n">
        <v>14</v>
      </c>
      <c r="R19" s="265" t="n">
        <v>498</v>
      </c>
      <c r="S19" s="265" t="n">
        <v>100</v>
      </c>
      <c r="T19" s="265" t="n">
        <v>723</v>
      </c>
      <c r="U19" s="265" t="n">
        <v>3929</v>
      </c>
      <c r="V19" s="265" t="n">
        <v>0</v>
      </c>
      <c r="W19" s="265" t="n">
        <v>0</v>
      </c>
      <c r="X19" s="265" t="n">
        <v>82</v>
      </c>
    </row>
    <row r="20">
      <c r="A20" s="4" t="s">
        <v>13</v>
      </c>
      <c r="B20" s="265" t="n">
        <v>33298</v>
      </c>
      <c r="C20" s="265" t="n">
        <v>454</v>
      </c>
      <c r="D20" s="265" t="n">
        <v>13</v>
      </c>
      <c r="E20" s="265" t="n">
        <v>10275</v>
      </c>
      <c r="F20" s="265" t="n">
        <v>37</v>
      </c>
      <c r="G20" s="265" t="n">
        <v>185</v>
      </c>
      <c r="H20" s="265" t="n">
        <v>1032</v>
      </c>
      <c r="I20" s="265" t="n">
        <v>5483</v>
      </c>
      <c r="J20" s="265" t="n">
        <v>646</v>
      </c>
      <c r="K20" s="265" t="n">
        <v>9083</v>
      </c>
      <c r="L20" s="265" t="n">
        <v>392</v>
      </c>
      <c r="M20" s="265" t="n">
        <v>21</v>
      </c>
      <c r="N20" s="265" t="n">
        <v>983</v>
      </c>
      <c r="O20" s="265" t="n">
        <v>1371</v>
      </c>
      <c r="P20" s="265" t="n">
        <v>1369</v>
      </c>
      <c r="Q20" s="265" t="n">
        <v>3</v>
      </c>
      <c r="R20" s="265" t="n">
        <v>302</v>
      </c>
      <c r="S20" s="265" t="n">
        <v>300</v>
      </c>
      <c r="T20" s="265" t="n">
        <v>703</v>
      </c>
      <c r="U20" s="265" t="n">
        <v>639</v>
      </c>
      <c r="V20" s="265" t="n">
        <v>0</v>
      </c>
      <c r="W20" s="265" t="n">
        <v>0</v>
      </c>
      <c r="X20" s="265" t="n">
        <v>7</v>
      </c>
    </row>
    <row r="21">
      <c r="A21" s="4" t="s">
        <v>14</v>
      </c>
      <c r="B21" s="265" t="n">
        <v>0</v>
      </c>
      <c r="C21" s="265" t="n">
        <v>0</v>
      </c>
      <c r="D21" s="265" t="n">
        <v>0</v>
      </c>
      <c r="E21" s="265" t="n">
        <v>0</v>
      </c>
      <c r="F21" s="265" t="n">
        <v>0</v>
      </c>
      <c r="G21" s="265" t="n">
        <v>0</v>
      </c>
      <c r="H21" s="265" t="n">
        <v>0</v>
      </c>
      <c r="I21" s="265" t="n">
        <v>0</v>
      </c>
      <c r="J21" s="265" t="n">
        <v>0</v>
      </c>
      <c r="K21" s="265" t="n">
        <v>0</v>
      </c>
      <c r="L21" s="265" t="n">
        <v>0</v>
      </c>
      <c r="M21" s="265" t="n">
        <v>0</v>
      </c>
      <c r="N21" s="265" t="n">
        <v>0</v>
      </c>
      <c r="O21" s="265" t="n">
        <v>0</v>
      </c>
      <c r="P21" s="265" t="n">
        <v>0</v>
      </c>
      <c r="Q21" s="265" t="n">
        <v>0</v>
      </c>
      <c r="R21" s="265" t="n">
        <v>0</v>
      </c>
      <c r="S21" s="265" t="n">
        <v>0</v>
      </c>
      <c r="T21" s="265" t="n">
        <v>0</v>
      </c>
      <c r="U21" s="265" t="n">
        <v>0</v>
      </c>
      <c r="V21" s="265" t="n">
        <v>0</v>
      </c>
      <c r="W21" s="265" t="n">
        <v>0</v>
      </c>
      <c r="X21" s="265" t="n">
        <v>0</v>
      </c>
    </row>
    <row r="22">
      <c r="A22" s="4" t="s">
        <v>15</v>
      </c>
      <c r="B22" s="265" t="n">
        <v>5115</v>
      </c>
      <c r="C22" s="265" t="n">
        <v>120</v>
      </c>
      <c r="D22" s="265" t="n">
        <v>0</v>
      </c>
      <c r="E22" s="265" t="n">
        <v>456</v>
      </c>
      <c r="F22" s="265" t="n">
        <v>0</v>
      </c>
      <c r="G22" s="265" t="n">
        <v>2</v>
      </c>
      <c r="H22" s="265" t="n">
        <v>1368</v>
      </c>
      <c r="I22" s="265" t="n">
        <v>645</v>
      </c>
      <c r="J22" s="265" t="n">
        <v>175</v>
      </c>
      <c r="K22" s="265" t="n">
        <v>150</v>
      </c>
      <c r="L22" s="265" t="n">
        <v>99</v>
      </c>
      <c r="M22" s="265" t="n">
        <v>50</v>
      </c>
      <c r="N22" s="265" t="n">
        <v>23</v>
      </c>
      <c r="O22" s="265" t="n">
        <v>474</v>
      </c>
      <c r="P22" s="265" t="n">
        <v>243</v>
      </c>
      <c r="Q22" s="265" t="n">
        <v>1</v>
      </c>
      <c r="R22" s="265" t="n">
        <v>91</v>
      </c>
      <c r="S22" s="265" t="n">
        <v>6</v>
      </c>
      <c r="T22" s="265" t="n">
        <v>216</v>
      </c>
      <c r="U22" s="265" t="n">
        <v>983</v>
      </c>
      <c r="V22" s="265" t="n">
        <v>0</v>
      </c>
      <c r="W22" s="265" t="n">
        <v>0</v>
      </c>
      <c r="X22" s="265" t="n">
        <v>13</v>
      </c>
    </row>
    <row r="23">
      <c r="A23" s="4" t="s">
        <v>16</v>
      </c>
      <c r="B23" s="265" t="n">
        <v>544</v>
      </c>
      <c r="C23" s="265" t="n">
        <v>7</v>
      </c>
      <c r="D23" s="265" t="n">
        <v>0</v>
      </c>
      <c r="E23" s="265" t="n">
        <v>16</v>
      </c>
      <c r="F23" s="265" t="n">
        <v>0</v>
      </c>
      <c r="G23" s="265" t="n">
        <v>1</v>
      </c>
      <c r="H23" s="265" t="n">
        <v>20</v>
      </c>
      <c r="I23" s="265" t="n">
        <v>47</v>
      </c>
      <c r="J23" s="265" t="n">
        <v>4</v>
      </c>
      <c r="K23" s="265" t="n">
        <v>18</v>
      </c>
      <c r="L23" s="265" t="n">
        <v>13</v>
      </c>
      <c r="M23" s="265" t="n">
        <v>1</v>
      </c>
      <c r="N23" s="265" t="n">
        <v>9</v>
      </c>
      <c r="O23" s="265" t="n">
        <v>33</v>
      </c>
      <c r="P23" s="265" t="n">
        <v>25</v>
      </c>
      <c r="Q23" s="265" t="n">
        <v>0</v>
      </c>
      <c r="R23" s="265" t="n">
        <v>7</v>
      </c>
      <c r="S23" s="265" t="n">
        <v>1</v>
      </c>
      <c r="T23" s="265" t="n">
        <v>10</v>
      </c>
      <c r="U23" s="265" t="n">
        <v>11</v>
      </c>
      <c r="V23" s="265" t="n">
        <v>0</v>
      </c>
      <c r="W23" s="265" t="n">
        <v>0</v>
      </c>
      <c r="X23" s="265" t="n">
        <v>321</v>
      </c>
    </row>
    <row r="24">
      <c r="A24" s="49" t="s">
        <v>249</v>
      </c>
      <c r="B24" s="267" t="n">
        <v>74564</v>
      </c>
      <c r="C24" s="267" t="n">
        <v>1351</v>
      </c>
      <c r="D24" s="267" t="n">
        <v>14</v>
      </c>
      <c r="E24" s="267" t="n">
        <v>14961</v>
      </c>
      <c r="F24" s="267" t="n">
        <v>39</v>
      </c>
      <c r="G24" s="267" t="n">
        <v>209</v>
      </c>
      <c r="H24" s="267" t="n">
        <v>9995</v>
      </c>
      <c r="I24" s="267" t="n">
        <v>12577</v>
      </c>
      <c r="J24" s="267" t="n">
        <v>1826</v>
      </c>
      <c r="K24" s="267" t="n">
        <v>13005</v>
      </c>
      <c r="L24" s="267" t="n">
        <v>1119</v>
      </c>
      <c r="M24" s="267" t="n">
        <v>598</v>
      </c>
      <c r="N24" s="267" t="n">
        <v>1191</v>
      </c>
      <c r="O24" s="267" t="n">
        <v>5203</v>
      </c>
      <c r="P24" s="267" t="n">
        <v>3040</v>
      </c>
      <c r="Q24" s="267" t="n">
        <v>18</v>
      </c>
      <c r="R24" s="267" t="n">
        <v>945</v>
      </c>
      <c r="S24" s="267" t="n">
        <v>420</v>
      </c>
      <c r="T24" s="267" t="n">
        <v>1941</v>
      </c>
      <c r="U24" s="267" t="n">
        <v>5689</v>
      </c>
      <c r="V24" s="267" t="n">
        <v>0</v>
      </c>
      <c r="W24" s="267" t="n">
        <v>0</v>
      </c>
      <c r="X24" s="267" t="n">
        <v>423</v>
      </c>
    </row>
    <row r="25">
      <c r="A25" s="110" t="s">
        <v>251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66" t="n">
        <v>945605.71</v>
      </c>
      <c r="C26" s="266" t="n">
        <v>8565.83</v>
      </c>
      <c r="D26" s="266" t="n">
        <v>0</v>
      </c>
      <c r="E26" s="266" t="n">
        <v>71294.36</v>
      </c>
      <c r="F26" s="266" t="n">
        <v>118.28</v>
      </c>
      <c r="G26" s="266" t="n">
        <v>449.07</v>
      </c>
      <c r="H26" s="266" t="n">
        <v>37624.78</v>
      </c>
      <c r="I26" s="266" t="n">
        <v>112003.55</v>
      </c>
      <c r="J26" s="266" t="n">
        <v>2289.06</v>
      </c>
      <c r="K26" s="266" t="n">
        <v>479679.1</v>
      </c>
      <c r="L26" s="266" t="n">
        <v>7023.11</v>
      </c>
      <c r="M26" s="266" t="n">
        <v>0</v>
      </c>
      <c r="N26" s="266" t="n">
        <v>22359.75</v>
      </c>
      <c r="O26" s="266" t="n">
        <v>29437.91</v>
      </c>
      <c r="P26" s="266" t="n">
        <v>32004.88</v>
      </c>
      <c r="Q26" s="266" t="n">
        <v>0</v>
      </c>
      <c r="R26" s="266" t="n">
        <v>11342.64</v>
      </c>
      <c r="S26" s="266" t="n">
        <v>8763.06</v>
      </c>
      <c r="T26" s="266" t="n">
        <v>100715.29</v>
      </c>
      <c r="U26" s="266" t="n">
        <v>21935.04</v>
      </c>
      <c r="V26" s="266" t="n">
        <v>0</v>
      </c>
      <c r="W26" s="266" t="n">
        <v>0</v>
      </c>
      <c r="X26" s="266" t="n">
        <v>0</v>
      </c>
    </row>
    <row r="27">
      <c r="A27" s="4" t="s">
        <v>12</v>
      </c>
      <c r="B27" s="266" t="n">
        <v>23072554.06</v>
      </c>
      <c r="C27" s="266" t="n">
        <v>564193.65</v>
      </c>
      <c r="D27" s="266" t="n">
        <v>810</v>
      </c>
      <c r="E27" s="266" t="n">
        <v>2645332.07</v>
      </c>
      <c r="F27" s="266" t="n">
        <v>810</v>
      </c>
      <c r="G27" s="266" t="n">
        <v>11970</v>
      </c>
      <c r="H27" s="266" t="n">
        <v>5714140.41</v>
      </c>
      <c r="I27" s="266" t="n">
        <v>3803253</v>
      </c>
      <c r="J27" s="266" t="n">
        <v>707082.03</v>
      </c>
      <c r="K27" s="266" t="n">
        <v>1906495.64</v>
      </c>
      <c r="L27" s="266" t="n">
        <v>428961.54</v>
      </c>
      <c r="M27" s="266" t="n">
        <v>334236.14</v>
      </c>
      <c r="N27" s="266" t="n">
        <v>90336.03</v>
      </c>
      <c r="O27" s="266" t="n">
        <v>2246461.44</v>
      </c>
      <c r="P27" s="266" t="n">
        <v>981080.2</v>
      </c>
      <c r="Q27" s="266" t="n">
        <v>9428.61</v>
      </c>
      <c r="R27" s="266" t="n">
        <v>336552.95</v>
      </c>
      <c r="S27" s="266" t="n">
        <v>61920</v>
      </c>
      <c r="T27" s="266" t="n">
        <v>536987.34</v>
      </c>
      <c r="U27" s="266" t="n">
        <v>2634489.61</v>
      </c>
      <c r="V27" s="266" t="n">
        <v>0</v>
      </c>
      <c r="W27" s="266" t="n">
        <v>0</v>
      </c>
      <c r="X27" s="266" t="n">
        <v>58013.4</v>
      </c>
    </row>
    <row r="28">
      <c r="A28" s="4" t="s">
        <v>13</v>
      </c>
      <c r="B28" s="266" t="n">
        <v>13557612.5</v>
      </c>
      <c r="C28" s="266" t="n">
        <v>232230</v>
      </c>
      <c r="D28" s="266" t="n">
        <v>6159.21</v>
      </c>
      <c r="E28" s="266" t="n">
        <v>2385010.37</v>
      </c>
      <c r="F28" s="266" t="n">
        <v>28843.87</v>
      </c>
      <c r="G28" s="266" t="n">
        <v>53075.67</v>
      </c>
      <c r="H28" s="266" t="n">
        <v>499686.31</v>
      </c>
      <c r="I28" s="266" t="n">
        <v>2445799.9</v>
      </c>
      <c r="J28" s="266" t="n">
        <v>286074.99</v>
      </c>
      <c r="K28" s="266" t="n">
        <v>4838251.77</v>
      </c>
      <c r="L28" s="266" t="n">
        <v>196415.11</v>
      </c>
      <c r="M28" s="266" t="n">
        <v>12658.43</v>
      </c>
      <c r="N28" s="266" t="n">
        <v>347772.35</v>
      </c>
      <c r="O28" s="266" t="n">
        <v>709546.2</v>
      </c>
      <c r="P28" s="266" t="n">
        <v>672453</v>
      </c>
      <c r="Q28" s="266" t="n">
        <v>1432.8</v>
      </c>
      <c r="R28" s="266" t="n">
        <v>153421.63</v>
      </c>
      <c r="S28" s="266" t="n">
        <v>105275.75</v>
      </c>
      <c r="T28" s="266" t="n">
        <v>338878.51</v>
      </c>
      <c r="U28" s="266" t="n">
        <v>242893.8</v>
      </c>
      <c r="V28" s="266" t="n">
        <v>0</v>
      </c>
      <c r="W28" s="266" t="n">
        <v>0</v>
      </c>
      <c r="X28" s="266" t="n">
        <v>1732.83</v>
      </c>
    </row>
    <row r="29">
      <c r="A29" s="4" t="s">
        <v>14</v>
      </c>
      <c r="B29" s="266" t="n">
        <v>0</v>
      </c>
      <c r="C29" s="266" t="n">
        <v>0</v>
      </c>
      <c r="D29" s="266" t="n">
        <v>0</v>
      </c>
      <c r="E29" s="266" t="n">
        <v>0</v>
      </c>
      <c r="F29" s="266" t="n">
        <v>0</v>
      </c>
      <c r="G29" s="266" t="n">
        <v>0</v>
      </c>
      <c r="H29" s="266" t="n">
        <v>0</v>
      </c>
      <c r="I29" s="266" t="n">
        <v>0</v>
      </c>
      <c r="J29" s="266" t="n">
        <v>0</v>
      </c>
      <c r="K29" s="266" t="n">
        <v>0</v>
      </c>
      <c r="L29" s="266" t="n">
        <v>0</v>
      </c>
      <c r="M29" s="266" t="n">
        <v>0</v>
      </c>
      <c r="N29" s="266" t="n">
        <v>0</v>
      </c>
      <c r="O29" s="266" t="n">
        <v>0</v>
      </c>
      <c r="P29" s="266" t="n">
        <v>0</v>
      </c>
      <c r="Q29" s="266" t="n">
        <v>0</v>
      </c>
      <c r="R29" s="266" t="n">
        <v>0</v>
      </c>
      <c r="S29" s="266" t="n">
        <v>0</v>
      </c>
      <c r="T29" s="266" t="n">
        <v>0</v>
      </c>
      <c r="U29" s="266" t="n">
        <v>0</v>
      </c>
      <c r="V29" s="266" t="n">
        <v>0</v>
      </c>
      <c r="W29" s="266" t="n">
        <v>0</v>
      </c>
      <c r="X29" s="266" t="n">
        <v>0</v>
      </c>
    </row>
    <row r="30">
      <c r="A30" s="4" t="s">
        <v>15</v>
      </c>
      <c r="B30" s="266" t="n">
        <v>1576858.61</v>
      </c>
      <c r="C30" s="266" t="n">
        <v>37319.19</v>
      </c>
      <c r="D30" s="266" t="n">
        <v>0</v>
      </c>
      <c r="E30" s="266" t="n">
        <v>139686.1</v>
      </c>
      <c r="F30" s="266" t="n">
        <v>0</v>
      </c>
      <c r="G30" s="266" t="n">
        <v>630</v>
      </c>
      <c r="H30" s="266" t="n">
        <v>427103.82</v>
      </c>
      <c r="I30" s="266" t="n">
        <v>198441.89</v>
      </c>
      <c r="J30" s="266" t="n">
        <v>53576.83</v>
      </c>
      <c r="K30" s="266" t="n">
        <v>45634.25</v>
      </c>
      <c r="L30" s="266" t="n">
        <v>30607.6</v>
      </c>
      <c r="M30" s="266" t="n">
        <v>15133.12</v>
      </c>
      <c r="N30" s="266" t="n">
        <v>7245</v>
      </c>
      <c r="O30" s="266" t="n">
        <v>146275.35</v>
      </c>
      <c r="P30" s="266" t="n">
        <v>74882.46</v>
      </c>
      <c r="Q30" s="266" t="n">
        <v>315</v>
      </c>
      <c r="R30" s="266" t="n">
        <v>27641.07</v>
      </c>
      <c r="S30" s="266" t="n">
        <v>1847.12</v>
      </c>
      <c r="T30" s="266" t="n">
        <v>66219.88</v>
      </c>
      <c r="U30" s="266" t="n">
        <v>300467.23</v>
      </c>
      <c r="V30" s="266" t="n">
        <v>0</v>
      </c>
      <c r="W30" s="266" t="n">
        <v>0</v>
      </c>
      <c r="X30" s="266" t="n">
        <v>3832.7</v>
      </c>
    </row>
    <row r="31">
      <c r="A31" s="4" t="s">
        <v>16</v>
      </c>
      <c r="B31" s="266" t="n">
        <v>167719.97</v>
      </c>
      <c r="C31" s="266" t="n">
        <v>2205</v>
      </c>
      <c r="D31" s="266" t="n">
        <v>0</v>
      </c>
      <c r="E31" s="266" t="n">
        <v>5029.88</v>
      </c>
      <c r="F31" s="266" t="n">
        <v>0</v>
      </c>
      <c r="G31" s="266" t="n">
        <v>315</v>
      </c>
      <c r="H31" s="266" t="n">
        <v>6138.06</v>
      </c>
      <c r="I31" s="266" t="n">
        <v>14636.9</v>
      </c>
      <c r="J31" s="266" t="n">
        <v>1203.88</v>
      </c>
      <c r="K31" s="266" t="n">
        <v>5400.72</v>
      </c>
      <c r="L31" s="266" t="n">
        <v>4051.7</v>
      </c>
      <c r="M31" s="266" t="n">
        <v>315</v>
      </c>
      <c r="N31" s="266" t="n">
        <v>2835</v>
      </c>
      <c r="O31" s="266" t="n">
        <v>10066.8</v>
      </c>
      <c r="P31" s="266" t="n">
        <v>7821.03</v>
      </c>
      <c r="Q31" s="266" t="n">
        <v>0</v>
      </c>
      <c r="R31" s="266" t="n">
        <v>2180</v>
      </c>
      <c r="S31" s="266" t="n">
        <v>315</v>
      </c>
      <c r="T31" s="266" t="n">
        <v>3150</v>
      </c>
      <c r="U31" s="266" t="n">
        <v>3461.67</v>
      </c>
      <c r="V31" s="266" t="n">
        <v>0</v>
      </c>
      <c r="W31" s="266" t="n">
        <v>0</v>
      </c>
      <c r="X31" s="266" t="n">
        <v>98594.33</v>
      </c>
    </row>
    <row r="32">
      <c r="A32" s="49" t="s">
        <v>249</v>
      </c>
      <c r="B32" s="268" t="n">
        <v>39320350.85</v>
      </c>
      <c r="C32" s="268" t="n">
        <v>844513.67</v>
      </c>
      <c r="D32" s="268" t="n">
        <v>6969.21</v>
      </c>
      <c r="E32" s="268" t="n">
        <v>5246352.78</v>
      </c>
      <c r="F32" s="268" t="n">
        <v>29772.15</v>
      </c>
      <c r="G32" s="268" t="n">
        <v>66439.74</v>
      </c>
      <c r="H32" s="268" t="n">
        <v>6684693.38</v>
      </c>
      <c r="I32" s="268" t="n">
        <v>6574135.24</v>
      </c>
      <c r="J32" s="268" t="n">
        <v>1050226.79</v>
      </c>
      <c r="K32" s="268" t="n">
        <v>7275461.48</v>
      </c>
      <c r="L32" s="268" t="n">
        <v>667059.06</v>
      </c>
      <c r="M32" s="268" t="n">
        <v>362342.69</v>
      </c>
      <c r="N32" s="268" t="n">
        <v>470548.13</v>
      </c>
      <c r="O32" s="268" t="n">
        <v>3141787.7</v>
      </c>
      <c r="P32" s="268" t="n">
        <v>1768241.57</v>
      </c>
      <c r="Q32" s="268" t="n">
        <v>11176.41</v>
      </c>
      <c r="R32" s="268" t="n">
        <v>531138.29</v>
      </c>
      <c r="S32" s="268" t="n">
        <v>178120.93</v>
      </c>
      <c r="T32" s="268" t="n">
        <v>1045951.02</v>
      </c>
      <c r="U32" s="268" t="n">
        <v>3203247.35</v>
      </c>
      <c r="V32" s="268" t="n">
        <v>0</v>
      </c>
      <c r="W32" s="268" t="n">
        <v>0</v>
      </c>
      <c r="X32" s="268" t="n">
        <v>162173.26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26.71" hidden="0" customWidth="1"/>
    <col min="2" max="2" width="26.71" hidden="0" customWidth="1"/>
    <col min="3" max="3" width="26.71" hidden="0" customWidth="1"/>
    <col min="4" max="4" width="26.71" hidden="0" customWidth="1"/>
  </cols>
  <sheetData>
    <row r="2">
      <c r="A2" s="1" t="s">
        <v>296</v>
      </c>
      <c r="B2" s="1"/>
      <c r="C2" s="1"/>
      <c r="D2" s="1"/>
    </row>
    <row r="4">
      <c r="A4" s="46" t="s">
        <v>297</v>
      </c>
      <c r="B4" s="46" t="s">
        <v>298</v>
      </c>
      <c r="C4" s="46" t="s">
        <v>299</v>
      </c>
      <c r="D4" s="46" t="s">
        <v>300</v>
      </c>
    </row>
    <row r="5">
      <c r="A5" s="4" t="s">
        <v>301</v>
      </c>
      <c r="B5" s="4" t="s">
        <v>302</v>
      </c>
      <c r="C5" s="4" t="s">
        <v>303</v>
      </c>
      <c r="D5" s="4" t="s">
        <v>303</v>
      </c>
    </row>
    <row r="6">
      <c r="A6" s="4" t="s">
        <v>304</v>
      </c>
      <c r="B6" s="4" t="s">
        <v>305</v>
      </c>
      <c r="C6" s="4" t="s">
        <v>306</v>
      </c>
      <c r="D6" s="4" t="s">
        <v>306</v>
      </c>
    </row>
    <row r="7">
      <c r="A7" s="4" t="s">
        <v>307</v>
      </c>
      <c r="B7" s="4" t="s">
        <v>308</v>
      </c>
      <c r="C7" s="4" t="s">
        <v>309</v>
      </c>
      <c r="D7" s="4" t="s">
        <v>310</v>
      </c>
    </row>
    <row r="8">
      <c r="A8" s="10" t="s">
        <v>311</v>
      </c>
      <c r="B8" s="10" t="s">
        <v>312</v>
      </c>
      <c r="C8" s="10"/>
      <c r="D8" s="10"/>
    </row>
    <row r="9" ht="25" customHeight="1">
      <c r="A9" s="2" t="s">
        <v>313</v>
      </c>
      <c r="B9" s="2"/>
      <c r="C9" s="2"/>
      <c r="D9" s="2"/>
    </row>
    <row r="10" ht="25" customHeight="1">
      <c r="A10" s="2" t="s">
        <v>314</v>
      </c>
      <c r="B10" s="2"/>
      <c r="C10" s="2"/>
      <c r="D10" s="2"/>
    </row>
    <row r="11">
      <c r="A11" s="2" t="s">
        <v>315</v>
      </c>
      <c r="B11" s="2"/>
      <c r="C11" s="2"/>
      <c r="D11" s="2"/>
    </row>
    <row r="12">
      <c r="A12" s="2" t="s">
        <v>316</v>
      </c>
      <c r="B12" s="2"/>
      <c r="C12" s="2"/>
      <c r="D12" s="2"/>
    </row>
    <row r="15">
      <c r="A15" s="1" t="s">
        <v>317</v>
      </c>
      <c r="B15" s="1"/>
      <c r="C15" s="1"/>
      <c r="D15" s="1"/>
    </row>
    <row r="17">
      <c r="A17" s="46" t="s">
        <v>318</v>
      </c>
      <c r="B17" s="71" t="s">
        <v>319</v>
      </c>
    </row>
    <row r="18">
      <c r="A18" s="4" t="s">
        <v>274</v>
      </c>
      <c r="B18" s="269" t="s">
        <v>320</v>
      </c>
    </row>
    <row r="19">
      <c r="A19" s="4" t="s">
        <v>275</v>
      </c>
      <c r="B19" s="269" t="s">
        <v>321</v>
      </c>
    </row>
    <row r="20">
      <c r="A20" s="4" t="s">
        <v>276</v>
      </c>
      <c r="B20" s="269" t="s">
        <v>322</v>
      </c>
    </row>
    <row r="21">
      <c r="A21" s="4" t="s">
        <v>277</v>
      </c>
      <c r="B21" s="269" t="s">
        <v>323</v>
      </c>
    </row>
    <row r="22">
      <c r="A22" s="4" t="s">
        <v>278</v>
      </c>
      <c r="B22" s="269" t="s">
        <v>324</v>
      </c>
    </row>
    <row r="23">
      <c r="A23" s="4" t="s">
        <v>279</v>
      </c>
      <c r="B23" s="269" t="s">
        <v>325</v>
      </c>
    </row>
    <row r="24">
      <c r="A24" s="4" t="s">
        <v>280</v>
      </c>
      <c r="B24" s="269" t="s">
        <v>326</v>
      </c>
    </row>
    <row r="25">
      <c r="A25" s="4" t="s">
        <v>281</v>
      </c>
      <c r="B25" s="269" t="s">
        <v>327</v>
      </c>
    </row>
    <row r="26">
      <c r="A26" s="4" t="s">
        <v>282</v>
      </c>
      <c r="B26" s="269" t="s">
        <v>328</v>
      </c>
    </row>
    <row r="27">
      <c r="A27" s="4" t="s">
        <v>283</v>
      </c>
      <c r="B27" s="269" t="s">
        <v>329</v>
      </c>
    </row>
    <row r="28">
      <c r="A28" s="4" t="s">
        <v>284</v>
      </c>
      <c r="B28" s="269" t="s">
        <v>330</v>
      </c>
    </row>
    <row r="29">
      <c r="A29" s="4" t="s">
        <v>285</v>
      </c>
      <c r="B29" s="269" t="s">
        <v>331</v>
      </c>
    </row>
    <row r="30">
      <c r="A30" s="4" t="s">
        <v>286</v>
      </c>
      <c r="B30" s="269" t="s">
        <v>332</v>
      </c>
    </row>
    <row r="31">
      <c r="A31" s="4" t="s">
        <v>287</v>
      </c>
      <c r="B31" s="269" t="s">
        <v>333</v>
      </c>
    </row>
    <row r="32">
      <c r="A32" s="4" t="s">
        <v>288</v>
      </c>
      <c r="B32" s="269" t="s">
        <v>334</v>
      </c>
    </row>
    <row r="33">
      <c r="A33" s="4" t="s">
        <v>289</v>
      </c>
      <c r="B33" s="269" t="s">
        <v>335</v>
      </c>
    </row>
    <row r="34">
      <c r="A34" s="4" t="s">
        <v>290</v>
      </c>
      <c r="B34" s="269" t="s">
        <v>336</v>
      </c>
    </row>
    <row r="35">
      <c r="A35" s="4" t="s">
        <v>291</v>
      </c>
      <c r="B35" s="269" t="s">
        <v>337</v>
      </c>
    </row>
    <row r="36">
      <c r="A36" s="4" t="s">
        <v>292</v>
      </c>
      <c r="B36" s="269" t="s">
        <v>338</v>
      </c>
    </row>
    <row r="37">
      <c r="A37" s="4" t="s">
        <v>293</v>
      </c>
      <c r="B37" s="269" t="s">
        <v>339</v>
      </c>
    </row>
    <row r="38">
      <c r="A38" s="10" t="s">
        <v>294</v>
      </c>
      <c r="B38" s="270" t="s">
        <v>340</v>
      </c>
      <c r="C38" s="271"/>
      <c r="D38" s="271"/>
    </row>
    <row r="40">
      <c r="A40" s="13" t="str">
        <f>=HYPERLINK("#'Obsah'!A1", "Späť na obsah dátovej prílohy")</f>
      </c>
      <c r="B40" s="14"/>
    </row>
  </sheetData>
  <mergeCells count="8">
    <mergeCell ref="A2:D2"/>
    <mergeCell ref="A9:D9"/>
    <mergeCell ref="A10:D10"/>
    <mergeCell ref="A11:D11"/>
    <mergeCell ref="A12:D12"/>
    <mergeCell ref="A15:D15"/>
    <mergeCell ref="B17:D17"/>
    <mergeCell ref="A40:B40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21.71" hidden="0" customWidth="1"/>
    <col min="2" max="2" width="18.71" hidden="0" customWidth="1"/>
    <col min="3" max="3" width="18.71" hidden="0" customWidth="1"/>
    <col min="4" max="4" width="18.71" hidden="0" customWidth="1"/>
  </cols>
  <sheetData>
    <row r="2">
      <c r="A2" s="1" t="s">
        <v>79</v>
      </c>
      <c r="B2" s="1"/>
      <c r="C2" s="1"/>
      <c r="D2" s="1"/>
    </row>
    <row r="4">
      <c r="A4" t="s">
        <v>80</v>
      </c>
    </row>
    <row r="6">
      <c r="A6" s="71" t="s">
        <v>39</v>
      </c>
      <c r="B6" s="73" t="s">
        <v>81</v>
      </c>
      <c r="C6" s="73" t="s">
        <v>82</v>
      </c>
      <c r="D6" s="72" t="s">
        <v>83</v>
      </c>
    </row>
    <row r="7">
      <c r="A7" s="71"/>
      <c r="B7" s="72" t="s">
        <v>84</v>
      </c>
      <c r="C7" s="72" t="s">
        <v>85</v>
      </c>
      <c r="D7" s="72"/>
    </row>
    <row r="8">
      <c r="A8" s="26" t="s">
        <v>86</v>
      </c>
      <c r="B8" s="76"/>
      <c r="C8" s="76"/>
      <c r="D8" s="76"/>
    </row>
    <row r="9">
      <c r="A9" s="21" t="s">
        <v>87</v>
      </c>
      <c r="B9" s="74" t="n">
        <v>5008</v>
      </c>
      <c r="C9" s="74" t="n">
        <v>5992</v>
      </c>
      <c r="D9" s="74" t="n">
        <v>11000</v>
      </c>
    </row>
    <row r="10">
      <c r="A10" s="21" t="s">
        <v>88</v>
      </c>
      <c r="B10" s="74" t="n">
        <v>13604</v>
      </c>
      <c r="C10" s="74" t="n">
        <v>19404</v>
      </c>
      <c r="D10" s="74" t="n">
        <v>33008</v>
      </c>
    </row>
    <row r="11">
      <c r="A11" s="21" t="s">
        <v>89</v>
      </c>
      <c r="B11" s="74" t="n">
        <v>2512</v>
      </c>
      <c r="C11" s="74" t="n">
        <v>3407</v>
      </c>
      <c r="D11" s="74" t="n">
        <v>5919</v>
      </c>
    </row>
    <row r="12">
      <c r="A12" s="21" t="s">
        <v>90</v>
      </c>
      <c r="B12" s="74" t="n">
        <v>1196</v>
      </c>
      <c r="C12" s="74" t="n">
        <v>1340</v>
      </c>
      <c r="D12" s="74" t="n">
        <v>2536</v>
      </c>
    </row>
    <row r="13">
      <c r="A13" s="21" t="s">
        <v>91</v>
      </c>
      <c r="B13" s="74" t="n">
        <v>974</v>
      </c>
      <c r="C13" s="74" t="n">
        <v>868</v>
      </c>
      <c r="D13" s="74" t="n">
        <v>1842</v>
      </c>
    </row>
    <row r="14">
      <c r="A14" s="21" t="s">
        <v>92</v>
      </c>
      <c r="B14" s="74" t="n">
        <v>1012</v>
      </c>
      <c r="C14" s="74" t="n">
        <v>1759</v>
      </c>
      <c r="D14" s="74" t="n">
        <v>2771</v>
      </c>
    </row>
    <row r="15">
      <c r="A15" s="21" t="s">
        <v>93</v>
      </c>
      <c r="B15" s="74" t="n">
        <v>1400</v>
      </c>
      <c r="C15" s="74" t="n">
        <v>2521</v>
      </c>
      <c r="D15" s="74" t="n">
        <v>3921</v>
      </c>
    </row>
    <row r="16">
      <c r="A16" s="21" t="s">
        <v>94</v>
      </c>
      <c r="B16" s="74" t="n">
        <v>1366</v>
      </c>
      <c r="C16" s="74" t="n">
        <v>2214</v>
      </c>
      <c r="D16" s="74" t="n">
        <v>3580</v>
      </c>
    </row>
    <row r="17">
      <c r="A17" s="21" t="s">
        <v>95</v>
      </c>
      <c r="B17" s="74" t="n">
        <v>1230</v>
      </c>
      <c r="C17" s="74" t="n">
        <v>1992</v>
      </c>
      <c r="D17" s="74" t="n">
        <v>3222</v>
      </c>
    </row>
    <row r="18">
      <c r="A18" s="21" t="s">
        <v>96</v>
      </c>
      <c r="B18" s="74" t="n">
        <v>880</v>
      </c>
      <c r="C18" s="74" t="n">
        <v>1521</v>
      </c>
      <c r="D18" s="74" t="n">
        <v>2401</v>
      </c>
    </row>
    <row r="19">
      <c r="A19" s="21" t="s">
        <v>97</v>
      </c>
      <c r="B19" s="74" t="n">
        <v>629</v>
      </c>
      <c r="C19" s="74" t="n">
        <v>1035</v>
      </c>
      <c r="D19" s="74" t="n">
        <v>1664</v>
      </c>
    </row>
    <row r="20">
      <c r="A20" s="21" t="s">
        <v>98</v>
      </c>
      <c r="B20" s="74" t="n">
        <v>506</v>
      </c>
      <c r="C20" s="74" t="n">
        <v>990</v>
      </c>
      <c r="D20" s="74" t="n">
        <v>1496</v>
      </c>
    </row>
    <row r="21">
      <c r="A21" s="30" t="s">
        <v>99</v>
      </c>
      <c r="B21" s="77" t="n">
        <v>621</v>
      </c>
      <c r="C21" s="77" t="n">
        <v>934</v>
      </c>
      <c r="D21" s="77" t="n">
        <v>1555</v>
      </c>
    </row>
    <row r="22">
      <c r="A22" s="29" t="s">
        <v>100</v>
      </c>
      <c r="B22" s="29"/>
      <c r="C22" s="29"/>
      <c r="D22" s="29"/>
    </row>
    <row r="23">
      <c r="A23" s="21" t="s">
        <v>87</v>
      </c>
      <c r="B23" s="75" t="n">
        <v>845487.05</v>
      </c>
      <c r="C23" s="75" t="n">
        <v>17448851.06</v>
      </c>
      <c r="D23" s="75" t="n">
        <v>18294338.11</v>
      </c>
    </row>
    <row r="24">
      <c r="A24" s="21" t="s">
        <v>88</v>
      </c>
      <c r="B24" s="75" t="n">
        <v>2413763.79</v>
      </c>
      <c r="C24" s="75" t="n">
        <v>65800853.27</v>
      </c>
      <c r="D24" s="75" t="n">
        <v>68214617.06</v>
      </c>
    </row>
    <row r="25">
      <c r="A25" s="21" t="s">
        <v>89</v>
      </c>
      <c r="B25" s="75" t="n">
        <v>469794.09</v>
      </c>
      <c r="C25" s="75" t="n">
        <v>20283463.58</v>
      </c>
      <c r="D25" s="75" t="n">
        <v>20753257.67</v>
      </c>
    </row>
    <row r="26">
      <c r="A26" s="21" t="s">
        <v>90</v>
      </c>
      <c r="B26" s="75" t="n">
        <v>225937.61</v>
      </c>
      <c r="C26" s="75" t="n">
        <v>10213742.75</v>
      </c>
      <c r="D26" s="75" t="n">
        <v>10439680.36</v>
      </c>
    </row>
    <row r="27">
      <c r="A27" s="21" t="s">
        <v>91</v>
      </c>
      <c r="B27" s="75" t="n">
        <v>180372.06</v>
      </c>
      <c r="C27" s="75" t="n">
        <v>3781931.73</v>
      </c>
      <c r="D27" s="75" t="n">
        <v>3962303.79</v>
      </c>
    </row>
    <row r="28">
      <c r="A28" s="21" t="s">
        <v>92</v>
      </c>
      <c r="B28" s="75" t="n">
        <v>183096.4</v>
      </c>
      <c r="C28" s="75" t="n">
        <v>5609850.54</v>
      </c>
      <c r="D28" s="75" t="n">
        <v>5792946.94</v>
      </c>
    </row>
    <row r="29">
      <c r="A29" s="21" t="s">
        <v>93</v>
      </c>
      <c r="B29" s="75" t="n">
        <v>272293.95</v>
      </c>
      <c r="C29" s="75" t="n">
        <v>7637401.9</v>
      </c>
      <c r="D29" s="75" t="n">
        <v>7909695.85</v>
      </c>
    </row>
    <row r="30">
      <c r="A30" s="21" t="s">
        <v>94</v>
      </c>
      <c r="B30" s="75" t="n">
        <v>276801.35</v>
      </c>
      <c r="C30" s="75" t="n">
        <v>6565575.22</v>
      </c>
      <c r="D30" s="75" t="n">
        <v>6842376.57</v>
      </c>
    </row>
    <row r="31">
      <c r="A31" s="21" t="s">
        <v>95</v>
      </c>
      <c r="B31" s="75" t="n">
        <v>253329.94</v>
      </c>
      <c r="C31" s="75" t="n">
        <v>6958260.66</v>
      </c>
      <c r="D31" s="75" t="n">
        <v>7211590.6</v>
      </c>
    </row>
    <row r="32">
      <c r="A32" s="21" t="s">
        <v>96</v>
      </c>
      <c r="B32" s="75" t="n">
        <v>186260.28</v>
      </c>
      <c r="C32" s="75" t="n">
        <v>5298432.01</v>
      </c>
      <c r="D32" s="75" t="n">
        <v>5484692.29</v>
      </c>
    </row>
    <row r="33">
      <c r="A33" s="21" t="s">
        <v>97</v>
      </c>
      <c r="B33" s="75" t="n">
        <v>132109.69</v>
      </c>
      <c r="C33" s="75" t="n">
        <v>4139913.16</v>
      </c>
      <c r="D33" s="75" t="n">
        <v>4272022.85</v>
      </c>
    </row>
    <row r="34">
      <c r="A34" s="21" t="s">
        <v>98</v>
      </c>
      <c r="B34" s="75" t="n">
        <v>98877.54</v>
      </c>
      <c r="C34" s="75" t="n">
        <v>3418152.35</v>
      </c>
      <c r="D34" s="75" t="n">
        <v>3517029.89</v>
      </c>
    </row>
    <row r="35">
      <c r="A35" s="30" t="s">
        <v>99</v>
      </c>
      <c r="B35" s="78" t="n">
        <v>117790.19</v>
      </c>
      <c r="C35" s="78" t="n">
        <v>3849628.82</v>
      </c>
      <c r="D35" s="78" t="n">
        <v>3967419.01</v>
      </c>
    </row>
    <row r="36" ht="68" customHeight="1">
      <c r="A36" s="79" t="s">
        <v>101</v>
      </c>
      <c r="B36" s="80"/>
      <c r="C36" s="80"/>
      <c r="D36" s="80"/>
    </row>
    <row r="37">
      <c r="A37" s="21"/>
      <c r="B37" s="75"/>
      <c r="C37" s="75"/>
      <c r="D37" s="75"/>
    </row>
    <row r="38">
      <c r="A38" s="13" t="str">
        <f>=HYPERLINK("#'Obsah'!A1", "Späť na obsah dátovej prílohy")</f>
      </c>
      <c r="B38" s="14"/>
    </row>
  </sheetData>
  <mergeCells count="7">
    <mergeCell ref="A2:D2"/>
    <mergeCell ref="A4:D4"/>
    <mergeCell ref="A6:A7"/>
    <mergeCell ref="B6:C6"/>
    <mergeCell ref="D6:D7"/>
    <mergeCell ref="A36:D36"/>
    <mergeCell ref="A38:B38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28.71" hidden="0" customWidth="1"/>
    <col min="2" max="2" width="15.21" hidden="0" customWidth="1"/>
    <col min="3" max="3" width="15.21" hidden="0" customWidth="1"/>
    <col min="4" max="4" width="15.21" hidden="0" customWidth="1"/>
    <col min="5" max="5" width="19.21" hidden="0" customWidth="1"/>
  </cols>
  <sheetData>
    <row r="2">
      <c r="A2" s="1" t="s">
        <v>102</v>
      </c>
      <c r="B2" s="1"/>
      <c r="C2" s="1"/>
      <c r="D2" s="1"/>
      <c r="E2" s="1"/>
    </row>
    <row r="4">
      <c r="A4" t="s">
        <v>103</v>
      </c>
    </row>
    <row r="6">
      <c r="A6" s="71" t="s">
        <v>104</v>
      </c>
      <c r="B6" s="81" t="s">
        <v>105</v>
      </c>
      <c r="C6" s="81" t="s">
        <v>106</v>
      </c>
      <c r="D6" s="72" t="s">
        <v>43</v>
      </c>
      <c r="E6" s="72" t="s">
        <v>44</v>
      </c>
    </row>
    <row r="7">
      <c r="A7" s="21" t="s">
        <v>107</v>
      </c>
      <c r="B7" s="82" t="n">
        <v>188829</v>
      </c>
      <c r="C7" s="82" t="n">
        <v>187700</v>
      </c>
      <c r="D7" s="82" t="n">
        <v>-1129</v>
      </c>
      <c r="E7" s="83" t="n">
        <v>-0.00597895450381033</v>
      </c>
    </row>
    <row r="8">
      <c r="A8" s="21" t="s">
        <v>108</v>
      </c>
      <c r="B8" s="82" t="n">
        <v>1966799</v>
      </c>
      <c r="C8" s="82" t="n">
        <v>1973730</v>
      </c>
      <c r="D8" s="82" t="n">
        <v>6931</v>
      </c>
      <c r="E8" s="83" t="n">
        <v>0.00352400016473468</v>
      </c>
    </row>
    <row r="9">
      <c r="A9" s="21" t="s">
        <v>109</v>
      </c>
      <c r="B9" s="82" t="n">
        <v>369771</v>
      </c>
      <c r="C9" s="82" t="n">
        <v>376341</v>
      </c>
      <c r="D9" s="82" t="n">
        <v>6570</v>
      </c>
      <c r="E9" s="83" t="n">
        <v>0.017767753555579</v>
      </c>
    </row>
    <row r="10">
      <c r="A10" s="21" t="s">
        <v>110</v>
      </c>
      <c r="B10" s="82" t="n">
        <v>214899</v>
      </c>
      <c r="C10" s="82" t="n">
        <v>217477</v>
      </c>
      <c r="D10" s="82" t="n">
        <v>2578</v>
      </c>
      <c r="E10" s="83" t="n">
        <v>0.0119963331611594</v>
      </c>
    </row>
    <row r="11">
      <c r="A11" s="84" t="s">
        <v>111</v>
      </c>
      <c r="B11" s="85" t="n">
        <v>2551469</v>
      </c>
      <c r="C11" s="85" t="n">
        <v>2567548</v>
      </c>
      <c r="D11" s="85" t="n">
        <v>16079</v>
      </c>
      <c r="E11" s="86" t="n">
        <v>0.00630185983055252</v>
      </c>
    </row>
    <row r="13">
      <c r="A13" s="13" t="str">
        <f>=HYPERLINK("#'Obsah'!A1", "Späť na obsah dátovej prílohy")</f>
      </c>
      <c r="B13" s="14"/>
    </row>
  </sheetData>
  <mergeCells count="3">
    <mergeCell ref="A2:E2"/>
    <mergeCell ref="A4:E4"/>
    <mergeCell ref="A13:B13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5.71" hidden="0" customWidth="1"/>
    <col min="2" max="2" width="16.21" hidden="0" customWidth="1"/>
    <col min="3" max="3" width="16.21" hidden="0" customWidth="1"/>
    <col min="4" max="4" width="16.21" hidden="0" customWidth="1"/>
    <col min="5" max="5" width="16.21" hidden="0" customWidth="1"/>
    <col min="6" max="6" width="16.21" hidden="0" customWidth="1"/>
    <col min="7" max="7" width="16.21" hidden="0" customWidth="1"/>
    <col min="8" max="8" width="16.21" hidden="0" customWidth="1"/>
    <col min="9" max="9" width="16.21" hidden="0" customWidth="1"/>
    <col min="10" max="10" width="16.21" hidden="0" customWidth="1"/>
  </cols>
  <sheetData>
    <row r="2">
      <c r="A2" s="1" t="s">
        <v>112</v>
      </c>
      <c r="B2" s="1"/>
      <c r="C2" s="1"/>
      <c r="D2" s="1"/>
      <c r="E2" s="1"/>
      <c r="F2" s="1"/>
      <c r="G2" s="1"/>
      <c r="H2" s="1"/>
      <c r="I2" s="1"/>
      <c r="J2" s="1"/>
    </row>
    <row r="4">
      <c r="A4" t="s">
        <v>113</v>
      </c>
    </row>
    <row r="6" ht="25" customHeight="1">
      <c r="A6" s="3" t="s">
        <v>39</v>
      </c>
      <c r="B6" s="3" t="s">
        <v>114</v>
      </c>
      <c r="C6" s="3" t="s">
        <v>115</v>
      </c>
      <c r="D6" s="3" t="s">
        <v>116</v>
      </c>
      <c r="E6" s="3" t="s">
        <v>117</v>
      </c>
      <c r="F6" s="3" t="s">
        <v>118</v>
      </c>
      <c r="G6" s="3" t="s">
        <v>119</v>
      </c>
      <c r="H6" s="3" t="s">
        <v>120</v>
      </c>
      <c r="I6" s="3" t="s">
        <v>121</v>
      </c>
      <c r="J6" s="3" t="s">
        <v>122</v>
      </c>
    </row>
    <row r="7">
      <c r="A7" s="29" t="s">
        <v>123</v>
      </c>
      <c r="B7" s="29"/>
      <c r="C7" s="29"/>
      <c r="D7" s="29"/>
      <c r="E7" s="29"/>
      <c r="F7" s="29"/>
      <c r="G7" s="29"/>
      <c r="H7" s="29"/>
      <c r="I7" s="29"/>
      <c r="J7" s="29"/>
    </row>
    <row r="8">
      <c r="A8" s="21" t="s">
        <v>124</v>
      </c>
      <c r="B8" s="87" t="n">
        <v>6.42</v>
      </c>
      <c r="C8" s="87" t="n">
        <v>3.09</v>
      </c>
      <c r="D8" s="87" t="n">
        <v>3.21</v>
      </c>
      <c r="E8" s="87" t="n">
        <v>3.87</v>
      </c>
      <c r="F8" s="87" t="n">
        <v>4.27</v>
      </c>
      <c r="G8" s="87" t="n">
        <v>5.05</v>
      </c>
      <c r="H8" s="87" t="n">
        <v>9.03</v>
      </c>
      <c r="I8" s="87" t="n">
        <v>10.91</v>
      </c>
      <c r="J8" s="87" t="n">
        <v>10.11</v>
      </c>
    </row>
    <row r="9">
      <c r="A9" s="21" t="s">
        <v>125</v>
      </c>
      <c r="B9" s="87" t="n">
        <v>6.35</v>
      </c>
      <c r="C9" s="87" t="n">
        <v>3.03</v>
      </c>
      <c r="D9" s="87" t="n">
        <v>3.13</v>
      </c>
      <c r="E9" s="87" t="n">
        <v>3.72</v>
      </c>
      <c r="F9" s="87" t="n">
        <v>4.19</v>
      </c>
      <c r="G9" s="87" t="n">
        <v>4.96</v>
      </c>
      <c r="H9" s="87" t="n">
        <v>8.96</v>
      </c>
      <c r="I9" s="87" t="n">
        <v>10.87</v>
      </c>
      <c r="J9" s="87" t="n">
        <v>10.05</v>
      </c>
    </row>
    <row r="10">
      <c r="A10" s="21" t="s">
        <v>126</v>
      </c>
      <c r="B10" s="87" t="n">
        <v>6.19</v>
      </c>
      <c r="C10" s="87" t="n">
        <v>2.97</v>
      </c>
      <c r="D10" s="87" t="n">
        <v>3.05</v>
      </c>
      <c r="E10" s="87" t="n">
        <v>3.61</v>
      </c>
      <c r="F10" s="87" t="n">
        <v>4.06</v>
      </c>
      <c r="G10" s="87" t="n">
        <v>4.77</v>
      </c>
      <c r="H10" s="87" t="n">
        <v>8.81</v>
      </c>
      <c r="I10" s="87" t="n">
        <v>10.55</v>
      </c>
      <c r="J10" s="87" t="n">
        <v>9.88</v>
      </c>
    </row>
    <row r="11">
      <c r="A11" s="21" t="s">
        <v>127</v>
      </c>
      <c r="B11" s="87" t="n">
        <v>6.05</v>
      </c>
      <c r="C11" s="87" t="n">
        <v>2.91</v>
      </c>
      <c r="D11" s="87" t="n">
        <v>3.03</v>
      </c>
      <c r="E11" s="87" t="n">
        <v>3.55</v>
      </c>
      <c r="F11" s="87" t="n">
        <v>3.94</v>
      </c>
      <c r="G11" s="87" t="n">
        <v>4.58</v>
      </c>
      <c r="H11" s="87" t="n">
        <v>8.64</v>
      </c>
      <c r="I11" s="87" t="n">
        <v>10.34</v>
      </c>
      <c r="J11" s="87" t="n">
        <v>9.61</v>
      </c>
    </row>
    <row r="12">
      <c r="A12" s="21" t="s">
        <v>128</v>
      </c>
      <c r="B12" s="87" t="n">
        <v>6</v>
      </c>
      <c r="C12" s="87" t="n">
        <v>2.94</v>
      </c>
      <c r="D12" s="87" t="n">
        <v>3.07</v>
      </c>
      <c r="E12" s="87" t="n">
        <v>3.53</v>
      </c>
      <c r="F12" s="87" t="n">
        <v>3.96</v>
      </c>
      <c r="G12" s="87" t="n">
        <v>4.56</v>
      </c>
      <c r="H12" s="87" t="n">
        <v>8.47</v>
      </c>
      <c r="I12" s="87" t="n">
        <v>10.26</v>
      </c>
      <c r="J12" s="87" t="n">
        <v>9.46</v>
      </c>
    </row>
    <row r="13">
      <c r="A13" s="21" t="s">
        <v>129</v>
      </c>
      <c r="B13" s="87" t="n">
        <v>6.04</v>
      </c>
      <c r="C13" s="87" t="n">
        <v>3.11</v>
      </c>
      <c r="D13" s="87" t="n">
        <v>3.19</v>
      </c>
      <c r="E13" s="87" t="n">
        <v>3.65</v>
      </c>
      <c r="F13" s="87" t="n">
        <v>3.93</v>
      </c>
      <c r="G13" s="87" t="n">
        <v>4.71</v>
      </c>
      <c r="H13" s="87" t="n">
        <v>8.41</v>
      </c>
      <c r="I13" s="87" t="n">
        <v>10.16</v>
      </c>
      <c r="J13" s="87" t="n">
        <v>9.45</v>
      </c>
    </row>
    <row r="14">
      <c r="A14" s="21" t="s">
        <v>130</v>
      </c>
      <c r="B14" s="87" t="n">
        <v>6.07</v>
      </c>
      <c r="C14" s="87" t="n">
        <v>3.32</v>
      </c>
      <c r="D14" s="87" t="n">
        <v>3.35</v>
      </c>
      <c r="E14" s="87" t="n">
        <v>3.8</v>
      </c>
      <c r="F14" s="87" t="n">
        <v>3.96</v>
      </c>
      <c r="G14" s="87" t="n">
        <v>4.73</v>
      </c>
      <c r="H14" s="87" t="n">
        <v>8.42</v>
      </c>
      <c r="I14" s="87" t="n">
        <v>10.09</v>
      </c>
      <c r="J14" s="87" t="n">
        <v>9.29</v>
      </c>
    </row>
    <row r="15">
      <c r="A15" s="21" t="s">
        <v>131</v>
      </c>
      <c r="B15" s="87" t="n">
        <v>6.03</v>
      </c>
      <c r="C15" s="87" t="n">
        <v>3.34</v>
      </c>
      <c r="D15" s="87" t="n">
        <v>3.37</v>
      </c>
      <c r="E15" s="87" t="n">
        <v>3.77</v>
      </c>
      <c r="F15" s="87" t="n">
        <v>3.96</v>
      </c>
      <c r="G15" s="87" t="n">
        <v>4.69</v>
      </c>
      <c r="H15" s="87" t="n">
        <v>8.38</v>
      </c>
      <c r="I15" s="87" t="n">
        <v>9.97</v>
      </c>
      <c r="J15" s="87" t="n">
        <v>9.18</v>
      </c>
    </row>
    <row r="16">
      <c r="A16" s="21" t="s">
        <v>132</v>
      </c>
      <c r="B16" s="87" t="n">
        <v>6.11</v>
      </c>
      <c r="C16" s="87" t="n">
        <v>3.32</v>
      </c>
      <c r="D16" s="87" t="n">
        <v>3.39</v>
      </c>
      <c r="E16" s="87" t="n">
        <v>3.82</v>
      </c>
      <c r="F16" s="87" t="n">
        <v>4.01</v>
      </c>
      <c r="G16" s="87" t="n">
        <v>4.82</v>
      </c>
      <c r="H16" s="87" t="n">
        <v>8.41</v>
      </c>
      <c r="I16" s="87" t="n">
        <v>10.13</v>
      </c>
      <c r="J16" s="87" t="n">
        <v>9.3</v>
      </c>
    </row>
    <row r="17">
      <c r="A17" s="21" t="s">
        <v>133</v>
      </c>
      <c r="B17" s="87" t="n">
        <v>6.04</v>
      </c>
      <c r="C17" s="87" t="n">
        <v>3.21</v>
      </c>
      <c r="D17" s="87" t="n">
        <v>3.32</v>
      </c>
      <c r="E17" s="87" t="n">
        <v>3.81</v>
      </c>
      <c r="F17" s="87" t="n">
        <v>3.95</v>
      </c>
      <c r="G17" s="87" t="n">
        <v>4.76</v>
      </c>
      <c r="H17" s="87" t="n">
        <v>8.45</v>
      </c>
      <c r="I17" s="87" t="n">
        <v>9.99</v>
      </c>
      <c r="J17" s="87" t="n">
        <v>9.2</v>
      </c>
    </row>
    <row r="18">
      <c r="A18" s="21" t="s">
        <v>134</v>
      </c>
      <c r="B18" s="87" t="n">
        <v>6.01</v>
      </c>
      <c r="C18" s="87" t="n">
        <v>3.12</v>
      </c>
      <c r="D18" s="87" t="n">
        <v>3.25</v>
      </c>
      <c r="E18" s="87" t="n">
        <v>3.88</v>
      </c>
      <c r="F18" s="87" t="n">
        <v>3.95</v>
      </c>
      <c r="G18" s="87" t="n">
        <v>4.7</v>
      </c>
      <c r="H18" s="87" t="n">
        <v>8.54</v>
      </c>
      <c r="I18" s="87" t="n">
        <v>9.96</v>
      </c>
      <c r="J18" s="87" t="n">
        <v>9.1</v>
      </c>
    </row>
    <row r="19">
      <c r="A19" s="21" t="s">
        <v>135</v>
      </c>
      <c r="B19" s="87" t="n">
        <v>6.01</v>
      </c>
      <c r="C19" s="87" t="n">
        <v>3.1</v>
      </c>
      <c r="D19" s="87" t="n">
        <v>3.25</v>
      </c>
      <c r="E19" s="87" t="n">
        <v>3.89</v>
      </c>
      <c r="F19" s="87" t="n">
        <v>3.94</v>
      </c>
      <c r="G19" s="87" t="n">
        <v>4.76</v>
      </c>
      <c r="H19" s="87" t="n">
        <v>8.53</v>
      </c>
      <c r="I19" s="87" t="n">
        <v>9.96</v>
      </c>
      <c r="J19" s="87" t="n">
        <v>9.05</v>
      </c>
    </row>
    <row r="20">
      <c r="A20" s="21" t="s">
        <v>136</v>
      </c>
      <c r="B20" s="87" t="n">
        <v>6.13</v>
      </c>
      <c r="C20" s="87" t="n">
        <v>3.1</v>
      </c>
      <c r="D20" s="87" t="n">
        <v>3.32</v>
      </c>
      <c r="E20" s="87" t="n">
        <v>4.05</v>
      </c>
      <c r="F20" s="87" t="n">
        <v>4</v>
      </c>
      <c r="G20" s="87" t="n">
        <v>4.99</v>
      </c>
      <c r="H20" s="87" t="n">
        <v>8.56</v>
      </c>
      <c r="I20" s="87" t="n">
        <v>10.19</v>
      </c>
      <c r="J20" s="87" t="n">
        <v>9.25</v>
      </c>
    </row>
    <row r="21">
      <c r="A21" s="21" t="s">
        <v>137</v>
      </c>
      <c r="B21" s="87" t="n">
        <v>6.13</v>
      </c>
      <c r="C21" s="87" t="n">
        <v>3.07</v>
      </c>
      <c r="D21" s="87" t="n">
        <v>3.42</v>
      </c>
      <c r="E21" s="87" t="n">
        <v>3.92</v>
      </c>
      <c r="F21" s="87" t="n">
        <v>4.02</v>
      </c>
      <c r="G21" s="87" t="n">
        <v>4.9</v>
      </c>
      <c r="H21" s="87" t="n">
        <v>8.72</v>
      </c>
      <c r="I21" s="87" t="n">
        <v>10.16</v>
      </c>
      <c r="J21" s="87" t="n">
        <v>9.3</v>
      </c>
    </row>
    <row r="22">
      <c r="A22" s="21" t="s">
        <v>10</v>
      </c>
      <c r="B22" s="87" t="n">
        <v>6.21</v>
      </c>
      <c r="C22" s="87" t="n">
        <v>3.14</v>
      </c>
      <c r="D22" s="87" t="n">
        <v>3.53</v>
      </c>
      <c r="E22" s="87" t="n">
        <v>3.94</v>
      </c>
      <c r="F22" s="87" t="n">
        <v>4.39</v>
      </c>
      <c r="G22" s="87" t="n">
        <v>4.88</v>
      </c>
      <c r="H22" s="87" t="n">
        <v>8.76</v>
      </c>
      <c r="I22" s="87" t="n">
        <v>10.26</v>
      </c>
      <c r="J22" s="87" t="n">
        <v>9.2</v>
      </c>
    </row>
    <row r="23">
      <c r="A23" s="21" t="s">
        <v>17</v>
      </c>
      <c r="B23" s="87" t="n">
        <v>7.43</v>
      </c>
      <c r="C23" s="87" t="n">
        <v>3.92</v>
      </c>
      <c r="D23" s="87" t="n">
        <v>4.87</v>
      </c>
      <c r="E23" s="87" t="n">
        <v>5.25</v>
      </c>
      <c r="F23" s="87" t="n">
        <v>5.75</v>
      </c>
      <c r="G23" s="87" t="n">
        <v>6.19</v>
      </c>
      <c r="H23" s="87" t="n">
        <v>10.05</v>
      </c>
      <c r="I23" s="87" t="n">
        <v>11.7</v>
      </c>
      <c r="J23" s="87" t="n">
        <v>10.23</v>
      </c>
    </row>
    <row r="24">
      <c r="A24" s="21" t="s">
        <v>18</v>
      </c>
      <c r="B24" s="87" t="n">
        <v>7.96</v>
      </c>
      <c r="C24" s="87" t="n">
        <v>4.46</v>
      </c>
      <c r="D24" s="87" t="n">
        <v>5.33</v>
      </c>
      <c r="E24" s="87" t="n">
        <v>5.8</v>
      </c>
      <c r="F24" s="87" t="n">
        <v>6.3</v>
      </c>
      <c r="G24" s="87" t="n">
        <v>6.68</v>
      </c>
      <c r="H24" s="87" t="n">
        <v>10.62</v>
      </c>
      <c r="I24" s="87" t="n">
        <v>12.14</v>
      </c>
      <c r="J24" s="87" t="n">
        <v>10.88</v>
      </c>
    </row>
    <row r="25">
      <c r="A25" s="21" t="s">
        <v>19</v>
      </c>
      <c r="B25" s="87" t="n">
        <v>8.2</v>
      </c>
      <c r="C25" s="87" t="n">
        <v>4.64</v>
      </c>
      <c r="D25" s="87" t="n">
        <v>5.54</v>
      </c>
      <c r="E25" s="87" t="n">
        <v>6</v>
      </c>
      <c r="F25" s="87" t="n">
        <v>6.58</v>
      </c>
      <c r="G25" s="87" t="n">
        <v>6.91</v>
      </c>
      <c r="H25" s="87" t="n">
        <v>10.78</v>
      </c>
      <c r="I25" s="87" t="n">
        <v>12.37</v>
      </c>
      <c r="J25" s="87" t="n">
        <v>11.21</v>
      </c>
    </row>
    <row r="26">
      <c r="A26" s="21" t="s">
        <v>20</v>
      </c>
      <c r="B26" s="87" t="n">
        <v>8.44</v>
      </c>
      <c r="C26" s="87" t="n">
        <v>4.88</v>
      </c>
      <c r="D26" s="87" t="n">
        <v>5.71</v>
      </c>
      <c r="E26" s="87" t="n">
        <v>6.3</v>
      </c>
      <c r="F26" s="87" t="n">
        <v>6.77</v>
      </c>
      <c r="G26" s="87" t="n">
        <v>7.17</v>
      </c>
      <c r="H26" s="87" t="n">
        <v>10.9</v>
      </c>
      <c r="I26" s="87" t="n">
        <v>12.54</v>
      </c>
      <c r="J26" s="87" t="n">
        <v>11.75</v>
      </c>
    </row>
    <row r="27">
      <c r="A27" s="21" t="s">
        <v>21</v>
      </c>
      <c r="B27" s="87" t="n">
        <v>8.37</v>
      </c>
      <c r="C27" s="87" t="n">
        <v>4.94</v>
      </c>
      <c r="D27" s="87" t="n">
        <v>5.66</v>
      </c>
      <c r="E27" s="87" t="n">
        <v>6.21</v>
      </c>
      <c r="F27" s="87" t="n">
        <v>6.6</v>
      </c>
      <c r="G27" s="87" t="n">
        <v>7.02</v>
      </c>
      <c r="H27" s="87" t="n">
        <v>10.87</v>
      </c>
      <c r="I27" s="87" t="n">
        <v>12.42</v>
      </c>
      <c r="J27" s="87" t="n">
        <v>11.7</v>
      </c>
    </row>
    <row r="28">
      <c r="A28" s="21" t="s">
        <v>22</v>
      </c>
      <c r="B28" s="87" t="n">
        <v>8.18</v>
      </c>
      <c r="C28" s="87" t="n">
        <v>4.85</v>
      </c>
      <c r="D28" s="87" t="n">
        <v>5.53</v>
      </c>
      <c r="E28" s="87" t="n">
        <v>5.91</v>
      </c>
      <c r="F28" s="87" t="n">
        <v>6.27</v>
      </c>
      <c r="G28" s="87" t="n">
        <v>6.96</v>
      </c>
      <c r="H28" s="87" t="n">
        <v>10.62</v>
      </c>
      <c r="I28" s="87" t="n">
        <v>12.22</v>
      </c>
      <c r="J28" s="87" t="n">
        <v>11.56</v>
      </c>
    </row>
    <row r="29">
      <c r="A29" s="21" t="s">
        <v>23</v>
      </c>
      <c r="B29" s="87" t="n">
        <v>8.12</v>
      </c>
      <c r="C29" s="87" t="n">
        <v>4.82</v>
      </c>
      <c r="D29" s="87" t="n">
        <v>5.48</v>
      </c>
      <c r="E29" s="87" t="n">
        <v>5.82</v>
      </c>
      <c r="F29" s="87" t="n">
        <v>6.07</v>
      </c>
      <c r="G29" s="87" t="n">
        <v>6.92</v>
      </c>
      <c r="H29" s="87" t="n">
        <v>10.52</v>
      </c>
      <c r="I29" s="87" t="n">
        <v>12.18</v>
      </c>
      <c r="J29" s="87" t="n">
        <v>11.57</v>
      </c>
    </row>
    <row r="30">
      <c r="A30" s="21" t="s">
        <v>24</v>
      </c>
      <c r="B30" s="87" t="n">
        <v>8.14</v>
      </c>
      <c r="C30" s="87" t="n">
        <v>4.86</v>
      </c>
      <c r="D30" s="87" t="n">
        <v>5.5</v>
      </c>
      <c r="E30" s="87" t="n">
        <v>5.8</v>
      </c>
      <c r="F30" s="87" t="n">
        <v>6.07</v>
      </c>
      <c r="G30" s="87" t="n">
        <v>6.93</v>
      </c>
      <c r="H30" s="87" t="n">
        <v>10.61</v>
      </c>
      <c r="I30" s="87" t="n">
        <v>12.22</v>
      </c>
      <c r="J30" s="87" t="n">
        <v>11.59</v>
      </c>
    </row>
    <row r="31">
      <c r="A31" s="21" t="s">
        <v>25</v>
      </c>
      <c r="B31" s="87" t="n">
        <v>8.3</v>
      </c>
      <c r="C31" s="87" t="n">
        <v>4.91</v>
      </c>
      <c r="D31" s="87" t="n">
        <v>5.6</v>
      </c>
      <c r="E31" s="87" t="n">
        <v>5.9</v>
      </c>
      <c r="F31" s="87" t="n">
        <v>6.18</v>
      </c>
      <c r="G31" s="87" t="n">
        <v>7.14</v>
      </c>
      <c r="H31" s="87" t="n">
        <v>10.84</v>
      </c>
      <c r="I31" s="87" t="n">
        <v>12.51</v>
      </c>
      <c r="J31" s="87" t="n">
        <v>11.74</v>
      </c>
    </row>
    <row r="32">
      <c r="A32" s="21" t="s">
        <v>26</v>
      </c>
      <c r="B32" s="87" t="n">
        <v>8.5</v>
      </c>
      <c r="C32" s="87" t="n">
        <v>5.05</v>
      </c>
      <c r="D32" s="87" t="n">
        <v>5.74</v>
      </c>
      <c r="E32" s="87" t="n">
        <v>6.03</v>
      </c>
      <c r="F32" s="87" t="n">
        <v>6.42</v>
      </c>
      <c r="G32" s="87" t="n">
        <v>7.28</v>
      </c>
      <c r="H32" s="87" t="n">
        <v>11.04</v>
      </c>
      <c r="I32" s="87" t="n">
        <v>12.86</v>
      </c>
      <c r="J32" s="87" t="n">
        <v>11.92</v>
      </c>
    </row>
    <row r="33">
      <c r="A33" s="21" t="s">
        <v>27</v>
      </c>
      <c r="B33" s="87" t="n">
        <v>8.55</v>
      </c>
      <c r="C33" s="87" t="n">
        <v>5.1</v>
      </c>
      <c r="D33" s="87" t="n">
        <v>5.73</v>
      </c>
      <c r="E33" s="87" t="n">
        <v>6</v>
      </c>
      <c r="F33" s="87" t="n">
        <v>6.48</v>
      </c>
      <c r="G33" s="87" t="n">
        <v>7.32</v>
      </c>
      <c r="H33" s="87" t="n">
        <v>11.12</v>
      </c>
      <c r="I33" s="87" t="n">
        <v>12.96</v>
      </c>
      <c r="J33" s="87" t="n">
        <v>12.02</v>
      </c>
    </row>
    <row r="34">
      <c r="A34" s="21" t="s">
        <v>28</v>
      </c>
      <c r="B34" s="87" t="n">
        <v>8.58</v>
      </c>
      <c r="C34" s="87" t="n">
        <v>5.16</v>
      </c>
      <c r="D34" s="87" t="n">
        <v>5.79</v>
      </c>
      <c r="E34" s="87" t="n">
        <v>5.91</v>
      </c>
      <c r="F34" s="87" t="n">
        <v>6.49</v>
      </c>
      <c r="G34" s="87" t="n">
        <v>7.28</v>
      </c>
      <c r="H34" s="87" t="n">
        <v>11.18</v>
      </c>
      <c r="I34" s="87" t="n">
        <v>13</v>
      </c>
      <c r="J34" s="87" t="n">
        <v>12.1</v>
      </c>
    </row>
    <row r="35">
      <c r="A35" s="21" t="s">
        <v>29</v>
      </c>
      <c r="B35" s="87" t="n">
        <v>8.55</v>
      </c>
      <c r="C35" s="87" t="n">
        <v>5.16</v>
      </c>
      <c r="D35" s="87" t="n">
        <v>5.76</v>
      </c>
      <c r="E35" s="87" t="n">
        <v>5.91</v>
      </c>
      <c r="F35" s="87" t="n">
        <v>6.46</v>
      </c>
      <c r="G35" s="87" t="n">
        <v>7.19</v>
      </c>
      <c r="H35" s="87" t="n">
        <v>11.14</v>
      </c>
      <c r="I35" s="87" t="n">
        <v>12.98</v>
      </c>
      <c r="J35" s="87" t="n">
        <v>12.12</v>
      </c>
    </row>
    <row r="36">
      <c r="A36" s="21" t="s">
        <v>30</v>
      </c>
      <c r="B36" s="87" t="n">
        <v>8.47</v>
      </c>
      <c r="C36" s="87" t="n">
        <v>5.1</v>
      </c>
      <c r="D36" s="87" t="n">
        <v>5.64</v>
      </c>
      <c r="E36" s="87" t="n">
        <v>5.82</v>
      </c>
      <c r="F36" s="87" t="n">
        <v>6.34</v>
      </c>
      <c r="G36" s="87" t="n">
        <v>7.09</v>
      </c>
      <c r="H36" s="87" t="n">
        <v>10.99</v>
      </c>
      <c r="I36" s="87" t="n">
        <v>12.92</v>
      </c>
      <c r="J36" s="87" t="n">
        <v>12.16</v>
      </c>
    </row>
    <row r="37">
      <c r="A37" s="21" t="s">
        <v>31</v>
      </c>
      <c r="B37" s="87" t="n">
        <v>8.37</v>
      </c>
      <c r="C37" s="87" t="n">
        <v>5.17</v>
      </c>
      <c r="D37" s="87" t="n">
        <v>5.49</v>
      </c>
      <c r="E37" s="87" t="n">
        <v>5.67</v>
      </c>
      <c r="F37" s="87" t="n">
        <v>6.25</v>
      </c>
      <c r="G37" s="87" t="n">
        <v>6.93</v>
      </c>
      <c r="H37" s="87" t="n">
        <v>10.71</v>
      </c>
      <c r="I37" s="87" t="n">
        <v>12.78</v>
      </c>
      <c r="J37" s="87" t="n">
        <v>12.18</v>
      </c>
    </row>
    <row r="38">
      <c r="A38" s="21" t="s">
        <v>32</v>
      </c>
      <c r="B38" s="87" t="n">
        <v>8.29</v>
      </c>
      <c r="C38" s="87" t="n">
        <v>5.26</v>
      </c>
      <c r="D38" s="87" t="n">
        <v>5.4</v>
      </c>
      <c r="E38" s="87" t="n">
        <v>5.6</v>
      </c>
      <c r="F38" s="87" t="n">
        <v>6.09</v>
      </c>
      <c r="G38" s="87" t="n">
        <v>6.69</v>
      </c>
      <c r="H38" s="87" t="n">
        <v>10.85</v>
      </c>
      <c r="I38" s="87" t="n">
        <v>12.68</v>
      </c>
      <c r="J38" s="87" t="n">
        <v>12.21</v>
      </c>
    </row>
    <row r="39">
      <c r="A39" s="21" t="s">
        <v>33</v>
      </c>
      <c r="B39" s="87" t="n">
        <v>8.02</v>
      </c>
      <c r="C39" s="87" t="n">
        <v>5.21</v>
      </c>
      <c r="D39" s="87" t="n">
        <v>5.2</v>
      </c>
      <c r="E39" s="87" t="n">
        <v>5.33</v>
      </c>
      <c r="F39" s="87" t="n">
        <v>5.86</v>
      </c>
      <c r="G39" s="87" t="n">
        <v>6.41</v>
      </c>
      <c r="H39" s="87" t="n">
        <v>10.5</v>
      </c>
      <c r="I39" s="87" t="n">
        <v>12.29</v>
      </c>
      <c r="J39" s="87" t="n">
        <v>11.85</v>
      </c>
    </row>
    <row r="40">
      <c r="A40" s="21" t="s">
        <v>34</v>
      </c>
      <c r="B40" s="87" t="n">
        <v>7.78</v>
      </c>
      <c r="C40" s="87" t="n">
        <v>5.17</v>
      </c>
      <c r="D40" s="87" t="n">
        <v>4.96</v>
      </c>
      <c r="E40" s="87" t="n">
        <v>5.09</v>
      </c>
      <c r="F40" s="87" t="n">
        <v>5.66</v>
      </c>
      <c r="G40" s="87" t="n">
        <v>6.18</v>
      </c>
      <c r="H40" s="87" t="n">
        <v>10.21</v>
      </c>
      <c r="I40" s="87" t="n">
        <v>12</v>
      </c>
      <c r="J40" s="87" t="n">
        <v>11.43</v>
      </c>
    </row>
    <row r="41">
      <c r="A41" s="21" t="s">
        <v>35</v>
      </c>
      <c r="B41" s="87" t="n">
        <v>7.49</v>
      </c>
      <c r="C41" s="87" t="n">
        <v>4.78</v>
      </c>
      <c r="D41" s="87" t="n">
        <v>4.68</v>
      </c>
      <c r="E41" s="87" t="n">
        <v>4.83</v>
      </c>
      <c r="F41" s="87" t="n">
        <v>5.41</v>
      </c>
      <c r="G41" s="87" t="n">
        <v>5.93</v>
      </c>
      <c r="H41" s="87" t="n">
        <v>9.95</v>
      </c>
      <c r="I41" s="87" t="n">
        <v>11.78</v>
      </c>
      <c r="J41" s="87" t="n">
        <v>11.08</v>
      </c>
    </row>
    <row r="42">
      <c r="A42" s="30" t="s">
        <v>36</v>
      </c>
      <c r="B42" s="88" t="n">
        <v>7.33</v>
      </c>
      <c r="C42" s="88" t="n">
        <v>4.59</v>
      </c>
      <c r="D42" s="88" t="n">
        <v>4.5</v>
      </c>
      <c r="E42" s="88" t="n">
        <v>4.68</v>
      </c>
      <c r="F42" s="88" t="n">
        <v>5.28</v>
      </c>
      <c r="G42" s="88" t="n">
        <v>5.78</v>
      </c>
      <c r="H42" s="88" t="n">
        <v>9.85</v>
      </c>
      <c r="I42" s="88" t="n">
        <v>11.63</v>
      </c>
      <c r="J42" s="88" t="n">
        <v>10.86</v>
      </c>
    </row>
    <row r="43">
      <c r="A43" s="29" t="s">
        <v>138</v>
      </c>
      <c r="B43" s="29"/>
      <c r="C43" s="29"/>
      <c r="D43" s="29"/>
      <c r="E43" s="29"/>
      <c r="F43" s="29"/>
      <c r="G43" s="29"/>
      <c r="H43" s="29"/>
      <c r="I43" s="29"/>
      <c r="J43" s="29"/>
    </row>
    <row r="44">
      <c r="A44" s="21" t="s">
        <v>124</v>
      </c>
      <c r="B44" s="89" t="n">
        <v>5.26</v>
      </c>
      <c r="C44" s="89" t="n">
        <v>2.76</v>
      </c>
      <c r="D44" s="89" t="n">
        <v>2.53</v>
      </c>
      <c r="E44" s="89" t="n">
        <v>3.12</v>
      </c>
      <c r="F44" s="89" t="n">
        <v>3.21</v>
      </c>
      <c r="G44" s="89" t="n">
        <v>4.21</v>
      </c>
      <c r="H44" s="89" t="n">
        <v>7.21</v>
      </c>
      <c r="I44" s="89" t="n">
        <v>9.08</v>
      </c>
      <c r="J44" s="89" t="n">
        <v>8.38</v>
      </c>
    </row>
    <row r="45">
      <c r="A45" s="21" t="s">
        <v>125</v>
      </c>
      <c r="B45" s="89" t="n">
        <v>5.16</v>
      </c>
      <c r="C45" s="89" t="n">
        <v>2.74</v>
      </c>
      <c r="D45" s="89" t="n">
        <v>2.44</v>
      </c>
      <c r="E45" s="89" t="n">
        <v>2.98</v>
      </c>
      <c r="F45" s="89" t="n">
        <v>3.14</v>
      </c>
      <c r="G45" s="89" t="n">
        <v>4.09</v>
      </c>
      <c r="H45" s="89" t="n">
        <v>7.09</v>
      </c>
      <c r="I45" s="89" t="n">
        <v>8.98</v>
      </c>
      <c r="J45" s="89" t="n">
        <v>8.23</v>
      </c>
    </row>
    <row r="46">
      <c r="A46" s="21" t="s">
        <v>126</v>
      </c>
      <c r="B46" s="89" t="n">
        <v>5.03</v>
      </c>
      <c r="C46" s="89" t="n">
        <v>2.69</v>
      </c>
      <c r="D46" s="89" t="n">
        <v>2.38</v>
      </c>
      <c r="E46" s="89" t="n">
        <v>2.89</v>
      </c>
      <c r="F46" s="89" t="n">
        <v>3.05</v>
      </c>
      <c r="G46" s="89" t="n">
        <v>3.91</v>
      </c>
      <c r="H46" s="89" t="n">
        <v>6.95</v>
      </c>
      <c r="I46" s="89" t="n">
        <v>8.72</v>
      </c>
      <c r="J46" s="89" t="n">
        <v>8.11</v>
      </c>
    </row>
    <row r="47">
      <c r="A47" s="21" t="s">
        <v>127</v>
      </c>
      <c r="B47" s="89" t="n">
        <v>4.9</v>
      </c>
      <c r="C47" s="89" t="n">
        <v>2.65</v>
      </c>
      <c r="D47" s="89" t="n">
        <v>2.33</v>
      </c>
      <c r="E47" s="89" t="n">
        <v>2.87</v>
      </c>
      <c r="F47" s="89" t="n">
        <v>2.9</v>
      </c>
      <c r="G47" s="89" t="n">
        <v>3.74</v>
      </c>
      <c r="H47" s="89" t="n">
        <v>6.78</v>
      </c>
      <c r="I47" s="89" t="n">
        <v>8.54</v>
      </c>
      <c r="J47" s="89" t="n">
        <v>7.9</v>
      </c>
    </row>
    <row r="48">
      <c r="A48" s="21" t="s">
        <v>128</v>
      </c>
      <c r="B48" s="89" t="n">
        <v>4.88</v>
      </c>
      <c r="C48" s="89" t="n">
        <v>2.68</v>
      </c>
      <c r="D48" s="89" t="n">
        <v>2.41</v>
      </c>
      <c r="E48" s="89" t="n">
        <v>2.84</v>
      </c>
      <c r="F48" s="89" t="n">
        <v>2.93</v>
      </c>
      <c r="G48" s="89" t="n">
        <v>3.7</v>
      </c>
      <c r="H48" s="89" t="n">
        <v>6.64</v>
      </c>
      <c r="I48" s="89" t="n">
        <v>8.55</v>
      </c>
      <c r="J48" s="89" t="n">
        <v>7.79</v>
      </c>
    </row>
    <row r="49">
      <c r="A49" s="21" t="s">
        <v>129</v>
      </c>
      <c r="B49" s="89" t="n">
        <v>4.97</v>
      </c>
      <c r="C49" s="89" t="n">
        <v>2.84</v>
      </c>
      <c r="D49" s="89" t="n">
        <v>2.58</v>
      </c>
      <c r="E49" s="89" t="n">
        <v>3.03</v>
      </c>
      <c r="F49" s="89" t="n">
        <v>2.95</v>
      </c>
      <c r="G49" s="89" t="n">
        <v>3.89</v>
      </c>
      <c r="H49" s="89" t="n">
        <v>6.65</v>
      </c>
      <c r="I49" s="89" t="n">
        <v>8.54</v>
      </c>
      <c r="J49" s="89" t="n">
        <v>7.81</v>
      </c>
    </row>
    <row r="50">
      <c r="A50" s="21" t="s">
        <v>130</v>
      </c>
      <c r="B50" s="89" t="n">
        <v>4.97</v>
      </c>
      <c r="C50" s="89" t="n">
        <v>3.06</v>
      </c>
      <c r="D50" s="89" t="n">
        <v>2.73</v>
      </c>
      <c r="E50" s="89" t="n">
        <v>3.14</v>
      </c>
      <c r="F50" s="89" t="n">
        <v>2.88</v>
      </c>
      <c r="G50" s="89" t="n">
        <v>3.91</v>
      </c>
      <c r="H50" s="89" t="n">
        <v>6.59</v>
      </c>
      <c r="I50" s="89" t="n">
        <v>8.41</v>
      </c>
      <c r="J50" s="89" t="n">
        <v>7.65</v>
      </c>
    </row>
    <row r="51">
      <c r="A51" s="21" t="s">
        <v>131</v>
      </c>
      <c r="B51" s="89" t="n">
        <v>4.97</v>
      </c>
      <c r="C51" s="89" t="n">
        <v>3.1</v>
      </c>
      <c r="D51" s="89" t="n">
        <v>2.76</v>
      </c>
      <c r="E51" s="89" t="n">
        <v>3.13</v>
      </c>
      <c r="F51" s="89" t="n">
        <v>2.98</v>
      </c>
      <c r="G51" s="89" t="n">
        <v>3.89</v>
      </c>
      <c r="H51" s="89" t="n">
        <v>6.59</v>
      </c>
      <c r="I51" s="89" t="n">
        <v>8.37</v>
      </c>
      <c r="J51" s="89" t="n">
        <v>7.59</v>
      </c>
    </row>
    <row r="52">
      <c r="A52" s="21" t="s">
        <v>132</v>
      </c>
      <c r="B52" s="89" t="n">
        <v>5.04</v>
      </c>
      <c r="C52" s="89" t="n">
        <v>3.07</v>
      </c>
      <c r="D52" s="89" t="n">
        <v>2.78</v>
      </c>
      <c r="E52" s="89" t="n">
        <v>3.18</v>
      </c>
      <c r="F52" s="89" t="n">
        <v>3.01</v>
      </c>
      <c r="G52" s="89" t="n">
        <v>4.04</v>
      </c>
      <c r="H52" s="89" t="n">
        <v>6.62</v>
      </c>
      <c r="I52" s="89" t="n">
        <v>8.52</v>
      </c>
      <c r="J52" s="89" t="n">
        <v>7.71</v>
      </c>
    </row>
    <row r="53">
      <c r="A53" s="21" t="s">
        <v>133</v>
      </c>
      <c r="B53" s="89" t="n">
        <v>4.94</v>
      </c>
      <c r="C53" s="89" t="n">
        <v>2.98</v>
      </c>
      <c r="D53" s="89" t="n">
        <v>2.67</v>
      </c>
      <c r="E53" s="89" t="n">
        <v>3.11</v>
      </c>
      <c r="F53" s="89" t="n">
        <v>2.96</v>
      </c>
      <c r="G53" s="89" t="n">
        <v>3.94</v>
      </c>
      <c r="H53" s="89" t="n">
        <v>6.58</v>
      </c>
      <c r="I53" s="89" t="n">
        <v>8.31</v>
      </c>
      <c r="J53" s="89" t="n">
        <v>7.62</v>
      </c>
    </row>
    <row r="54">
      <c r="A54" s="21" t="s">
        <v>134</v>
      </c>
      <c r="B54" s="89" t="n">
        <v>4.92</v>
      </c>
      <c r="C54" s="89" t="n">
        <v>2.87</v>
      </c>
      <c r="D54" s="89" t="n">
        <v>2.59</v>
      </c>
      <c r="E54" s="89" t="n">
        <v>3.17</v>
      </c>
      <c r="F54" s="89" t="n">
        <v>2.95</v>
      </c>
      <c r="G54" s="89" t="n">
        <v>3.85</v>
      </c>
      <c r="H54" s="89" t="n">
        <v>6.76</v>
      </c>
      <c r="I54" s="89" t="n">
        <v>8.26</v>
      </c>
      <c r="J54" s="89" t="n">
        <v>7.55</v>
      </c>
    </row>
    <row r="55">
      <c r="A55" s="21" t="s">
        <v>135</v>
      </c>
      <c r="B55" s="89" t="n">
        <v>4.92</v>
      </c>
      <c r="C55" s="89" t="n">
        <v>2.83</v>
      </c>
      <c r="D55" s="89" t="n">
        <v>2.63</v>
      </c>
      <c r="E55" s="89" t="n">
        <v>3.2</v>
      </c>
      <c r="F55" s="89" t="n">
        <v>2.93</v>
      </c>
      <c r="G55" s="89" t="n">
        <v>3.96</v>
      </c>
      <c r="H55" s="89" t="n">
        <v>6.69</v>
      </c>
      <c r="I55" s="89" t="n">
        <v>8.19</v>
      </c>
      <c r="J55" s="89" t="n">
        <v>7.57</v>
      </c>
    </row>
    <row r="56">
      <c r="A56" s="21" t="s">
        <v>136</v>
      </c>
      <c r="B56" s="89" t="n">
        <v>4.98</v>
      </c>
      <c r="C56" s="89" t="n">
        <v>2.84</v>
      </c>
      <c r="D56" s="89" t="n">
        <v>2.68</v>
      </c>
      <c r="E56" s="89" t="n">
        <v>3.33</v>
      </c>
      <c r="F56" s="89" t="n">
        <v>2.9</v>
      </c>
      <c r="G56" s="89" t="n">
        <v>4.15</v>
      </c>
      <c r="H56" s="89" t="n">
        <v>6.67</v>
      </c>
      <c r="I56" s="89" t="n">
        <v>8.29</v>
      </c>
      <c r="J56" s="89" t="n">
        <v>7.67</v>
      </c>
    </row>
    <row r="57">
      <c r="A57" s="21" t="s">
        <v>137</v>
      </c>
      <c r="B57" s="89" t="n">
        <v>5.05</v>
      </c>
      <c r="C57" s="89" t="n">
        <v>2.83</v>
      </c>
      <c r="D57" s="89" t="n">
        <v>2.8</v>
      </c>
      <c r="E57" s="89" t="n">
        <v>3.21</v>
      </c>
      <c r="F57" s="89" t="n">
        <v>3.04</v>
      </c>
      <c r="G57" s="89" t="n">
        <v>4.07</v>
      </c>
      <c r="H57" s="89" t="n">
        <v>6.94</v>
      </c>
      <c r="I57" s="89" t="n">
        <v>8.45</v>
      </c>
      <c r="J57" s="89" t="n">
        <v>7.7</v>
      </c>
    </row>
    <row r="58">
      <c r="A58" s="21" t="s">
        <v>10</v>
      </c>
      <c r="B58" s="89" t="n">
        <v>5.19</v>
      </c>
      <c r="C58" s="89" t="n">
        <v>2.91</v>
      </c>
      <c r="D58" s="89" t="n">
        <v>2.94</v>
      </c>
      <c r="E58" s="89" t="n">
        <v>3.27</v>
      </c>
      <c r="F58" s="89" t="n">
        <v>3.5</v>
      </c>
      <c r="G58" s="89" t="n">
        <v>4.09</v>
      </c>
      <c r="H58" s="89" t="n">
        <v>7.12</v>
      </c>
      <c r="I58" s="89" t="n">
        <v>8.7</v>
      </c>
      <c r="J58" s="89" t="n">
        <v>7.68</v>
      </c>
    </row>
    <row r="59">
      <c r="A59" s="21" t="s">
        <v>17</v>
      </c>
      <c r="B59" s="89" t="n">
        <v>6.57</v>
      </c>
      <c r="C59" s="89" t="n">
        <v>3.71</v>
      </c>
      <c r="D59" s="89" t="n">
        <v>4.35</v>
      </c>
      <c r="E59" s="89" t="n">
        <v>4.67</v>
      </c>
      <c r="F59" s="89" t="n">
        <v>4.95</v>
      </c>
      <c r="G59" s="89" t="n">
        <v>5.49</v>
      </c>
      <c r="H59" s="89" t="n">
        <v>8.71</v>
      </c>
      <c r="I59" s="89" t="n">
        <v>10.37</v>
      </c>
      <c r="J59" s="89" t="n">
        <v>8.96</v>
      </c>
    </row>
    <row r="60">
      <c r="A60" s="21" t="s">
        <v>18</v>
      </c>
      <c r="B60" s="89" t="n">
        <v>7.2</v>
      </c>
      <c r="C60" s="89" t="n">
        <v>4.27</v>
      </c>
      <c r="D60" s="89" t="n">
        <v>4.85</v>
      </c>
      <c r="E60" s="89" t="n">
        <v>5.27</v>
      </c>
      <c r="F60" s="89" t="n">
        <v>5.6</v>
      </c>
      <c r="G60" s="89" t="n">
        <v>6.04</v>
      </c>
      <c r="H60" s="89" t="n">
        <v>9.56</v>
      </c>
      <c r="I60" s="89" t="n">
        <v>10.93</v>
      </c>
      <c r="J60" s="89" t="n">
        <v>9.77</v>
      </c>
    </row>
    <row r="61">
      <c r="A61" s="21" t="s">
        <v>19</v>
      </c>
      <c r="B61" s="89" t="n">
        <v>7.4</v>
      </c>
      <c r="C61" s="89" t="n">
        <v>4.45</v>
      </c>
      <c r="D61" s="89" t="n">
        <v>5.08</v>
      </c>
      <c r="E61" s="89" t="n">
        <v>5.46</v>
      </c>
      <c r="F61" s="89" t="n">
        <v>5.86</v>
      </c>
      <c r="G61" s="89" t="n">
        <v>6.27</v>
      </c>
      <c r="H61" s="89" t="n">
        <v>9.6</v>
      </c>
      <c r="I61" s="89" t="n">
        <v>11.18</v>
      </c>
      <c r="J61" s="89" t="n">
        <v>9.93</v>
      </c>
    </row>
    <row r="62">
      <c r="A62" s="21" t="s">
        <v>20</v>
      </c>
      <c r="B62" s="89" t="n">
        <v>7.65</v>
      </c>
      <c r="C62" s="89" t="n">
        <v>4.69</v>
      </c>
      <c r="D62" s="89" t="n">
        <v>5.22</v>
      </c>
      <c r="E62" s="89" t="n">
        <v>5.75</v>
      </c>
      <c r="F62" s="89" t="n">
        <v>6.08</v>
      </c>
      <c r="G62" s="89" t="n">
        <v>6.53</v>
      </c>
      <c r="H62" s="89" t="n">
        <v>9.76</v>
      </c>
      <c r="I62" s="89" t="n">
        <v>11.34</v>
      </c>
      <c r="J62" s="89" t="n">
        <v>10.47</v>
      </c>
    </row>
    <row r="63">
      <c r="A63" s="21" t="s">
        <v>21</v>
      </c>
      <c r="B63" s="89" t="n">
        <v>7.6</v>
      </c>
      <c r="C63" s="89" t="n">
        <v>4.75</v>
      </c>
      <c r="D63" s="89" t="n">
        <v>5.18</v>
      </c>
      <c r="E63" s="89" t="n">
        <v>5.68</v>
      </c>
      <c r="F63" s="89" t="n">
        <v>5.91</v>
      </c>
      <c r="G63" s="89" t="n">
        <v>6.41</v>
      </c>
      <c r="H63" s="89" t="n">
        <v>9.79</v>
      </c>
      <c r="I63" s="89" t="n">
        <v>11.25</v>
      </c>
      <c r="J63" s="89" t="n">
        <v>10.46</v>
      </c>
    </row>
    <row r="64">
      <c r="A64" s="21" t="s">
        <v>22</v>
      </c>
      <c r="B64" s="89" t="n">
        <v>7.43</v>
      </c>
      <c r="C64" s="89" t="n">
        <v>4.66</v>
      </c>
      <c r="D64" s="89" t="n">
        <v>5.09</v>
      </c>
      <c r="E64" s="89" t="n">
        <v>5.38</v>
      </c>
      <c r="F64" s="89" t="n">
        <v>5.55</v>
      </c>
      <c r="G64" s="89" t="n">
        <v>6.35</v>
      </c>
      <c r="H64" s="89" t="n">
        <v>9.57</v>
      </c>
      <c r="I64" s="89" t="n">
        <v>11.08</v>
      </c>
      <c r="J64" s="89" t="n">
        <v>10.35</v>
      </c>
    </row>
    <row r="65">
      <c r="A65" s="21" t="s">
        <v>23</v>
      </c>
      <c r="B65" s="89" t="n">
        <v>7.35</v>
      </c>
      <c r="C65" s="89" t="n">
        <v>4.62</v>
      </c>
      <c r="D65" s="89" t="n">
        <v>5.03</v>
      </c>
      <c r="E65" s="89" t="n">
        <v>5.28</v>
      </c>
      <c r="F65" s="89" t="n">
        <v>5.35</v>
      </c>
      <c r="G65" s="89" t="n">
        <v>6.29</v>
      </c>
      <c r="H65" s="89" t="n">
        <v>9.46</v>
      </c>
      <c r="I65" s="89" t="n">
        <v>11.03</v>
      </c>
      <c r="J65" s="89" t="n">
        <v>10.33</v>
      </c>
    </row>
    <row r="66">
      <c r="A66" s="21" t="s">
        <v>24</v>
      </c>
      <c r="B66" s="89" t="n">
        <v>7.38</v>
      </c>
      <c r="C66" s="89" t="n">
        <v>4.65</v>
      </c>
      <c r="D66" s="89" t="n">
        <v>5.05</v>
      </c>
      <c r="E66" s="89" t="n">
        <v>5.27</v>
      </c>
      <c r="F66" s="89" t="n">
        <v>5.36</v>
      </c>
      <c r="G66" s="89" t="n">
        <v>6.3</v>
      </c>
      <c r="H66" s="89" t="n">
        <v>9.57</v>
      </c>
      <c r="I66" s="89" t="n">
        <v>11.06</v>
      </c>
      <c r="J66" s="89" t="n">
        <v>10.33</v>
      </c>
    </row>
    <row r="67">
      <c r="A67" s="21" t="s">
        <v>25</v>
      </c>
      <c r="B67" s="89" t="n">
        <v>7.57</v>
      </c>
      <c r="C67" s="89" t="n">
        <v>4.71</v>
      </c>
      <c r="D67" s="89" t="n">
        <v>5.18</v>
      </c>
      <c r="E67" s="89" t="n">
        <v>5.39</v>
      </c>
      <c r="F67" s="89" t="n">
        <v>5.5</v>
      </c>
      <c r="G67" s="89" t="n">
        <v>6.53</v>
      </c>
      <c r="H67" s="89" t="n">
        <v>9.83</v>
      </c>
      <c r="I67" s="89" t="n">
        <v>11.39</v>
      </c>
      <c r="J67" s="89" t="n">
        <v>10.55</v>
      </c>
    </row>
    <row r="68">
      <c r="A68" s="21" t="s">
        <v>26</v>
      </c>
      <c r="B68" s="89" t="n">
        <v>7.81</v>
      </c>
      <c r="C68" s="89" t="n">
        <v>4.87</v>
      </c>
      <c r="D68" s="89" t="n">
        <v>5.35</v>
      </c>
      <c r="E68" s="89" t="n">
        <v>5.55</v>
      </c>
      <c r="F68" s="89" t="n">
        <v>5.77</v>
      </c>
      <c r="G68" s="89" t="n">
        <v>6.71</v>
      </c>
      <c r="H68" s="89" t="n">
        <v>10.07</v>
      </c>
      <c r="I68" s="89" t="n">
        <v>11.83</v>
      </c>
      <c r="J68" s="89" t="n">
        <v>10.81</v>
      </c>
    </row>
    <row r="69">
      <c r="A69" s="21" t="s">
        <v>27</v>
      </c>
      <c r="B69" s="89" t="n">
        <v>7.9</v>
      </c>
      <c r="C69" s="89" t="n">
        <v>4.91</v>
      </c>
      <c r="D69" s="89" t="n">
        <v>5.36</v>
      </c>
      <c r="E69" s="89" t="n">
        <v>5.55</v>
      </c>
      <c r="F69" s="89" t="n">
        <v>5.88</v>
      </c>
      <c r="G69" s="89" t="n">
        <v>6.77</v>
      </c>
      <c r="H69" s="89" t="n">
        <v>10.22</v>
      </c>
      <c r="I69" s="89" t="n">
        <v>12</v>
      </c>
      <c r="J69" s="89" t="n">
        <v>10.97</v>
      </c>
    </row>
    <row r="70">
      <c r="A70" s="21" t="s">
        <v>28</v>
      </c>
      <c r="B70" s="89" t="n">
        <v>7.98</v>
      </c>
      <c r="C70" s="89" t="n">
        <v>4.98</v>
      </c>
      <c r="D70" s="89" t="n">
        <v>5.44</v>
      </c>
      <c r="E70" s="89" t="n">
        <v>5.52</v>
      </c>
      <c r="F70" s="89" t="n">
        <v>5.94</v>
      </c>
      <c r="G70" s="89" t="n">
        <v>6.76</v>
      </c>
      <c r="H70" s="89" t="n">
        <v>10.34</v>
      </c>
      <c r="I70" s="89" t="n">
        <v>12.12</v>
      </c>
      <c r="J70" s="89" t="n">
        <v>11.16</v>
      </c>
    </row>
    <row r="71">
      <c r="A71" s="21" t="s">
        <v>29</v>
      </c>
      <c r="B71" s="89" t="n">
        <v>8</v>
      </c>
      <c r="C71" s="89" t="n">
        <v>4.99</v>
      </c>
      <c r="D71" s="89" t="n">
        <v>5.44</v>
      </c>
      <c r="E71" s="89" t="n">
        <v>5.55</v>
      </c>
      <c r="F71" s="89" t="n">
        <v>5.94</v>
      </c>
      <c r="G71" s="89" t="n">
        <v>6.71</v>
      </c>
      <c r="H71" s="89" t="n">
        <v>10.37</v>
      </c>
      <c r="I71" s="89" t="n">
        <v>12.15</v>
      </c>
      <c r="J71" s="89" t="n">
        <v>11.28</v>
      </c>
    </row>
    <row r="72">
      <c r="A72" s="21" t="s">
        <v>30</v>
      </c>
      <c r="B72" s="89" t="n">
        <v>7.92</v>
      </c>
      <c r="C72" s="89" t="n">
        <v>4.94</v>
      </c>
      <c r="D72" s="89" t="n">
        <v>5.32</v>
      </c>
      <c r="E72" s="89" t="n">
        <v>5.45</v>
      </c>
      <c r="F72" s="89" t="n">
        <v>5.81</v>
      </c>
      <c r="G72" s="89" t="n">
        <v>6.6</v>
      </c>
      <c r="H72" s="89" t="n">
        <v>10.21</v>
      </c>
      <c r="I72" s="89" t="n">
        <v>12.11</v>
      </c>
      <c r="J72" s="89" t="n">
        <v>11.33</v>
      </c>
    </row>
    <row r="73">
      <c r="A73" s="21" t="s">
        <v>31</v>
      </c>
      <c r="B73" s="89" t="n">
        <v>7.76</v>
      </c>
      <c r="C73" s="89" t="n">
        <v>5.01</v>
      </c>
      <c r="D73" s="89" t="n">
        <v>5.13</v>
      </c>
      <c r="E73" s="89" t="n">
        <v>5.27</v>
      </c>
      <c r="F73" s="89" t="n">
        <v>5.68</v>
      </c>
      <c r="G73" s="89" t="n">
        <v>6.44</v>
      </c>
      <c r="H73" s="89" t="n">
        <v>9.79</v>
      </c>
      <c r="I73" s="89" t="n">
        <v>11.89</v>
      </c>
      <c r="J73" s="89" t="n">
        <v>11.21</v>
      </c>
    </row>
    <row r="74">
      <c r="A74" s="21" t="s">
        <v>32</v>
      </c>
      <c r="B74" s="89" t="n">
        <v>7.66</v>
      </c>
      <c r="C74" s="89" t="n">
        <v>5.1</v>
      </c>
      <c r="D74" s="89" t="n">
        <v>5.05</v>
      </c>
      <c r="E74" s="89" t="n">
        <v>5.2</v>
      </c>
      <c r="F74" s="89" t="n">
        <v>5.5</v>
      </c>
      <c r="G74" s="89" t="n">
        <v>6.17</v>
      </c>
      <c r="H74" s="89" t="n">
        <v>9.91</v>
      </c>
      <c r="I74" s="89" t="n">
        <v>11.73</v>
      </c>
      <c r="J74" s="89" t="n">
        <v>11.19</v>
      </c>
    </row>
    <row r="75">
      <c r="A75" s="21" t="s">
        <v>33</v>
      </c>
      <c r="B75" s="89" t="n">
        <v>7.37</v>
      </c>
      <c r="C75" s="89" t="n">
        <v>5.05</v>
      </c>
      <c r="D75" s="89" t="n">
        <v>4.83</v>
      </c>
      <c r="E75" s="89" t="n">
        <v>4.91</v>
      </c>
      <c r="F75" s="89" t="n">
        <v>5.25</v>
      </c>
      <c r="G75" s="89" t="n">
        <v>5.88</v>
      </c>
      <c r="H75" s="89" t="n">
        <v>9.52</v>
      </c>
      <c r="I75" s="89" t="n">
        <v>11.31</v>
      </c>
      <c r="J75" s="89" t="n">
        <v>10.82</v>
      </c>
    </row>
    <row r="76">
      <c r="A76" s="21" t="s">
        <v>34</v>
      </c>
      <c r="B76" s="89" t="n">
        <v>7.09</v>
      </c>
      <c r="C76" s="89" t="n">
        <v>5</v>
      </c>
      <c r="D76" s="89" t="n">
        <v>4.56</v>
      </c>
      <c r="E76" s="89" t="n">
        <v>4.64</v>
      </c>
      <c r="F76" s="89" t="n">
        <v>5</v>
      </c>
      <c r="G76" s="89" t="n">
        <v>5.61</v>
      </c>
      <c r="H76" s="89" t="n">
        <v>9.16</v>
      </c>
      <c r="I76" s="89" t="n">
        <v>10.98</v>
      </c>
      <c r="J76" s="89" t="n">
        <v>10.39</v>
      </c>
    </row>
    <row r="77">
      <c r="A77" s="21" t="s">
        <v>35</v>
      </c>
      <c r="B77" s="89" t="n">
        <v>6.79</v>
      </c>
      <c r="C77" s="89" t="n">
        <v>4.61</v>
      </c>
      <c r="D77" s="89" t="n">
        <v>4.27</v>
      </c>
      <c r="E77" s="89" t="n">
        <v>4.34</v>
      </c>
      <c r="F77" s="89" t="n">
        <v>4.74</v>
      </c>
      <c r="G77" s="89" t="n">
        <v>5.35</v>
      </c>
      <c r="H77" s="89" t="n">
        <v>8.91</v>
      </c>
      <c r="I77" s="89" t="n">
        <v>10.72</v>
      </c>
      <c r="J77" s="89" t="n">
        <v>10.01</v>
      </c>
    </row>
    <row r="78">
      <c r="A78" s="30" t="s">
        <v>36</v>
      </c>
      <c r="B78" s="90" t="n">
        <v>6.64</v>
      </c>
      <c r="C78" s="90" t="n">
        <v>4.42</v>
      </c>
      <c r="D78" s="90" t="n">
        <v>4.08</v>
      </c>
      <c r="E78" s="90" t="n">
        <v>4.18</v>
      </c>
      <c r="F78" s="90" t="n">
        <v>4.62</v>
      </c>
      <c r="G78" s="90" t="n">
        <v>5.21</v>
      </c>
      <c r="H78" s="90" t="n">
        <v>8.83</v>
      </c>
      <c r="I78" s="90" t="n">
        <v>10.6</v>
      </c>
      <c r="J78" s="90" t="n">
        <v>9.81</v>
      </c>
    </row>
    <row r="79">
      <c r="A79" s="29" t="s">
        <v>139</v>
      </c>
      <c r="B79" s="29"/>
      <c r="C79" s="29"/>
      <c r="D79" s="29"/>
      <c r="E79" s="29"/>
      <c r="F79" s="29"/>
      <c r="G79" s="29"/>
      <c r="H79" s="29"/>
      <c r="I79" s="29"/>
      <c r="J79" s="29"/>
    </row>
    <row r="80">
      <c r="A80" s="21" t="s">
        <v>124</v>
      </c>
      <c r="B80" s="91" t="n">
        <v>21632</v>
      </c>
      <c r="C80" s="91" t="n">
        <v>1840</v>
      </c>
      <c r="D80" s="91" t="n">
        <v>1992</v>
      </c>
      <c r="E80" s="91" t="n">
        <v>2229</v>
      </c>
      <c r="F80" s="91" t="n">
        <v>1971</v>
      </c>
      <c r="G80" s="91" t="n">
        <v>2767</v>
      </c>
      <c r="H80" s="91" t="n">
        <v>2717</v>
      </c>
      <c r="I80" s="91" t="n">
        <v>4599</v>
      </c>
      <c r="J80" s="91" t="n">
        <v>3517</v>
      </c>
    </row>
    <row r="81">
      <c r="A81" s="21" t="s">
        <v>125</v>
      </c>
      <c r="B81" s="91" t="n">
        <v>15352</v>
      </c>
      <c r="C81" s="91" t="n">
        <v>1433</v>
      </c>
      <c r="D81" s="91" t="n">
        <v>1501</v>
      </c>
      <c r="E81" s="91" t="n">
        <v>1553</v>
      </c>
      <c r="F81" s="91" t="n">
        <v>1635</v>
      </c>
      <c r="G81" s="91" t="n">
        <v>1919</v>
      </c>
      <c r="H81" s="91" t="n">
        <v>1766</v>
      </c>
      <c r="I81" s="91" t="n">
        <v>3113</v>
      </c>
      <c r="J81" s="91" t="n">
        <v>2432</v>
      </c>
    </row>
    <row r="82">
      <c r="A82" s="21" t="s">
        <v>126</v>
      </c>
      <c r="B82" s="91" t="n">
        <v>16682</v>
      </c>
      <c r="C82" s="91" t="n">
        <v>1577</v>
      </c>
      <c r="D82" s="91" t="n">
        <v>1609</v>
      </c>
      <c r="E82" s="91" t="n">
        <v>1680</v>
      </c>
      <c r="F82" s="91" t="n">
        <v>1785</v>
      </c>
      <c r="G82" s="91" t="n">
        <v>2044</v>
      </c>
      <c r="H82" s="91" t="n">
        <v>2000</v>
      </c>
      <c r="I82" s="91" t="n">
        <v>3286</v>
      </c>
      <c r="J82" s="91" t="n">
        <v>2701</v>
      </c>
    </row>
    <row r="83">
      <c r="A83" s="21" t="s">
        <v>127</v>
      </c>
      <c r="B83" s="91" t="n">
        <v>16396</v>
      </c>
      <c r="C83" s="91" t="n">
        <v>1581</v>
      </c>
      <c r="D83" s="91" t="n">
        <v>1469</v>
      </c>
      <c r="E83" s="91" t="n">
        <v>1735</v>
      </c>
      <c r="F83" s="91" t="n">
        <v>1666</v>
      </c>
      <c r="G83" s="91" t="n">
        <v>2146</v>
      </c>
      <c r="H83" s="91" t="n">
        <v>1854</v>
      </c>
      <c r="I83" s="91" t="n">
        <v>3431</v>
      </c>
      <c r="J83" s="91" t="n">
        <v>2514</v>
      </c>
    </row>
    <row r="84">
      <c r="A84" s="21" t="s">
        <v>128</v>
      </c>
      <c r="B84" s="91" t="n">
        <v>18122</v>
      </c>
      <c r="C84" s="91" t="n">
        <v>1612</v>
      </c>
      <c r="D84" s="91" t="n">
        <v>1645</v>
      </c>
      <c r="E84" s="91" t="n">
        <v>1861</v>
      </c>
      <c r="F84" s="91" t="n">
        <v>1856</v>
      </c>
      <c r="G84" s="91" t="n">
        <v>2408</v>
      </c>
      <c r="H84" s="91" t="n">
        <v>2161</v>
      </c>
      <c r="I84" s="91" t="n">
        <v>3803</v>
      </c>
      <c r="J84" s="91" t="n">
        <v>2776</v>
      </c>
    </row>
    <row r="85">
      <c r="A85" s="21" t="s">
        <v>129</v>
      </c>
      <c r="B85" s="91" t="n">
        <v>18297</v>
      </c>
      <c r="C85" s="91" t="n">
        <v>1874</v>
      </c>
      <c r="D85" s="91" t="n">
        <v>1681</v>
      </c>
      <c r="E85" s="91" t="n">
        <v>1931</v>
      </c>
      <c r="F85" s="91" t="n">
        <v>1752</v>
      </c>
      <c r="G85" s="91" t="n">
        <v>2448</v>
      </c>
      <c r="H85" s="91" t="n">
        <v>2163</v>
      </c>
      <c r="I85" s="91" t="n">
        <v>3507</v>
      </c>
      <c r="J85" s="91" t="n">
        <v>2941</v>
      </c>
    </row>
    <row r="86">
      <c r="A86" s="21" t="s">
        <v>130</v>
      </c>
      <c r="B86" s="91" t="n">
        <v>17837</v>
      </c>
      <c r="C86" s="91" t="n">
        <v>1988</v>
      </c>
      <c r="D86" s="91" t="n">
        <v>1744</v>
      </c>
      <c r="E86" s="91" t="n">
        <v>1950</v>
      </c>
      <c r="F86" s="91" t="n">
        <v>1586</v>
      </c>
      <c r="G86" s="91" t="n">
        <v>2233</v>
      </c>
      <c r="H86" s="91" t="n">
        <v>2227</v>
      </c>
      <c r="I86" s="91" t="n">
        <v>3604</v>
      </c>
      <c r="J86" s="91" t="n">
        <v>2505</v>
      </c>
    </row>
    <row r="87">
      <c r="A87" s="21" t="s">
        <v>131</v>
      </c>
      <c r="B87" s="91" t="n">
        <v>14570</v>
      </c>
      <c r="C87" s="91" t="n">
        <v>1383</v>
      </c>
      <c r="D87" s="91" t="n">
        <v>1461</v>
      </c>
      <c r="E87" s="91" t="n">
        <v>1561</v>
      </c>
      <c r="F87" s="91" t="n">
        <v>1321</v>
      </c>
      <c r="G87" s="91" t="n">
        <v>1823</v>
      </c>
      <c r="H87" s="91" t="n">
        <v>1885</v>
      </c>
      <c r="I87" s="91" t="n">
        <v>2894</v>
      </c>
      <c r="J87" s="91" t="n">
        <v>2242</v>
      </c>
    </row>
    <row r="88">
      <c r="A88" s="21" t="s">
        <v>132</v>
      </c>
      <c r="B88" s="91" t="n">
        <v>25335</v>
      </c>
      <c r="C88" s="91" t="n">
        <v>2062</v>
      </c>
      <c r="D88" s="91" t="n">
        <v>2288</v>
      </c>
      <c r="E88" s="91" t="n">
        <v>2589</v>
      </c>
      <c r="F88" s="91" t="n">
        <v>2398</v>
      </c>
      <c r="G88" s="91" t="n">
        <v>3370</v>
      </c>
      <c r="H88" s="91" t="n">
        <v>3238</v>
      </c>
      <c r="I88" s="91" t="n">
        <v>5054</v>
      </c>
      <c r="J88" s="91" t="n">
        <v>4336</v>
      </c>
    </row>
    <row r="89">
      <c r="A89" s="21" t="s">
        <v>133</v>
      </c>
      <c r="B89" s="91" t="n">
        <v>18698</v>
      </c>
      <c r="C89" s="91" t="n">
        <v>1596</v>
      </c>
      <c r="D89" s="91" t="n">
        <v>1688</v>
      </c>
      <c r="E89" s="91" t="n">
        <v>1918</v>
      </c>
      <c r="F89" s="91" t="n">
        <v>1802</v>
      </c>
      <c r="G89" s="91" t="n">
        <v>2339</v>
      </c>
      <c r="H89" s="91" t="n">
        <v>2565</v>
      </c>
      <c r="I89" s="91" t="n">
        <v>3839</v>
      </c>
      <c r="J89" s="91" t="n">
        <v>2951</v>
      </c>
    </row>
    <row r="90">
      <c r="A90" s="21" t="s">
        <v>134</v>
      </c>
      <c r="B90" s="91" t="n">
        <v>18143</v>
      </c>
      <c r="C90" s="91" t="n">
        <v>1489</v>
      </c>
      <c r="D90" s="91" t="n">
        <v>1539</v>
      </c>
      <c r="E90" s="91" t="n">
        <v>1917</v>
      </c>
      <c r="F90" s="91" t="n">
        <v>1772</v>
      </c>
      <c r="G90" s="91" t="n">
        <v>2213</v>
      </c>
      <c r="H90" s="91" t="n">
        <v>2550</v>
      </c>
      <c r="I90" s="91" t="n">
        <v>3798</v>
      </c>
      <c r="J90" s="91" t="n">
        <v>2865</v>
      </c>
    </row>
    <row r="91">
      <c r="A91" s="21" t="s">
        <v>135</v>
      </c>
      <c r="B91" s="91" t="n">
        <v>12922</v>
      </c>
      <c r="C91" s="91" t="n">
        <v>1001</v>
      </c>
      <c r="D91" s="91" t="n">
        <v>1028</v>
      </c>
      <c r="E91" s="91" t="n">
        <v>1218</v>
      </c>
      <c r="F91" s="91" t="n">
        <v>1091</v>
      </c>
      <c r="G91" s="91" t="n">
        <v>1884</v>
      </c>
      <c r="H91" s="91" t="n">
        <v>1622</v>
      </c>
      <c r="I91" s="91" t="n">
        <v>3077</v>
      </c>
      <c r="J91" s="91" t="n">
        <v>2001</v>
      </c>
    </row>
    <row r="92">
      <c r="A92" s="21" t="s">
        <v>136</v>
      </c>
      <c r="B92" s="91" t="n">
        <v>18766</v>
      </c>
      <c r="C92" s="91" t="n">
        <v>1783</v>
      </c>
      <c r="D92" s="91" t="n">
        <v>1523</v>
      </c>
      <c r="E92" s="91" t="n">
        <v>2137</v>
      </c>
      <c r="F92" s="91" t="n">
        <v>1728</v>
      </c>
      <c r="G92" s="91" t="n">
        <v>2768</v>
      </c>
      <c r="H92" s="91" t="n">
        <v>2036</v>
      </c>
      <c r="I92" s="91" t="n">
        <v>3761</v>
      </c>
      <c r="J92" s="91" t="n">
        <v>3030</v>
      </c>
    </row>
    <row r="93">
      <c r="A93" s="21" t="s">
        <v>137</v>
      </c>
      <c r="B93" s="91" t="n">
        <v>14498</v>
      </c>
      <c r="C93" s="91" t="n">
        <v>1369</v>
      </c>
      <c r="D93" s="91" t="n">
        <v>1301</v>
      </c>
      <c r="E93" s="91" t="n">
        <v>1400</v>
      </c>
      <c r="F93" s="91" t="n">
        <v>1396</v>
      </c>
      <c r="G93" s="91" t="n">
        <v>1933</v>
      </c>
      <c r="H93" s="91" t="n">
        <v>1944</v>
      </c>
      <c r="I93" s="91" t="n">
        <v>2771</v>
      </c>
      <c r="J93" s="91" t="n">
        <v>2384</v>
      </c>
    </row>
    <row r="94">
      <c r="A94" s="21" t="s">
        <v>10</v>
      </c>
      <c r="B94" s="91" t="n">
        <v>13885</v>
      </c>
      <c r="C94" s="91" t="n">
        <v>1388</v>
      </c>
      <c r="D94" s="91" t="n">
        <v>1302</v>
      </c>
      <c r="E94" s="91" t="n">
        <v>1448</v>
      </c>
      <c r="F94" s="91" t="n">
        <v>2134</v>
      </c>
      <c r="G94" s="91" t="n">
        <v>1676</v>
      </c>
      <c r="H94" s="91" t="n">
        <v>1837</v>
      </c>
      <c r="I94" s="91" t="n">
        <v>2638</v>
      </c>
      <c r="J94" s="91" t="n">
        <v>1462</v>
      </c>
    </row>
    <row r="95">
      <c r="A95" s="21" t="s">
        <v>17</v>
      </c>
      <c r="B95" s="91" t="n">
        <v>29275</v>
      </c>
      <c r="C95" s="91" t="n">
        <v>2533</v>
      </c>
      <c r="D95" s="91" t="n">
        <v>3171</v>
      </c>
      <c r="E95" s="91" t="n">
        <v>3208</v>
      </c>
      <c r="F95" s="91" t="n">
        <v>4168</v>
      </c>
      <c r="G95" s="91" t="n">
        <v>3836</v>
      </c>
      <c r="H95" s="91" t="n">
        <v>3754</v>
      </c>
      <c r="I95" s="91" t="n">
        <v>5225</v>
      </c>
      <c r="J95" s="91" t="n">
        <v>3380</v>
      </c>
    </row>
    <row r="96">
      <c r="A96" s="21" t="s">
        <v>18</v>
      </c>
      <c r="B96" s="91" t="n">
        <v>19504</v>
      </c>
      <c r="C96" s="91" t="n">
        <v>1649</v>
      </c>
      <c r="D96" s="91" t="n">
        <v>1702</v>
      </c>
      <c r="E96" s="91" t="n">
        <v>2236</v>
      </c>
      <c r="F96" s="91" t="n">
        <v>2716</v>
      </c>
      <c r="G96" s="91" t="n">
        <v>2456</v>
      </c>
      <c r="H96" s="91" t="n">
        <v>2573</v>
      </c>
      <c r="I96" s="91" t="n">
        <v>3381</v>
      </c>
      <c r="J96" s="91" t="n">
        <v>2791</v>
      </c>
    </row>
    <row r="97">
      <c r="A97" s="21" t="s">
        <v>19</v>
      </c>
      <c r="B97" s="91" t="n">
        <v>21755</v>
      </c>
      <c r="C97" s="91" t="n">
        <v>1938</v>
      </c>
      <c r="D97" s="91" t="n">
        <v>2133</v>
      </c>
      <c r="E97" s="91" t="n">
        <v>2311</v>
      </c>
      <c r="F97" s="91" t="n">
        <v>2890</v>
      </c>
      <c r="G97" s="91" t="n">
        <v>2795</v>
      </c>
      <c r="H97" s="91" t="n">
        <v>2664</v>
      </c>
      <c r="I97" s="91" t="n">
        <v>4064</v>
      </c>
      <c r="J97" s="91" t="n">
        <v>2960</v>
      </c>
    </row>
    <row r="98">
      <c r="A98" s="21" t="s">
        <v>20</v>
      </c>
      <c r="B98" s="91" t="n">
        <v>22529</v>
      </c>
      <c r="C98" s="91" t="n">
        <v>1993</v>
      </c>
      <c r="D98" s="91" t="n">
        <v>2072</v>
      </c>
      <c r="E98" s="91" t="n">
        <v>2384</v>
      </c>
      <c r="F98" s="91" t="n">
        <v>2805</v>
      </c>
      <c r="G98" s="91" t="n">
        <v>2761</v>
      </c>
      <c r="H98" s="91" t="n">
        <v>2822</v>
      </c>
      <c r="I98" s="91" t="n">
        <v>4008</v>
      </c>
      <c r="J98" s="91" t="n">
        <v>3684</v>
      </c>
    </row>
    <row r="99">
      <c r="A99" s="21" t="s">
        <v>21</v>
      </c>
      <c r="B99" s="91" t="n">
        <v>16605</v>
      </c>
      <c r="C99" s="91" t="n">
        <v>1596</v>
      </c>
      <c r="D99" s="91" t="n">
        <v>1522</v>
      </c>
      <c r="E99" s="91" t="n">
        <v>1694</v>
      </c>
      <c r="F99" s="91" t="n">
        <v>1973</v>
      </c>
      <c r="G99" s="91" t="n">
        <v>1992</v>
      </c>
      <c r="H99" s="91" t="n">
        <v>2274</v>
      </c>
      <c r="I99" s="91" t="n">
        <v>3059</v>
      </c>
      <c r="J99" s="91" t="n">
        <v>2495</v>
      </c>
    </row>
    <row r="100">
      <c r="A100" s="21" t="s">
        <v>22</v>
      </c>
      <c r="B100" s="91" t="n">
        <v>24012</v>
      </c>
      <c r="C100" s="91" t="n">
        <v>2161</v>
      </c>
      <c r="D100" s="91" t="n">
        <v>2232</v>
      </c>
      <c r="E100" s="91" t="n">
        <v>2424</v>
      </c>
      <c r="F100" s="91" t="n">
        <v>2815</v>
      </c>
      <c r="G100" s="91" t="n">
        <v>3200</v>
      </c>
      <c r="H100" s="91" t="n">
        <v>2963</v>
      </c>
      <c r="I100" s="91" t="n">
        <v>4618</v>
      </c>
      <c r="J100" s="91" t="n">
        <v>3599</v>
      </c>
    </row>
    <row r="101">
      <c r="A101" s="21" t="s">
        <v>23</v>
      </c>
      <c r="B101" s="91" t="n">
        <v>20689</v>
      </c>
      <c r="C101" s="91" t="n">
        <v>2050</v>
      </c>
      <c r="D101" s="91" t="n">
        <v>2014</v>
      </c>
      <c r="E101" s="91" t="n">
        <v>2112</v>
      </c>
      <c r="F101" s="91" t="n">
        <v>2401</v>
      </c>
      <c r="G101" s="91" t="n">
        <v>2640</v>
      </c>
      <c r="H101" s="91" t="n">
        <v>2628</v>
      </c>
      <c r="I101" s="91" t="n">
        <v>3899</v>
      </c>
      <c r="J101" s="91" t="n">
        <v>2945</v>
      </c>
    </row>
    <row r="102">
      <c r="A102" s="21" t="s">
        <v>24</v>
      </c>
      <c r="B102" s="91" t="n">
        <v>16515</v>
      </c>
      <c r="C102" s="91" t="n">
        <v>1490</v>
      </c>
      <c r="D102" s="91" t="n">
        <v>1533</v>
      </c>
      <c r="E102" s="91" t="n">
        <v>1583</v>
      </c>
      <c r="F102" s="91" t="n">
        <v>2019</v>
      </c>
      <c r="G102" s="91" t="n">
        <v>2018</v>
      </c>
      <c r="H102" s="91" t="n">
        <v>2330</v>
      </c>
      <c r="I102" s="91" t="n">
        <v>3161</v>
      </c>
      <c r="J102" s="91" t="n">
        <v>2381</v>
      </c>
    </row>
    <row r="103">
      <c r="A103" s="21" t="s">
        <v>25</v>
      </c>
      <c r="B103" s="91" t="n">
        <v>14789</v>
      </c>
      <c r="C103" s="91" t="n">
        <v>1090</v>
      </c>
      <c r="D103" s="91" t="n">
        <v>1247</v>
      </c>
      <c r="E103" s="91" t="n">
        <v>1453</v>
      </c>
      <c r="F103" s="91" t="n">
        <v>1662</v>
      </c>
      <c r="G103" s="91" t="n">
        <v>1956</v>
      </c>
      <c r="H103" s="91" t="n">
        <v>2058</v>
      </c>
      <c r="I103" s="91" t="n">
        <v>3168</v>
      </c>
      <c r="J103" s="91" t="n">
        <v>2155</v>
      </c>
    </row>
    <row r="104">
      <c r="A104" s="21" t="s">
        <v>26</v>
      </c>
      <c r="B104" s="91" t="n">
        <v>18638</v>
      </c>
      <c r="C104" s="91" t="n">
        <v>1716</v>
      </c>
      <c r="D104" s="91" t="n">
        <v>1688</v>
      </c>
      <c r="E104" s="91" t="n">
        <v>1967</v>
      </c>
      <c r="F104" s="91" t="n">
        <v>2177</v>
      </c>
      <c r="G104" s="91" t="n">
        <v>2361</v>
      </c>
      <c r="H104" s="91" t="n">
        <v>2441</v>
      </c>
      <c r="I104" s="91" t="n">
        <v>3559</v>
      </c>
      <c r="J104" s="91" t="n">
        <v>2729</v>
      </c>
    </row>
    <row r="105">
      <c r="A105" s="21" t="s">
        <v>27</v>
      </c>
      <c r="B105" s="91" t="n">
        <v>13370</v>
      </c>
      <c r="C105" s="91" t="n">
        <v>1410</v>
      </c>
      <c r="D105" s="91" t="n">
        <v>1173</v>
      </c>
      <c r="E105" s="91" t="n">
        <v>1325</v>
      </c>
      <c r="F105" s="91" t="n">
        <v>1715</v>
      </c>
      <c r="G105" s="91" t="n">
        <v>1616</v>
      </c>
      <c r="H105" s="91" t="n">
        <v>1677</v>
      </c>
      <c r="I105" s="91" t="n">
        <v>2588</v>
      </c>
      <c r="J105" s="91" t="n">
        <v>1866</v>
      </c>
    </row>
    <row r="106">
      <c r="A106" s="21" t="s">
        <v>28</v>
      </c>
      <c r="B106" s="91" t="n">
        <v>13631</v>
      </c>
      <c r="C106" s="91" t="n">
        <v>1371</v>
      </c>
      <c r="D106" s="91" t="n">
        <v>1362</v>
      </c>
      <c r="E106" s="91" t="n">
        <v>1284</v>
      </c>
      <c r="F106" s="91" t="n">
        <v>1840</v>
      </c>
      <c r="G106" s="91" t="n">
        <v>1552</v>
      </c>
      <c r="H106" s="91" t="n">
        <v>1692</v>
      </c>
      <c r="I106" s="91" t="n">
        <v>2544</v>
      </c>
      <c r="J106" s="91" t="n">
        <v>1986</v>
      </c>
    </row>
    <row r="107">
      <c r="A107" s="21" t="s">
        <v>29</v>
      </c>
      <c r="B107" s="91" t="n">
        <v>13975</v>
      </c>
      <c r="C107" s="91" t="n">
        <v>1390</v>
      </c>
      <c r="D107" s="91" t="n">
        <v>1274</v>
      </c>
      <c r="E107" s="91" t="n">
        <v>1389</v>
      </c>
      <c r="F107" s="91" t="n">
        <v>1767</v>
      </c>
      <c r="G107" s="91" t="n">
        <v>1613</v>
      </c>
      <c r="H107" s="91" t="n">
        <v>1708</v>
      </c>
      <c r="I107" s="91" t="n">
        <v>2617</v>
      </c>
      <c r="J107" s="91" t="n">
        <v>2217</v>
      </c>
    </row>
    <row r="108">
      <c r="A108" s="21" t="s">
        <v>30</v>
      </c>
      <c r="B108" s="91" t="n">
        <v>15776</v>
      </c>
      <c r="C108" s="91" t="n">
        <v>1401</v>
      </c>
      <c r="D108" s="91" t="n">
        <v>1310</v>
      </c>
      <c r="E108" s="91" t="n">
        <v>1493</v>
      </c>
      <c r="F108" s="91" t="n">
        <v>1768</v>
      </c>
      <c r="G108" s="91" t="n">
        <v>1873</v>
      </c>
      <c r="H108" s="91" t="n">
        <v>1977</v>
      </c>
      <c r="I108" s="91" t="n">
        <v>3237</v>
      </c>
      <c r="J108" s="91" t="n">
        <v>2717</v>
      </c>
    </row>
    <row r="109">
      <c r="A109" s="21" t="s">
        <v>31</v>
      </c>
      <c r="B109" s="91" t="n">
        <v>17982</v>
      </c>
      <c r="C109" s="91" t="n">
        <v>1732</v>
      </c>
      <c r="D109" s="91" t="n">
        <v>1588</v>
      </c>
      <c r="E109" s="91" t="n">
        <v>1706</v>
      </c>
      <c r="F109" s="91" t="n">
        <v>2141</v>
      </c>
      <c r="G109" s="91" t="n">
        <v>2218</v>
      </c>
      <c r="H109" s="91" t="n">
        <v>2294</v>
      </c>
      <c r="I109" s="91" t="n">
        <v>3441</v>
      </c>
      <c r="J109" s="91" t="n">
        <v>2862</v>
      </c>
    </row>
    <row r="110">
      <c r="A110" s="21" t="s">
        <v>32</v>
      </c>
      <c r="B110" s="91" t="n">
        <v>16605</v>
      </c>
      <c r="C110" s="91" t="n">
        <v>1680</v>
      </c>
      <c r="D110" s="91" t="n">
        <v>1509</v>
      </c>
      <c r="E110" s="91" t="n">
        <v>1613</v>
      </c>
      <c r="F110" s="91" t="n">
        <v>1968</v>
      </c>
      <c r="G110" s="91" t="n">
        <v>1870</v>
      </c>
      <c r="H110" s="91" t="n">
        <v>2164</v>
      </c>
      <c r="I110" s="91" t="n">
        <v>3121</v>
      </c>
      <c r="J110" s="91" t="n">
        <v>2680</v>
      </c>
    </row>
    <row r="111">
      <c r="A111" s="21" t="s">
        <v>33</v>
      </c>
      <c r="B111" s="91" t="n">
        <v>13843</v>
      </c>
      <c r="C111" s="91" t="n">
        <v>1326</v>
      </c>
      <c r="D111" s="91" t="n">
        <v>1289</v>
      </c>
      <c r="E111" s="91" t="n">
        <v>1299</v>
      </c>
      <c r="F111" s="91" t="n">
        <v>1745</v>
      </c>
      <c r="G111" s="91" t="n">
        <v>1663</v>
      </c>
      <c r="H111" s="91" t="n">
        <v>1863</v>
      </c>
      <c r="I111" s="91" t="n">
        <v>2473</v>
      </c>
      <c r="J111" s="91" t="n">
        <v>2185</v>
      </c>
    </row>
    <row r="112">
      <c r="A112" s="21" t="s">
        <v>34</v>
      </c>
      <c r="B112" s="91" t="n">
        <v>20524</v>
      </c>
      <c r="C112" s="91" t="n">
        <v>1789</v>
      </c>
      <c r="D112" s="91" t="n">
        <v>1850</v>
      </c>
      <c r="E112" s="91" t="n">
        <v>2068</v>
      </c>
      <c r="F112" s="91" t="n">
        <v>2427</v>
      </c>
      <c r="G112" s="91" t="n">
        <v>2641</v>
      </c>
      <c r="H112" s="91" t="n">
        <v>2666</v>
      </c>
      <c r="I112" s="91" t="n">
        <v>3874</v>
      </c>
      <c r="J112" s="91" t="n">
        <v>3209</v>
      </c>
    </row>
    <row r="113">
      <c r="A113" s="21" t="s">
        <v>35</v>
      </c>
      <c r="B113" s="91" t="n">
        <v>15309</v>
      </c>
      <c r="C113" s="91" t="n">
        <v>1350</v>
      </c>
      <c r="D113" s="91" t="n">
        <v>1240</v>
      </c>
      <c r="E113" s="91" t="n">
        <v>1493</v>
      </c>
      <c r="F113" s="91" t="n">
        <v>1865</v>
      </c>
      <c r="G113" s="91" t="n">
        <v>1896</v>
      </c>
      <c r="H113" s="91" t="n">
        <v>2025</v>
      </c>
      <c r="I113" s="91" t="n">
        <v>3095</v>
      </c>
      <c r="J113" s="91" t="n">
        <v>2345</v>
      </c>
    </row>
    <row r="114">
      <c r="A114" s="30" t="s">
        <v>36</v>
      </c>
      <c r="B114" s="92" t="n">
        <v>13378</v>
      </c>
      <c r="C114" s="92" t="n">
        <v>1245</v>
      </c>
      <c r="D114" s="92" t="n">
        <v>1157</v>
      </c>
      <c r="E114" s="92" t="n">
        <v>1215</v>
      </c>
      <c r="F114" s="92" t="n">
        <v>1688</v>
      </c>
      <c r="G114" s="92" t="n">
        <v>1584</v>
      </c>
      <c r="H114" s="92" t="n">
        <v>1824</v>
      </c>
      <c r="I114" s="92" t="n">
        <v>2614</v>
      </c>
      <c r="J114" s="92" t="n">
        <v>2051</v>
      </c>
    </row>
    <row r="115">
      <c r="A115" s="29" t="s">
        <v>140</v>
      </c>
      <c r="B115" s="29"/>
      <c r="C115" s="29"/>
      <c r="D115" s="29"/>
      <c r="E115" s="29"/>
      <c r="F115" s="29"/>
      <c r="G115" s="29"/>
      <c r="H115" s="29"/>
      <c r="I115" s="29"/>
      <c r="J115" s="29"/>
    </row>
    <row r="116">
      <c r="A116" s="21" t="s">
        <v>124</v>
      </c>
      <c r="B116" s="93" t="n">
        <v>20313</v>
      </c>
      <c r="C116" s="93" t="n">
        <v>1812</v>
      </c>
      <c r="D116" s="93" t="n">
        <v>1889</v>
      </c>
      <c r="E116" s="93" t="n">
        <v>2031</v>
      </c>
      <c r="F116" s="93" t="n">
        <v>2621</v>
      </c>
      <c r="G116" s="93" t="n">
        <v>2394</v>
      </c>
      <c r="H116" s="93" t="n">
        <v>2762</v>
      </c>
      <c r="I116" s="93" t="n">
        <v>3641</v>
      </c>
      <c r="J116" s="93" t="n">
        <v>3163</v>
      </c>
    </row>
    <row r="117">
      <c r="A117" s="21" t="s">
        <v>125</v>
      </c>
      <c r="B117" s="93" t="n">
        <v>20131</v>
      </c>
      <c r="C117" s="93" t="n">
        <v>1770</v>
      </c>
      <c r="D117" s="93" t="n">
        <v>1890</v>
      </c>
      <c r="E117" s="93" t="n">
        <v>2139</v>
      </c>
      <c r="F117" s="93" t="n">
        <v>2457</v>
      </c>
      <c r="G117" s="93" t="n">
        <v>2360</v>
      </c>
      <c r="H117" s="93" t="n">
        <v>2706</v>
      </c>
      <c r="I117" s="93" t="n">
        <v>3573</v>
      </c>
      <c r="J117" s="93" t="n">
        <v>3236</v>
      </c>
    </row>
    <row r="118">
      <c r="A118" s="21" t="s">
        <v>126</v>
      </c>
      <c r="B118" s="93" t="n">
        <v>22284</v>
      </c>
      <c r="C118" s="93" t="n">
        <v>1871</v>
      </c>
      <c r="D118" s="93" t="n">
        <v>2022</v>
      </c>
      <c r="E118" s="93" t="n">
        <v>2050</v>
      </c>
      <c r="F118" s="93" t="n">
        <v>2705</v>
      </c>
      <c r="G118" s="93" t="n">
        <v>2665</v>
      </c>
      <c r="H118" s="93" t="n">
        <v>3010</v>
      </c>
      <c r="I118" s="93" t="n">
        <v>4374</v>
      </c>
      <c r="J118" s="93" t="n">
        <v>3587</v>
      </c>
    </row>
    <row r="119">
      <c r="A119" s="21" t="s">
        <v>127</v>
      </c>
      <c r="B119" s="93" t="n">
        <v>21148</v>
      </c>
      <c r="C119" s="93" t="n">
        <v>1793</v>
      </c>
      <c r="D119" s="93" t="n">
        <v>1770</v>
      </c>
      <c r="E119" s="93" t="n">
        <v>2003</v>
      </c>
      <c r="F119" s="93" t="n">
        <v>2362</v>
      </c>
      <c r="G119" s="93" t="n">
        <v>2586</v>
      </c>
      <c r="H119" s="93" t="n">
        <v>2918</v>
      </c>
      <c r="I119" s="93" t="n">
        <v>4190</v>
      </c>
      <c r="J119" s="93" t="n">
        <v>3526</v>
      </c>
    </row>
    <row r="120">
      <c r="A120" s="21" t="s">
        <v>128</v>
      </c>
      <c r="B120" s="93" t="n">
        <v>20747</v>
      </c>
      <c r="C120" s="93" t="n">
        <v>1558</v>
      </c>
      <c r="D120" s="93" t="n">
        <v>1732</v>
      </c>
      <c r="E120" s="93" t="n">
        <v>2016</v>
      </c>
      <c r="F120" s="93" t="n">
        <v>2189</v>
      </c>
      <c r="G120" s="93" t="n">
        <v>2446</v>
      </c>
      <c r="H120" s="93" t="n">
        <v>2991</v>
      </c>
      <c r="I120" s="93" t="n">
        <v>4307</v>
      </c>
      <c r="J120" s="93" t="n">
        <v>3508</v>
      </c>
    </row>
    <row r="121">
      <c r="A121" s="21" t="s">
        <v>129</v>
      </c>
      <c r="B121" s="93" t="n">
        <v>20139</v>
      </c>
      <c r="C121" s="93" t="n">
        <v>1495</v>
      </c>
      <c r="D121" s="93" t="n">
        <v>1757</v>
      </c>
      <c r="E121" s="93" t="n">
        <v>1824</v>
      </c>
      <c r="F121" s="93" t="n">
        <v>2206</v>
      </c>
      <c r="G121" s="93" t="n">
        <v>2323</v>
      </c>
      <c r="H121" s="93" t="n">
        <v>2885</v>
      </c>
      <c r="I121" s="93" t="n">
        <v>4238</v>
      </c>
      <c r="J121" s="93" t="n">
        <v>3411</v>
      </c>
    </row>
    <row r="122">
      <c r="A122" s="21" t="s">
        <v>130</v>
      </c>
      <c r="B122" s="93" t="n">
        <v>18012</v>
      </c>
      <c r="C122" s="93" t="n">
        <v>1374</v>
      </c>
      <c r="D122" s="93" t="n">
        <v>1531</v>
      </c>
      <c r="E122" s="93" t="n">
        <v>1710</v>
      </c>
      <c r="F122" s="93" t="n">
        <v>2047</v>
      </c>
      <c r="G122" s="93" t="n">
        <v>2074</v>
      </c>
      <c r="H122" s="93" t="n">
        <v>2586</v>
      </c>
      <c r="I122" s="93" t="n">
        <v>3671</v>
      </c>
      <c r="J122" s="93" t="n">
        <v>3019</v>
      </c>
    </row>
    <row r="123">
      <c r="A123" s="21" t="s">
        <v>131</v>
      </c>
      <c r="B123" s="93" t="n">
        <v>17444</v>
      </c>
      <c r="C123" s="93" t="n">
        <v>1552</v>
      </c>
      <c r="D123" s="93" t="n">
        <v>1609</v>
      </c>
      <c r="E123" s="93" t="n">
        <v>1776</v>
      </c>
      <c r="F123" s="93" t="n">
        <v>1885</v>
      </c>
      <c r="G123" s="93" t="n">
        <v>1969</v>
      </c>
      <c r="H123" s="93" t="n">
        <v>2468</v>
      </c>
      <c r="I123" s="93" t="n">
        <v>3220</v>
      </c>
      <c r="J123" s="93" t="n">
        <v>2965</v>
      </c>
    </row>
    <row r="124">
      <c r="A124" s="21" t="s">
        <v>132</v>
      </c>
      <c r="B124" s="93" t="n">
        <v>26614</v>
      </c>
      <c r="C124" s="93" t="n">
        <v>2524</v>
      </c>
      <c r="D124" s="93" t="n">
        <v>2502</v>
      </c>
      <c r="E124" s="93" t="n">
        <v>2733</v>
      </c>
      <c r="F124" s="93" t="n">
        <v>3170</v>
      </c>
      <c r="G124" s="93" t="n">
        <v>3132</v>
      </c>
      <c r="H124" s="93" t="n">
        <v>3691</v>
      </c>
      <c r="I124" s="93" t="n">
        <v>4668</v>
      </c>
      <c r="J124" s="93" t="n">
        <v>4194</v>
      </c>
    </row>
    <row r="125">
      <c r="A125" s="21" t="s">
        <v>133</v>
      </c>
      <c r="B125" s="93" t="n">
        <v>21609</v>
      </c>
      <c r="C125" s="93" t="n">
        <v>2056</v>
      </c>
      <c r="D125" s="93" t="n">
        <v>2023</v>
      </c>
      <c r="E125" s="93" t="n">
        <v>2139</v>
      </c>
      <c r="F125" s="93" t="n">
        <v>2502</v>
      </c>
      <c r="G125" s="93" t="n">
        <v>2583</v>
      </c>
      <c r="H125" s="93" t="n">
        <v>2691</v>
      </c>
      <c r="I125" s="93" t="n">
        <v>3980</v>
      </c>
      <c r="J125" s="93" t="n">
        <v>3635</v>
      </c>
    </row>
    <row r="126">
      <c r="A126" s="21" t="s">
        <v>134</v>
      </c>
      <c r="B126" s="93" t="n">
        <v>19231</v>
      </c>
      <c r="C126" s="93" t="n">
        <v>1746</v>
      </c>
      <c r="D126" s="93" t="n">
        <v>1784</v>
      </c>
      <c r="E126" s="93" t="n">
        <v>1858</v>
      </c>
      <c r="F126" s="93" t="n">
        <v>2156</v>
      </c>
      <c r="G126" s="93" t="n">
        <v>2282</v>
      </c>
      <c r="H126" s="93" t="n">
        <v>2460</v>
      </c>
      <c r="I126" s="93" t="n">
        <v>3675</v>
      </c>
      <c r="J126" s="93" t="n">
        <v>3270</v>
      </c>
    </row>
    <row r="127">
      <c r="A127" s="21" t="s">
        <v>135</v>
      </c>
      <c r="B127" s="93" t="n">
        <v>13834</v>
      </c>
      <c r="C127" s="93" t="n">
        <v>1151</v>
      </c>
      <c r="D127" s="93" t="n">
        <v>1030</v>
      </c>
      <c r="E127" s="93" t="n">
        <v>1324</v>
      </c>
      <c r="F127" s="93" t="n">
        <v>1419</v>
      </c>
      <c r="G127" s="93" t="n">
        <v>1657</v>
      </c>
      <c r="H127" s="93" t="n">
        <v>1908</v>
      </c>
      <c r="I127" s="93" t="n">
        <v>3032</v>
      </c>
      <c r="J127" s="93" t="n">
        <v>2313</v>
      </c>
    </row>
    <row r="128">
      <c r="A128" s="21" t="s">
        <v>136</v>
      </c>
      <c r="B128" s="93" t="n">
        <v>19287</v>
      </c>
      <c r="C128" s="93" t="n">
        <v>1910</v>
      </c>
      <c r="D128" s="93" t="n">
        <v>1773</v>
      </c>
      <c r="E128" s="93" t="n">
        <v>2084</v>
      </c>
      <c r="F128" s="93" t="n">
        <v>2180</v>
      </c>
      <c r="G128" s="93" t="n">
        <v>2240</v>
      </c>
      <c r="H128" s="93" t="n">
        <v>2528</v>
      </c>
      <c r="I128" s="93" t="n">
        <v>3616</v>
      </c>
      <c r="J128" s="93" t="n">
        <v>2956</v>
      </c>
    </row>
    <row r="129">
      <c r="A129" s="21" t="s">
        <v>137</v>
      </c>
      <c r="B129" s="93" t="n">
        <v>19022</v>
      </c>
      <c r="C129" s="93" t="n">
        <v>1710</v>
      </c>
      <c r="D129" s="93" t="n">
        <v>1519</v>
      </c>
      <c r="E129" s="93" t="n">
        <v>1935</v>
      </c>
      <c r="F129" s="93" t="n">
        <v>2258</v>
      </c>
      <c r="G129" s="93" t="n">
        <v>2253</v>
      </c>
      <c r="H129" s="93" t="n">
        <v>2721</v>
      </c>
      <c r="I129" s="93" t="n">
        <v>3714</v>
      </c>
      <c r="J129" s="93" t="n">
        <v>2912</v>
      </c>
    </row>
    <row r="130">
      <c r="A130" s="21" t="s">
        <v>10</v>
      </c>
      <c r="B130" s="93" t="n">
        <v>14204</v>
      </c>
      <c r="C130" s="93" t="n">
        <v>1267</v>
      </c>
      <c r="D130" s="93" t="n">
        <v>1282</v>
      </c>
      <c r="E130" s="93" t="n">
        <v>1472</v>
      </c>
      <c r="F130" s="93" t="n">
        <v>1693</v>
      </c>
      <c r="G130" s="93" t="n">
        <v>1712</v>
      </c>
      <c r="H130" s="93" t="n">
        <v>2034</v>
      </c>
      <c r="I130" s="93" t="n">
        <v>2618</v>
      </c>
      <c r="J130" s="93" t="n">
        <v>2126</v>
      </c>
    </row>
    <row r="131">
      <c r="A131" s="21" t="s">
        <v>17</v>
      </c>
      <c r="B131" s="93" t="n">
        <v>7397</v>
      </c>
      <c r="C131" s="93" t="n">
        <v>639</v>
      </c>
      <c r="D131" s="93" t="n">
        <v>619</v>
      </c>
      <c r="E131" s="93" t="n">
        <v>661</v>
      </c>
      <c r="F131" s="93" t="n">
        <v>764</v>
      </c>
      <c r="G131" s="93" t="n">
        <v>918</v>
      </c>
      <c r="H131" s="93" t="n">
        <v>1087</v>
      </c>
      <c r="I131" s="93" t="n">
        <v>1542</v>
      </c>
      <c r="J131" s="93" t="n">
        <v>1167</v>
      </c>
    </row>
    <row r="132">
      <c r="A132" s="21" t="s">
        <v>18</v>
      </c>
      <c r="B132" s="93" t="n">
        <v>11860</v>
      </c>
      <c r="C132" s="93" t="n">
        <v>1131</v>
      </c>
      <c r="D132" s="93" t="n">
        <v>1095</v>
      </c>
      <c r="E132" s="93" t="n">
        <v>1212</v>
      </c>
      <c r="F132" s="93" t="n">
        <v>1364</v>
      </c>
      <c r="G132" s="93" t="n">
        <v>1549</v>
      </c>
      <c r="H132" s="93" t="n">
        <v>1634</v>
      </c>
      <c r="I132" s="93" t="n">
        <v>2294</v>
      </c>
      <c r="J132" s="93" t="n">
        <v>1581</v>
      </c>
    </row>
    <row r="133">
      <c r="A133" s="21" t="s">
        <v>19</v>
      </c>
      <c r="B133" s="93" t="n">
        <v>16956</v>
      </c>
      <c r="C133" s="93" t="n">
        <v>1551</v>
      </c>
      <c r="D133" s="93" t="n">
        <v>1743</v>
      </c>
      <c r="E133" s="93" t="n">
        <v>1828</v>
      </c>
      <c r="F133" s="93" t="n">
        <v>2137</v>
      </c>
      <c r="G133" s="93" t="n">
        <v>2130</v>
      </c>
      <c r="H133" s="93" t="n">
        <v>2250</v>
      </c>
      <c r="I133" s="93" t="n">
        <v>3254</v>
      </c>
      <c r="J133" s="93" t="n">
        <v>2063</v>
      </c>
    </row>
    <row r="134">
      <c r="A134" s="21" t="s">
        <v>20</v>
      </c>
      <c r="B134" s="93" t="n">
        <v>18391</v>
      </c>
      <c r="C134" s="93" t="n">
        <v>1595</v>
      </c>
      <c r="D134" s="93" t="n">
        <v>1714</v>
      </c>
      <c r="E134" s="93" t="n">
        <v>1844</v>
      </c>
      <c r="F134" s="93" t="n">
        <v>2383</v>
      </c>
      <c r="G134" s="93" t="n">
        <v>2333</v>
      </c>
      <c r="H134" s="93" t="n">
        <v>2460</v>
      </c>
      <c r="I134" s="93" t="n">
        <v>3726</v>
      </c>
      <c r="J134" s="93" t="n">
        <v>2336</v>
      </c>
    </row>
    <row r="135">
      <c r="A135" s="21" t="s">
        <v>21</v>
      </c>
      <c r="B135" s="93" t="n">
        <v>17350</v>
      </c>
      <c r="C135" s="93" t="n">
        <v>1522</v>
      </c>
      <c r="D135" s="93" t="n">
        <v>1584</v>
      </c>
      <c r="E135" s="93" t="n">
        <v>1895</v>
      </c>
      <c r="F135" s="93" t="n">
        <v>2310</v>
      </c>
      <c r="G135" s="93" t="n">
        <v>2278</v>
      </c>
      <c r="H135" s="93" t="n">
        <v>2273</v>
      </c>
      <c r="I135" s="93" t="n">
        <v>3119</v>
      </c>
      <c r="J135" s="93" t="n">
        <v>2369</v>
      </c>
    </row>
    <row r="136">
      <c r="A136" s="21" t="s">
        <v>22</v>
      </c>
      <c r="B136" s="93" t="n">
        <v>28652</v>
      </c>
      <c r="C136" s="93" t="n">
        <v>2621</v>
      </c>
      <c r="D136" s="93" t="n">
        <v>2691</v>
      </c>
      <c r="E136" s="93" t="n">
        <v>3212</v>
      </c>
      <c r="F136" s="93" t="n">
        <v>3816</v>
      </c>
      <c r="G136" s="93" t="n">
        <v>3389</v>
      </c>
      <c r="H136" s="93" t="n">
        <v>3710</v>
      </c>
      <c r="I136" s="93" t="n">
        <v>5260</v>
      </c>
      <c r="J136" s="93" t="n">
        <v>3953</v>
      </c>
    </row>
    <row r="137">
      <c r="A137" s="21" t="s">
        <v>23</v>
      </c>
      <c r="B137" s="93" t="n">
        <v>20489</v>
      </c>
      <c r="C137" s="93" t="n">
        <v>2074</v>
      </c>
      <c r="D137" s="93" t="n">
        <v>2012</v>
      </c>
      <c r="E137" s="93" t="n">
        <v>2278</v>
      </c>
      <c r="F137" s="93" t="n">
        <v>2820</v>
      </c>
      <c r="G137" s="93" t="n">
        <v>2241</v>
      </c>
      <c r="H137" s="93" t="n">
        <v>2651</v>
      </c>
      <c r="I137" s="93" t="n">
        <v>3615</v>
      </c>
      <c r="J137" s="93" t="n">
        <v>2798</v>
      </c>
    </row>
    <row r="138">
      <c r="A138" s="21" t="s">
        <v>24</v>
      </c>
      <c r="B138" s="93" t="n">
        <v>16047</v>
      </c>
      <c r="C138" s="93" t="n">
        <v>1473</v>
      </c>
      <c r="D138" s="93" t="n">
        <v>1511</v>
      </c>
      <c r="E138" s="93" t="n">
        <v>1705</v>
      </c>
      <c r="F138" s="93" t="n">
        <v>2165</v>
      </c>
      <c r="G138" s="93" t="n">
        <v>1947</v>
      </c>
      <c r="H138" s="93" t="n">
        <v>2067</v>
      </c>
      <c r="I138" s="93" t="n">
        <v>2869</v>
      </c>
      <c r="J138" s="93" t="n">
        <v>2310</v>
      </c>
    </row>
    <row r="139">
      <c r="A139" s="21" t="s">
        <v>25</v>
      </c>
      <c r="B139" s="93" t="n">
        <v>10269</v>
      </c>
      <c r="C139" s="93" t="n">
        <v>978</v>
      </c>
      <c r="D139" s="93" t="n">
        <v>998</v>
      </c>
      <c r="E139" s="93" t="n">
        <v>1152</v>
      </c>
      <c r="F139" s="93" t="n">
        <v>1308</v>
      </c>
      <c r="G139" s="93" t="n">
        <v>1155</v>
      </c>
      <c r="H139" s="93" t="n">
        <v>1254</v>
      </c>
      <c r="I139" s="93" t="n">
        <v>1965</v>
      </c>
      <c r="J139" s="93" t="n">
        <v>1459</v>
      </c>
    </row>
    <row r="140">
      <c r="A140" s="21" t="s">
        <v>26</v>
      </c>
      <c r="B140" s="93" t="n">
        <v>13409</v>
      </c>
      <c r="C140" s="93" t="n">
        <v>1291</v>
      </c>
      <c r="D140" s="93" t="n">
        <v>1213</v>
      </c>
      <c r="E140" s="93" t="n">
        <v>1555</v>
      </c>
      <c r="F140" s="93" t="n">
        <v>1640</v>
      </c>
      <c r="G140" s="93" t="n">
        <v>1775</v>
      </c>
      <c r="H140" s="93" t="n">
        <v>1723</v>
      </c>
      <c r="I140" s="93" t="n">
        <v>2280</v>
      </c>
      <c r="J140" s="93" t="n">
        <v>1932</v>
      </c>
    </row>
    <row r="141">
      <c r="A141" s="21" t="s">
        <v>27</v>
      </c>
      <c r="B141" s="93" t="n">
        <v>12228</v>
      </c>
      <c r="C141" s="93" t="n">
        <v>1275</v>
      </c>
      <c r="D141" s="93" t="n">
        <v>1265</v>
      </c>
      <c r="E141" s="93" t="n">
        <v>1449</v>
      </c>
      <c r="F141" s="93" t="n">
        <v>1569</v>
      </c>
      <c r="G141" s="93" t="n">
        <v>1585</v>
      </c>
      <c r="H141" s="93" t="n">
        <v>1432</v>
      </c>
      <c r="I141" s="93" t="n">
        <v>2071</v>
      </c>
      <c r="J141" s="93" t="n">
        <v>1582</v>
      </c>
    </row>
    <row r="142">
      <c r="A142" s="21" t="s">
        <v>28</v>
      </c>
      <c r="B142" s="93" t="n">
        <v>12982</v>
      </c>
      <c r="C142" s="93" t="n">
        <v>1158</v>
      </c>
      <c r="D142" s="93" t="n">
        <v>1247</v>
      </c>
      <c r="E142" s="93" t="n">
        <v>1506</v>
      </c>
      <c r="F142" s="93" t="n">
        <v>1767</v>
      </c>
      <c r="G142" s="93" t="n">
        <v>1697</v>
      </c>
      <c r="H142" s="93" t="n">
        <v>1574</v>
      </c>
      <c r="I142" s="93" t="n">
        <v>2336</v>
      </c>
      <c r="J142" s="93" t="n">
        <v>1697</v>
      </c>
    </row>
    <row r="143">
      <c r="A143" s="21" t="s">
        <v>29</v>
      </c>
      <c r="B143" s="93" t="n">
        <v>13654</v>
      </c>
      <c r="C143" s="93" t="n">
        <v>1164</v>
      </c>
      <c r="D143" s="93" t="n">
        <v>1280</v>
      </c>
      <c r="E143" s="93" t="n">
        <v>1368</v>
      </c>
      <c r="F143" s="93" t="n">
        <v>1780</v>
      </c>
      <c r="G143" s="93" t="n">
        <v>1846</v>
      </c>
      <c r="H143" s="93" t="n">
        <v>1766</v>
      </c>
      <c r="I143" s="93" t="n">
        <v>2539</v>
      </c>
      <c r="J143" s="93" t="n">
        <v>1911</v>
      </c>
    </row>
    <row r="144">
      <c r="A144" s="21" t="s">
        <v>30</v>
      </c>
      <c r="B144" s="93" t="n">
        <v>16435</v>
      </c>
      <c r="C144" s="93" t="n">
        <v>1268</v>
      </c>
      <c r="D144" s="93" t="n">
        <v>1584</v>
      </c>
      <c r="E144" s="93" t="n">
        <v>1651</v>
      </c>
      <c r="F144" s="93" t="n">
        <v>2045</v>
      </c>
      <c r="G144" s="93" t="n">
        <v>2045</v>
      </c>
      <c r="H144" s="93" t="n">
        <v>2248</v>
      </c>
      <c r="I144" s="93" t="n">
        <v>3250</v>
      </c>
      <c r="J144" s="93" t="n">
        <v>2344</v>
      </c>
    </row>
    <row r="145">
      <c r="A145" s="21" t="s">
        <v>31</v>
      </c>
      <c r="B145" s="93" t="n">
        <v>19962</v>
      </c>
      <c r="C145" s="93" t="n">
        <v>1323</v>
      </c>
      <c r="D145" s="93" t="n">
        <v>1964</v>
      </c>
      <c r="E145" s="93" t="n">
        <v>2153</v>
      </c>
      <c r="F145" s="93" t="n">
        <v>2397</v>
      </c>
      <c r="G145" s="93" t="n">
        <v>2729</v>
      </c>
      <c r="H145" s="93" t="n">
        <v>2975</v>
      </c>
      <c r="I145" s="93" t="n">
        <v>3785</v>
      </c>
      <c r="J145" s="93" t="n">
        <v>2636</v>
      </c>
    </row>
    <row r="146">
      <c r="A146" s="21" t="s">
        <v>32</v>
      </c>
      <c r="B146" s="93" t="n">
        <v>18278</v>
      </c>
      <c r="C146" s="93" t="n">
        <v>1099</v>
      </c>
      <c r="D146" s="93" t="n">
        <v>1535</v>
      </c>
      <c r="E146" s="93" t="n">
        <v>1726</v>
      </c>
      <c r="F146" s="93" t="n">
        <v>2245</v>
      </c>
      <c r="G146" s="93" t="n">
        <v>2363</v>
      </c>
      <c r="H146" s="93" t="n">
        <v>2520</v>
      </c>
      <c r="I146" s="93" t="n">
        <v>3910</v>
      </c>
      <c r="J146" s="93" t="n">
        <v>2880</v>
      </c>
    </row>
    <row r="147">
      <c r="A147" s="21" t="s">
        <v>33</v>
      </c>
      <c r="B147" s="93" t="n">
        <v>17424</v>
      </c>
      <c r="C147" s="93" t="n">
        <v>1111</v>
      </c>
      <c r="D147" s="93" t="n">
        <v>1632</v>
      </c>
      <c r="E147" s="93" t="n">
        <v>1881</v>
      </c>
      <c r="F147" s="93" t="n">
        <v>2154</v>
      </c>
      <c r="G147" s="93" t="n">
        <v>2064</v>
      </c>
      <c r="H147" s="93" t="n">
        <v>2472</v>
      </c>
      <c r="I147" s="93" t="n">
        <v>3343</v>
      </c>
      <c r="J147" s="93" t="n">
        <v>2767</v>
      </c>
    </row>
    <row r="148">
      <c r="A148" s="21" t="s">
        <v>34</v>
      </c>
      <c r="B148" s="93" t="n">
        <v>24107</v>
      </c>
      <c r="C148" s="93" t="n">
        <v>1575</v>
      </c>
      <c r="D148" s="93" t="n">
        <v>2351</v>
      </c>
      <c r="E148" s="93" t="n">
        <v>2555</v>
      </c>
      <c r="F148" s="93" t="n">
        <v>2993</v>
      </c>
      <c r="G148" s="93" t="n">
        <v>2994</v>
      </c>
      <c r="H148" s="93" t="n">
        <v>3106</v>
      </c>
      <c r="I148" s="93" t="n">
        <v>4558</v>
      </c>
      <c r="J148" s="93" t="n">
        <v>3975</v>
      </c>
    </row>
    <row r="149">
      <c r="A149" s="21" t="s">
        <v>35</v>
      </c>
      <c r="B149" s="93" t="n">
        <v>17915</v>
      </c>
      <c r="C149" s="93" t="n">
        <v>1409</v>
      </c>
      <c r="D149" s="93" t="n">
        <v>1786</v>
      </c>
      <c r="E149" s="93" t="n">
        <v>2038</v>
      </c>
      <c r="F149" s="93" t="n">
        <v>2249</v>
      </c>
      <c r="G149" s="93" t="n">
        <v>2179</v>
      </c>
      <c r="H149" s="93" t="n">
        <v>2146</v>
      </c>
      <c r="I149" s="93" t="n">
        <v>3285</v>
      </c>
      <c r="J149" s="93" t="n">
        <v>2823</v>
      </c>
    </row>
    <row r="150">
      <c r="A150" s="30" t="s">
        <v>36</v>
      </c>
      <c r="B150" s="94" t="n">
        <v>14406</v>
      </c>
      <c r="C150" s="94" t="n">
        <v>1229</v>
      </c>
      <c r="D150" s="94" t="n">
        <v>1437</v>
      </c>
      <c r="E150" s="94" t="n">
        <v>1517</v>
      </c>
      <c r="F150" s="94" t="n">
        <v>1880</v>
      </c>
      <c r="G150" s="94" t="n">
        <v>1724</v>
      </c>
      <c r="H150" s="94" t="n">
        <v>1714</v>
      </c>
      <c r="I150" s="94" t="n">
        <v>2652</v>
      </c>
      <c r="J150" s="94" t="n">
        <v>2253</v>
      </c>
    </row>
    <row r="151">
      <c r="A151" s="29" t="s">
        <v>141</v>
      </c>
      <c r="B151" s="29"/>
      <c r="C151" s="29"/>
      <c r="D151" s="29"/>
      <c r="E151" s="29"/>
      <c r="F151" s="29"/>
      <c r="G151" s="29"/>
      <c r="H151" s="29"/>
      <c r="I151" s="29"/>
      <c r="J151" s="29"/>
    </row>
    <row r="152">
      <c r="A152" s="21" t="s">
        <v>124</v>
      </c>
      <c r="B152" s="95" t="n">
        <v>1319</v>
      </c>
      <c r="C152" s="95" t="n">
        <v>28</v>
      </c>
      <c r="D152" s="95" t="n">
        <v>103</v>
      </c>
      <c r="E152" s="95" t="n">
        <v>198</v>
      </c>
      <c r="F152" s="95" t="n">
        <v>-650</v>
      </c>
      <c r="G152" s="95" t="n">
        <v>373</v>
      </c>
      <c r="H152" s="95" t="n">
        <v>-45</v>
      </c>
      <c r="I152" s="95" t="n">
        <v>958</v>
      </c>
      <c r="J152" s="95" t="n">
        <v>354</v>
      </c>
    </row>
    <row r="153">
      <c r="A153" s="21" t="s">
        <v>125</v>
      </c>
      <c r="B153" s="95" t="n">
        <v>-4779</v>
      </c>
      <c r="C153" s="95" t="n">
        <v>-337</v>
      </c>
      <c r="D153" s="95" t="n">
        <v>-389</v>
      </c>
      <c r="E153" s="95" t="n">
        <v>-586</v>
      </c>
      <c r="F153" s="95" t="n">
        <v>-822</v>
      </c>
      <c r="G153" s="95" t="n">
        <v>-441</v>
      </c>
      <c r="H153" s="95" t="n">
        <v>-940</v>
      </c>
      <c r="I153" s="95" t="n">
        <v>-460</v>
      </c>
      <c r="J153" s="95" t="n">
        <v>-804</v>
      </c>
    </row>
    <row r="154">
      <c r="A154" s="21" t="s">
        <v>126</v>
      </c>
      <c r="B154" s="95" t="n">
        <v>-5602</v>
      </c>
      <c r="C154" s="95" t="n">
        <v>-294</v>
      </c>
      <c r="D154" s="95" t="n">
        <v>-413</v>
      </c>
      <c r="E154" s="95" t="n">
        <v>-370</v>
      </c>
      <c r="F154" s="95" t="n">
        <v>-920</v>
      </c>
      <c r="G154" s="95" t="n">
        <v>-621</v>
      </c>
      <c r="H154" s="95" t="n">
        <v>-1010</v>
      </c>
      <c r="I154" s="95" t="n">
        <v>-1088</v>
      </c>
      <c r="J154" s="95" t="n">
        <v>-886</v>
      </c>
    </row>
    <row r="155">
      <c r="A155" s="21" t="s">
        <v>127</v>
      </c>
      <c r="B155" s="95" t="n">
        <v>-4752</v>
      </c>
      <c r="C155" s="95" t="n">
        <v>-212</v>
      </c>
      <c r="D155" s="95" t="n">
        <v>-301</v>
      </c>
      <c r="E155" s="95" t="n">
        <v>-268</v>
      </c>
      <c r="F155" s="95" t="n">
        <v>-696</v>
      </c>
      <c r="G155" s="95" t="n">
        <v>-440</v>
      </c>
      <c r="H155" s="95" t="n">
        <v>-1064</v>
      </c>
      <c r="I155" s="95" t="n">
        <v>-759</v>
      </c>
      <c r="J155" s="95" t="n">
        <v>-1012</v>
      </c>
    </row>
    <row r="156">
      <c r="A156" s="21" t="s">
        <v>128</v>
      </c>
      <c r="B156" s="95" t="n">
        <v>-2625</v>
      </c>
      <c r="C156" s="95" t="n">
        <v>54</v>
      </c>
      <c r="D156" s="95" t="n">
        <v>-87</v>
      </c>
      <c r="E156" s="95" t="n">
        <v>-155</v>
      </c>
      <c r="F156" s="95" t="n">
        <v>-333</v>
      </c>
      <c r="G156" s="95" t="n">
        <v>-38</v>
      </c>
      <c r="H156" s="95" t="n">
        <v>-830</v>
      </c>
      <c r="I156" s="95" t="n">
        <v>-504</v>
      </c>
      <c r="J156" s="95" t="n">
        <v>-732</v>
      </c>
    </row>
    <row r="157">
      <c r="A157" s="21" t="s">
        <v>129</v>
      </c>
      <c r="B157" s="95" t="n">
        <v>-1842</v>
      </c>
      <c r="C157" s="95" t="n">
        <v>379</v>
      </c>
      <c r="D157" s="95" t="n">
        <v>-76</v>
      </c>
      <c r="E157" s="95" t="n">
        <v>107</v>
      </c>
      <c r="F157" s="95" t="n">
        <v>-454</v>
      </c>
      <c r="G157" s="95" t="n">
        <v>125</v>
      </c>
      <c r="H157" s="95" t="n">
        <v>-722</v>
      </c>
      <c r="I157" s="95" t="n">
        <v>-731</v>
      </c>
      <c r="J157" s="95" t="n">
        <v>-470</v>
      </c>
    </row>
    <row r="158">
      <c r="A158" s="21" t="s">
        <v>130</v>
      </c>
      <c r="B158" s="95" t="n">
        <v>-175</v>
      </c>
      <c r="C158" s="95" t="n">
        <v>614</v>
      </c>
      <c r="D158" s="95" t="n">
        <v>213</v>
      </c>
      <c r="E158" s="95" t="n">
        <v>240</v>
      </c>
      <c r="F158" s="95" t="n">
        <v>-461</v>
      </c>
      <c r="G158" s="95" t="n">
        <v>159</v>
      </c>
      <c r="H158" s="95" t="n">
        <v>-359</v>
      </c>
      <c r="I158" s="95" t="n">
        <v>-67</v>
      </c>
      <c r="J158" s="95" t="n">
        <v>-514</v>
      </c>
    </row>
    <row r="159">
      <c r="A159" s="21" t="s">
        <v>131</v>
      </c>
      <c r="B159" s="95" t="n">
        <v>-2874</v>
      </c>
      <c r="C159" s="95" t="n">
        <v>-169</v>
      </c>
      <c r="D159" s="95" t="n">
        <v>-148</v>
      </c>
      <c r="E159" s="95" t="n">
        <v>-215</v>
      </c>
      <c r="F159" s="95" t="n">
        <v>-564</v>
      </c>
      <c r="G159" s="95" t="n">
        <v>-146</v>
      </c>
      <c r="H159" s="95" t="n">
        <v>-583</v>
      </c>
      <c r="I159" s="95" t="n">
        <v>-326</v>
      </c>
      <c r="J159" s="95" t="n">
        <v>-723</v>
      </c>
    </row>
    <row r="160">
      <c r="A160" s="21" t="s">
        <v>132</v>
      </c>
      <c r="B160" s="95" t="n">
        <v>-1279</v>
      </c>
      <c r="C160" s="95" t="n">
        <v>-462</v>
      </c>
      <c r="D160" s="95" t="n">
        <v>-214</v>
      </c>
      <c r="E160" s="95" t="n">
        <v>-144</v>
      </c>
      <c r="F160" s="95" t="n">
        <v>-772</v>
      </c>
      <c r="G160" s="95" t="n">
        <v>238</v>
      </c>
      <c r="H160" s="95" t="n">
        <v>-453</v>
      </c>
      <c r="I160" s="95" t="n">
        <v>386</v>
      </c>
      <c r="J160" s="95" t="n">
        <v>142</v>
      </c>
    </row>
    <row r="161">
      <c r="A161" s="21" t="s">
        <v>133</v>
      </c>
      <c r="B161" s="95" t="n">
        <v>-2911</v>
      </c>
      <c r="C161" s="95" t="n">
        <v>-460</v>
      </c>
      <c r="D161" s="95" t="n">
        <v>-335</v>
      </c>
      <c r="E161" s="95" t="n">
        <v>-221</v>
      </c>
      <c r="F161" s="95" t="n">
        <v>-700</v>
      </c>
      <c r="G161" s="95" t="n">
        <v>-244</v>
      </c>
      <c r="H161" s="95" t="n">
        <v>-126</v>
      </c>
      <c r="I161" s="95" t="n">
        <v>-141</v>
      </c>
      <c r="J161" s="95" t="n">
        <v>-684</v>
      </c>
    </row>
    <row r="162">
      <c r="A162" s="21" t="s">
        <v>134</v>
      </c>
      <c r="B162" s="95" t="n">
        <v>-1088</v>
      </c>
      <c r="C162" s="95" t="n">
        <v>-257</v>
      </c>
      <c r="D162" s="95" t="n">
        <v>-245</v>
      </c>
      <c r="E162" s="95" t="n">
        <v>59</v>
      </c>
      <c r="F162" s="95" t="n">
        <v>-384</v>
      </c>
      <c r="G162" s="95" t="n">
        <v>-69</v>
      </c>
      <c r="H162" s="95" t="n">
        <v>90</v>
      </c>
      <c r="I162" s="95" t="n">
        <v>123</v>
      </c>
      <c r="J162" s="95" t="n">
        <v>-405</v>
      </c>
    </row>
    <row r="163">
      <c r="A163" s="21" t="s">
        <v>135</v>
      </c>
      <c r="B163" s="95" t="n">
        <v>-912</v>
      </c>
      <c r="C163" s="95" t="n">
        <v>-150</v>
      </c>
      <c r="D163" s="95" t="n">
        <v>-2</v>
      </c>
      <c r="E163" s="95" t="n">
        <v>-106</v>
      </c>
      <c r="F163" s="95" t="n">
        <v>-328</v>
      </c>
      <c r="G163" s="95" t="n">
        <v>227</v>
      </c>
      <c r="H163" s="95" t="n">
        <v>-286</v>
      </c>
      <c r="I163" s="95" t="n">
        <v>45</v>
      </c>
      <c r="J163" s="95" t="n">
        <v>-312</v>
      </c>
    </row>
    <row r="164">
      <c r="A164" s="21" t="s">
        <v>136</v>
      </c>
      <c r="B164" s="95" t="n">
        <v>-521</v>
      </c>
      <c r="C164" s="95" t="n">
        <v>-127</v>
      </c>
      <c r="D164" s="95" t="n">
        <v>-250</v>
      </c>
      <c r="E164" s="95" t="n">
        <v>53</v>
      </c>
      <c r="F164" s="95" t="n">
        <v>-452</v>
      </c>
      <c r="G164" s="95" t="n">
        <v>528</v>
      </c>
      <c r="H164" s="95" t="n">
        <v>-492</v>
      </c>
      <c r="I164" s="95" t="n">
        <v>145</v>
      </c>
      <c r="J164" s="95" t="n">
        <v>74</v>
      </c>
    </row>
    <row r="165">
      <c r="A165" s="21" t="s">
        <v>137</v>
      </c>
      <c r="B165" s="95" t="n">
        <v>-4524</v>
      </c>
      <c r="C165" s="95" t="n">
        <v>-341</v>
      </c>
      <c r="D165" s="95" t="n">
        <v>-218</v>
      </c>
      <c r="E165" s="95" t="n">
        <v>-535</v>
      </c>
      <c r="F165" s="95" t="n">
        <v>-862</v>
      </c>
      <c r="G165" s="95" t="n">
        <v>-320</v>
      </c>
      <c r="H165" s="95" t="n">
        <v>-777</v>
      </c>
      <c r="I165" s="95" t="n">
        <v>-943</v>
      </c>
      <c r="J165" s="95" t="n">
        <v>-528</v>
      </c>
    </row>
    <row r="166">
      <c r="A166" s="21" t="s">
        <v>10</v>
      </c>
      <c r="B166" s="95" t="n">
        <v>-319</v>
      </c>
      <c r="C166" s="95" t="n">
        <v>121</v>
      </c>
      <c r="D166" s="95" t="n">
        <v>20</v>
      </c>
      <c r="E166" s="95" t="n">
        <v>-24</v>
      </c>
      <c r="F166" s="95" t="n">
        <v>441</v>
      </c>
      <c r="G166" s="95" t="n">
        <v>-36</v>
      </c>
      <c r="H166" s="95" t="n">
        <v>-197</v>
      </c>
      <c r="I166" s="95" t="n">
        <v>20</v>
      </c>
      <c r="J166" s="95" t="n">
        <v>-664</v>
      </c>
    </row>
    <row r="167">
      <c r="A167" s="21" t="s">
        <v>17</v>
      </c>
      <c r="B167" s="95" t="n">
        <v>21878</v>
      </c>
      <c r="C167" s="95" t="n">
        <v>1894</v>
      </c>
      <c r="D167" s="95" t="n">
        <v>2552</v>
      </c>
      <c r="E167" s="95" t="n">
        <v>2547</v>
      </c>
      <c r="F167" s="95" t="n">
        <v>3404</v>
      </c>
      <c r="G167" s="95" t="n">
        <v>2918</v>
      </c>
      <c r="H167" s="95" t="n">
        <v>2667</v>
      </c>
      <c r="I167" s="95" t="n">
        <v>3683</v>
      </c>
      <c r="J167" s="95" t="n">
        <v>2213</v>
      </c>
    </row>
    <row r="168">
      <c r="A168" s="21" t="s">
        <v>18</v>
      </c>
      <c r="B168" s="95" t="n">
        <v>7644</v>
      </c>
      <c r="C168" s="95" t="n">
        <v>518</v>
      </c>
      <c r="D168" s="95" t="n">
        <v>607</v>
      </c>
      <c r="E168" s="95" t="n">
        <v>1024</v>
      </c>
      <c r="F168" s="95" t="n">
        <v>1352</v>
      </c>
      <c r="G168" s="95" t="n">
        <v>907</v>
      </c>
      <c r="H168" s="95" t="n">
        <v>939</v>
      </c>
      <c r="I168" s="95" t="n">
        <v>1087</v>
      </c>
      <c r="J168" s="95" t="n">
        <v>1210</v>
      </c>
    </row>
    <row r="169">
      <c r="A169" s="21" t="s">
        <v>19</v>
      </c>
      <c r="B169" s="95" t="n">
        <v>4799</v>
      </c>
      <c r="C169" s="95" t="n">
        <v>387</v>
      </c>
      <c r="D169" s="95" t="n">
        <v>390</v>
      </c>
      <c r="E169" s="95" t="n">
        <v>483</v>
      </c>
      <c r="F169" s="95" t="n">
        <v>753</v>
      </c>
      <c r="G169" s="95" t="n">
        <v>665</v>
      </c>
      <c r="H169" s="95" t="n">
        <v>414</v>
      </c>
      <c r="I169" s="95" t="n">
        <v>810</v>
      </c>
      <c r="J169" s="95" t="n">
        <v>897</v>
      </c>
    </row>
    <row r="170">
      <c r="A170" s="21" t="s">
        <v>20</v>
      </c>
      <c r="B170" s="95" t="n">
        <v>4138</v>
      </c>
      <c r="C170" s="95" t="n">
        <v>398</v>
      </c>
      <c r="D170" s="95" t="n">
        <v>358</v>
      </c>
      <c r="E170" s="95" t="n">
        <v>540</v>
      </c>
      <c r="F170" s="95" t="n">
        <v>422</v>
      </c>
      <c r="G170" s="95" t="n">
        <v>428</v>
      </c>
      <c r="H170" s="95" t="n">
        <v>362</v>
      </c>
      <c r="I170" s="95" t="n">
        <v>282</v>
      </c>
      <c r="J170" s="95" t="n">
        <v>1348</v>
      </c>
    </row>
    <row r="171">
      <c r="A171" s="21" t="s">
        <v>21</v>
      </c>
      <c r="B171" s="95" t="n">
        <v>-745</v>
      </c>
      <c r="C171" s="95" t="n">
        <v>74</v>
      </c>
      <c r="D171" s="95" t="n">
        <v>-62</v>
      </c>
      <c r="E171" s="95" t="n">
        <v>-201</v>
      </c>
      <c r="F171" s="95" t="n">
        <v>-337</v>
      </c>
      <c r="G171" s="95" t="n">
        <v>-286</v>
      </c>
      <c r="H171" s="95" t="n">
        <v>1</v>
      </c>
      <c r="I171" s="95" t="n">
        <v>-60</v>
      </c>
      <c r="J171" s="95" t="n">
        <v>126</v>
      </c>
    </row>
    <row r="172">
      <c r="A172" s="21" t="s">
        <v>22</v>
      </c>
      <c r="B172" s="95" t="n">
        <v>-4640</v>
      </c>
      <c r="C172" s="95" t="n">
        <v>-460</v>
      </c>
      <c r="D172" s="95" t="n">
        <v>-459</v>
      </c>
      <c r="E172" s="95" t="n">
        <v>-788</v>
      </c>
      <c r="F172" s="95" t="n">
        <v>-1001</v>
      </c>
      <c r="G172" s="95" t="n">
        <v>-189</v>
      </c>
      <c r="H172" s="95" t="n">
        <v>-747</v>
      </c>
      <c r="I172" s="95" t="n">
        <v>-642</v>
      </c>
      <c r="J172" s="95" t="n">
        <v>-354</v>
      </c>
    </row>
    <row r="173">
      <c r="A173" s="21" t="s">
        <v>23</v>
      </c>
      <c r="B173" s="95" t="n">
        <v>200</v>
      </c>
      <c r="C173" s="95" t="n">
        <v>-24</v>
      </c>
      <c r="D173" s="95" t="n">
        <v>2</v>
      </c>
      <c r="E173" s="95" t="n">
        <v>-166</v>
      </c>
      <c r="F173" s="95" t="n">
        <v>-419</v>
      </c>
      <c r="G173" s="95" t="n">
        <v>399</v>
      </c>
      <c r="H173" s="95" t="n">
        <v>-23</v>
      </c>
      <c r="I173" s="95" t="n">
        <v>284</v>
      </c>
      <c r="J173" s="95" t="n">
        <v>147</v>
      </c>
    </row>
    <row r="174">
      <c r="A174" s="21" t="s">
        <v>24</v>
      </c>
      <c r="B174" s="95" t="n">
        <v>468</v>
      </c>
      <c r="C174" s="95" t="n">
        <v>17</v>
      </c>
      <c r="D174" s="95" t="n">
        <v>22</v>
      </c>
      <c r="E174" s="95" t="n">
        <v>-122</v>
      </c>
      <c r="F174" s="95" t="n">
        <v>-146</v>
      </c>
      <c r="G174" s="95" t="n">
        <v>71</v>
      </c>
      <c r="H174" s="95" t="n">
        <v>263</v>
      </c>
      <c r="I174" s="95" t="n">
        <v>292</v>
      </c>
      <c r="J174" s="95" t="n">
        <v>71</v>
      </c>
    </row>
    <row r="175">
      <c r="A175" s="21" t="s">
        <v>25</v>
      </c>
      <c r="B175" s="95" t="n">
        <v>4520</v>
      </c>
      <c r="C175" s="95" t="n">
        <v>112</v>
      </c>
      <c r="D175" s="95" t="n">
        <v>249</v>
      </c>
      <c r="E175" s="95" t="n">
        <v>301</v>
      </c>
      <c r="F175" s="95" t="n">
        <v>354</v>
      </c>
      <c r="G175" s="95" t="n">
        <v>801</v>
      </c>
      <c r="H175" s="95" t="n">
        <v>804</v>
      </c>
      <c r="I175" s="95" t="n">
        <v>1203</v>
      </c>
      <c r="J175" s="95" t="n">
        <v>696</v>
      </c>
    </row>
    <row r="176">
      <c r="A176" s="21" t="s">
        <v>26</v>
      </c>
      <c r="B176" s="95" t="n">
        <v>5229</v>
      </c>
      <c r="C176" s="95" t="n">
        <v>425</v>
      </c>
      <c r="D176" s="95" t="n">
        <v>475</v>
      </c>
      <c r="E176" s="95" t="n">
        <v>412</v>
      </c>
      <c r="F176" s="95" t="n">
        <v>537</v>
      </c>
      <c r="G176" s="95" t="n">
        <v>586</v>
      </c>
      <c r="H176" s="95" t="n">
        <v>718</v>
      </c>
      <c r="I176" s="95" t="n">
        <v>1279</v>
      </c>
      <c r="J176" s="95" t="n">
        <v>797</v>
      </c>
    </row>
    <row r="177">
      <c r="A177" s="21" t="s">
        <v>27</v>
      </c>
      <c r="B177" s="95" t="n">
        <v>1142</v>
      </c>
      <c r="C177" s="95" t="n">
        <v>135</v>
      </c>
      <c r="D177" s="95" t="n">
        <v>-92</v>
      </c>
      <c r="E177" s="95" t="n">
        <v>-124</v>
      </c>
      <c r="F177" s="95" t="n">
        <v>146</v>
      </c>
      <c r="G177" s="95" t="n">
        <v>31</v>
      </c>
      <c r="H177" s="95" t="n">
        <v>245</v>
      </c>
      <c r="I177" s="95" t="n">
        <v>517</v>
      </c>
      <c r="J177" s="95" t="n">
        <v>284</v>
      </c>
    </row>
    <row r="178">
      <c r="A178" s="21" t="s">
        <v>28</v>
      </c>
      <c r="B178" s="95" t="n">
        <v>649</v>
      </c>
      <c r="C178" s="95" t="n">
        <v>213</v>
      </c>
      <c r="D178" s="95" t="n">
        <v>115</v>
      </c>
      <c r="E178" s="95" t="n">
        <v>-222</v>
      </c>
      <c r="F178" s="95" t="n">
        <v>73</v>
      </c>
      <c r="G178" s="95" t="n">
        <v>-145</v>
      </c>
      <c r="H178" s="95" t="n">
        <v>118</v>
      </c>
      <c r="I178" s="95" t="n">
        <v>208</v>
      </c>
      <c r="J178" s="95" t="n">
        <v>289</v>
      </c>
    </row>
    <row r="179">
      <c r="A179" s="21" t="s">
        <v>29</v>
      </c>
      <c r="B179" s="95" t="n">
        <v>321</v>
      </c>
      <c r="C179" s="95" t="n">
        <v>226</v>
      </c>
      <c r="D179" s="95" t="n">
        <v>-6</v>
      </c>
      <c r="E179" s="95" t="n">
        <v>21</v>
      </c>
      <c r="F179" s="95" t="n">
        <v>-13</v>
      </c>
      <c r="G179" s="95" t="n">
        <v>-233</v>
      </c>
      <c r="H179" s="95" t="n">
        <v>-58</v>
      </c>
      <c r="I179" s="95" t="n">
        <v>78</v>
      </c>
      <c r="J179" s="95" t="n">
        <v>306</v>
      </c>
    </row>
    <row r="180">
      <c r="A180" s="21" t="s">
        <v>30</v>
      </c>
      <c r="B180" s="95" t="n">
        <v>-659</v>
      </c>
      <c r="C180" s="95" t="n">
        <v>133</v>
      </c>
      <c r="D180" s="95" t="n">
        <v>-274</v>
      </c>
      <c r="E180" s="95" t="n">
        <v>-158</v>
      </c>
      <c r="F180" s="95" t="n">
        <v>-277</v>
      </c>
      <c r="G180" s="95" t="n">
        <v>-172</v>
      </c>
      <c r="H180" s="95" t="n">
        <v>-271</v>
      </c>
      <c r="I180" s="95" t="n">
        <v>-13</v>
      </c>
      <c r="J180" s="95" t="n">
        <v>373</v>
      </c>
    </row>
    <row r="181">
      <c r="A181" s="21" t="s">
        <v>31</v>
      </c>
      <c r="B181" s="95" t="n">
        <v>-1980</v>
      </c>
      <c r="C181" s="95" t="n">
        <v>409</v>
      </c>
      <c r="D181" s="95" t="n">
        <v>-376</v>
      </c>
      <c r="E181" s="95" t="n">
        <v>-447</v>
      </c>
      <c r="F181" s="95" t="n">
        <v>-256</v>
      </c>
      <c r="G181" s="95" t="n">
        <v>-511</v>
      </c>
      <c r="H181" s="95" t="n">
        <v>-681</v>
      </c>
      <c r="I181" s="95" t="n">
        <v>-344</v>
      </c>
      <c r="J181" s="95" t="n">
        <v>226</v>
      </c>
    </row>
    <row r="182">
      <c r="A182" s="21" t="s">
        <v>32</v>
      </c>
      <c r="B182" s="95" t="n">
        <v>-1673</v>
      </c>
      <c r="C182" s="95" t="n">
        <v>581</v>
      </c>
      <c r="D182" s="95" t="n">
        <v>-26</v>
      </c>
      <c r="E182" s="95" t="n">
        <v>-113</v>
      </c>
      <c r="F182" s="95" t="n">
        <v>-277</v>
      </c>
      <c r="G182" s="95" t="n">
        <v>-493</v>
      </c>
      <c r="H182" s="95" t="n">
        <v>-356</v>
      </c>
      <c r="I182" s="95" t="n">
        <v>-789</v>
      </c>
      <c r="J182" s="95" t="n">
        <v>-200</v>
      </c>
    </row>
    <row r="183">
      <c r="A183" s="21" t="s">
        <v>33</v>
      </c>
      <c r="B183" s="95" t="n">
        <v>-3581</v>
      </c>
      <c r="C183" s="95" t="n">
        <v>215</v>
      </c>
      <c r="D183" s="95" t="n">
        <v>-343</v>
      </c>
      <c r="E183" s="95" t="n">
        <v>-582</v>
      </c>
      <c r="F183" s="95" t="n">
        <v>-409</v>
      </c>
      <c r="G183" s="95" t="n">
        <v>-401</v>
      </c>
      <c r="H183" s="95" t="n">
        <v>-609</v>
      </c>
      <c r="I183" s="95" t="n">
        <v>-870</v>
      </c>
      <c r="J183" s="95" t="n">
        <v>-582</v>
      </c>
    </row>
    <row r="184">
      <c r="A184" s="21" t="s">
        <v>34</v>
      </c>
      <c r="B184" s="95" t="n">
        <v>-3583</v>
      </c>
      <c r="C184" s="95" t="n">
        <v>214</v>
      </c>
      <c r="D184" s="95" t="n">
        <v>-501</v>
      </c>
      <c r="E184" s="95" t="n">
        <v>-487</v>
      </c>
      <c r="F184" s="95" t="n">
        <v>-566</v>
      </c>
      <c r="G184" s="95" t="n">
        <v>-353</v>
      </c>
      <c r="H184" s="95" t="n">
        <v>-440</v>
      </c>
      <c r="I184" s="95" t="n">
        <v>-684</v>
      </c>
      <c r="J184" s="95" t="n">
        <v>-766</v>
      </c>
    </row>
    <row r="185">
      <c r="A185" s="21" t="s">
        <v>35</v>
      </c>
      <c r="B185" s="95" t="n">
        <v>-2606</v>
      </c>
      <c r="C185" s="95" t="n">
        <v>-59</v>
      </c>
      <c r="D185" s="95" t="n">
        <v>-546</v>
      </c>
      <c r="E185" s="95" t="n">
        <v>-545</v>
      </c>
      <c r="F185" s="95" t="n">
        <v>-384</v>
      </c>
      <c r="G185" s="95" t="n">
        <v>-283</v>
      </c>
      <c r="H185" s="95" t="n">
        <v>-121</v>
      </c>
      <c r="I185" s="95" t="n">
        <v>-190</v>
      </c>
      <c r="J185" s="95" t="n">
        <v>-478</v>
      </c>
    </row>
    <row r="186">
      <c r="A186" s="30" t="s">
        <v>36</v>
      </c>
      <c r="B186" s="96" t="n">
        <v>-1028</v>
      </c>
      <c r="C186" s="96" t="n">
        <v>16</v>
      </c>
      <c r="D186" s="96" t="n">
        <v>-280</v>
      </c>
      <c r="E186" s="96" t="n">
        <v>-302</v>
      </c>
      <c r="F186" s="96" t="n">
        <v>-192</v>
      </c>
      <c r="G186" s="96" t="n">
        <v>-140</v>
      </c>
      <c r="H186" s="96" t="n">
        <v>110</v>
      </c>
      <c r="I186" s="96" t="n">
        <v>-38</v>
      </c>
      <c r="J186" s="96" t="n">
        <v>-202</v>
      </c>
    </row>
    <row r="188">
      <c r="A188" s="13" t="str">
        <f>=HYPERLINK("#'Obsah'!A1", "Späť na obsah dátovej prílohy")</f>
      </c>
      <c r="B188" s="14"/>
    </row>
  </sheetData>
  <mergeCells count="3">
    <mergeCell ref="A2:J2"/>
    <mergeCell ref="A4:J4"/>
    <mergeCell ref="A188:B188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28.71" hidden="0" customWidth="1"/>
    <col min="2" max="2" width="28.71" hidden="0" customWidth="1"/>
    <col min="3" max="3" width="28.71" hidden="0" customWidth="1"/>
    <col min="4" max="4" width="28.71" hidden="0" customWidth="1"/>
  </cols>
  <sheetData>
    <row r="2">
      <c r="A2" s="1" t="s">
        <v>142</v>
      </c>
      <c r="B2" s="1"/>
      <c r="C2" s="1"/>
      <c r="D2" s="1"/>
    </row>
    <row r="4" ht="25" customHeight="1">
      <c r="A4" s="2" t="s">
        <v>2</v>
      </c>
      <c r="B4" s="2"/>
      <c r="C4" s="2"/>
      <c r="D4" s="2"/>
    </row>
    <row r="6">
      <c r="A6" s="3" t="s">
        <v>4</v>
      </c>
      <c r="B6" s="18" t="s">
        <v>144</v>
      </c>
      <c r="C6" s="18" t="s">
        <v>82</v>
      </c>
      <c r="D6" s="3" t="s">
        <v>145</v>
      </c>
    </row>
    <row r="7">
      <c r="A7" s="3"/>
      <c r="B7" s="3" t="s">
        <v>146</v>
      </c>
      <c r="C7" s="3" t="s">
        <v>147</v>
      </c>
      <c r="D7" s="3"/>
    </row>
    <row r="8">
      <c r="A8" s="4" t="s">
        <v>11</v>
      </c>
      <c r="B8" s="97" t="n">
        <v>8.4028761582743</v>
      </c>
      <c r="C8" s="97" t="n">
        <v>5.66900639859616</v>
      </c>
      <c r="D8" s="98" t="n">
        <v>46729</v>
      </c>
    </row>
    <row r="9">
      <c r="A9" s="4" t="s">
        <v>12</v>
      </c>
      <c r="B9" s="97" t="n">
        <v>5.06447113896404</v>
      </c>
      <c r="C9" s="97" t="n">
        <v>3.62755046265344</v>
      </c>
      <c r="D9" s="98" t="n">
        <v>869009</v>
      </c>
    </row>
    <row r="10">
      <c r="A10" s="4" t="s">
        <v>13</v>
      </c>
      <c r="B10" s="97" t="n">
        <v>8.19573714800262</v>
      </c>
      <c r="C10" s="97" t="n">
        <v>5.75597576948265</v>
      </c>
      <c r="D10" s="98" t="n">
        <v>97728</v>
      </c>
    </row>
    <row r="11">
      <c r="A11" s="4" t="s">
        <v>14</v>
      </c>
      <c r="B11" s="97" t="n">
        <v>6.33231148642457</v>
      </c>
      <c r="C11" s="97" t="n">
        <v>4.46452295147054</v>
      </c>
      <c r="D11" s="98" t="n">
        <v>261944</v>
      </c>
    </row>
    <row r="12">
      <c r="A12" s="4" t="s">
        <v>15</v>
      </c>
      <c r="B12" s="97" t="n">
        <v>8.14481653677126</v>
      </c>
      <c r="C12" s="97" t="n">
        <v>5.69638164544169</v>
      </c>
      <c r="D12" s="98" t="n">
        <v>133569</v>
      </c>
    </row>
    <row r="13">
      <c r="A13" s="4" t="s">
        <v>16</v>
      </c>
      <c r="B13" s="97" t="n">
        <v>8.44</v>
      </c>
      <c r="C13" s="97" t="n">
        <v>5.9392082616179</v>
      </c>
      <c r="D13" s="98" t="n">
        <v>14525</v>
      </c>
    </row>
    <row r="14">
      <c r="A14" s="49" t="s">
        <v>83</v>
      </c>
      <c r="B14" s="99" t="n">
        <v>5.94580626397957</v>
      </c>
      <c r="C14" s="99" t="n">
        <v>4.2124103620362</v>
      </c>
      <c r="D14" s="100" t="n">
        <v>1423504</v>
      </c>
    </row>
    <row r="15" ht="25" customHeight="1">
      <c r="A15" s="2" t="s">
        <v>143</v>
      </c>
      <c r="B15" s="2"/>
      <c r="C15" s="2"/>
      <c r="D15" s="2"/>
    </row>
    <row r="17">
      <c r="A17" s="13" t="str">
        <f>=HYPERLINK("#'Obsah'!A1", "Späť na obsah dátovej prílohy")</f>
      </c>
      <c r="B17" s="14"/>
    </row>
  </sheetData>
  <mergeCells count="7">
    <mergeCell ref="A2:D2"/>
    <mergeCell ref="A4:D4"/>
    <mergeCell ref="A15:D15"/>
    <mergeCell ref="A6:A7"/>
    <mergeCell ref="B6:C6"/>
    <mergeCell ref="D6:D7"/>
    <mergeCell ref="A17:B17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Inštitút sociálnej politiky</dc:creator>
  <cp:lastModifiedBy>Inštitút sociálnej politiky</cp:lastModifiedBy>
  <dcterms:created xsi:type="dcterms:W3CDTF">2022-01-12T14:03:50Z</dcterms:created>
  <dc:title>Prvá pomoc Slovensku</dc:title>
</coreProperties>
</file>