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worksheets/sheet28.xml" ContentType="application/vnd.openxmlformats-officedocument.spreadsheetml.worksheet+xml"/>
  <Override PartName="/xl/drawings/drawing28.xml" ContentType="application/vnd.openxmlformats-officedocument.drawing+xml"/>
  <Override PartName="/xl/worksheets/sheet29.xml" ContentType="application/vnd.openxmlformats-officedocument.spreadsheetml.worksheet+xml"/>
  <Override PartName="/xl/drawings/drawing29.xml" ContentType="application/vnd.openxmlformats-officedocument.drawing+xml"/>
  <Override PartName="/xl/worksheets/sheet30.xml" ContentType="application/vnd.openxmlformats-officedocument.spreadsheetml.worksheet+xml"/>
  <Override PartName="/xl/drawings/drawing30.xml" ContentType="application/vnd.openxmlformats-officedocument.drawing+xml"/>
  <Override PartName="/xl/worksheets/sheet31.xml" ContentType="application/vnd.openxmlformats-officedocument.spreadsheetml.worksheet+xml"/>
  <Override PartName="/xl/drawings/drawing31.xml" ContentType="application/vnd.openxmlformats-officedocument.drawing+xml"/>
  <Override PartName="/xl/worksheets/sheet32.xml" ContentType="application/vnd.openxmlformats-officedocument.spreadsheetml.worksheet+xml"/>
  <Override PartName="/xl/drawings/drawing32.xml" ContentType="application/vnd.openxmlformats-officedocument.drawing+xml"/>
  <Override PartName="/xl/worksheets/sheet33.xml" ContentType="application/vnd.openxmlformats-officedocument.spreadsheetml.worksheet+xml"/>
  <Override PartName="/xl/drawings/drawing33.xml" ContentType="application/vnd.openxmlformats-officedocument.drawing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
                    <Relationship Id="rId2" Type="http://schemas.openxmlformats.org/package/2006/relationships/metadata/core-properties" Target="docProps/core.xml"/>
                    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xWindow="0" yWindow="0" windowWidth="13125" windowHeight="6105" firstSheet="0" activeTab="0"/>
  </bookViews>
  <sheets>
    <sheet name="Obsah" sheetId="1" state="visible" r:id="rId1"/>
    <sheet name="Tab2" sheetId="2" state="visible" r:id="rId2"/>
    <sheet name="Tab3" sheetId="3" state="visible" r:id="rId3"/>
    <sheet name="Tab4" sheetId="4" state="visible" r:id="rId4"/>
    <sheet name="Tab5" sheetId="5" state="visible" r:id="rId5"/>
    <sheet name="Tab6" sheetId="6" state="visible" r:id="rId6"/>
    <sheet name="Tab7" sheetId="7" state="visible" r:id="rId7"/>
    <sheet name="nezamestnanosť" sheetId="8" state="visible" r:id="rId8"/>
    <sheet name="TabB1" sheetId="9" state="visible" r:id="rId9"/>
    <sheet name="GrafB2" sheetId="10" state="visible" r:id="rId10"/>
    <sheet name="TabA1mar20" sheetId="11" state="visible" r:id="rId11"/>
    <sheet name="TabA1apr20" sheetId="12" state="visible" r:id="rId12"/>
    <sheet name="TabA1máj20" sheetId="13" state="visible" r:id="rId13"/>
    <sheet name="TabA1jún20" sheetId="14" state="visible" r:id="rId14"/>
    <sheet name="TabA1júl20" sheetId="15" state="visible" r:id="rId15"/>
    <sheet name="TabA1aug20" sheetId="16" state="visible" r:id="rId16"/>
    <sheet name="TabA1sep20" sheetId="17" state="visible" r:id="rId17"/>
    <sheet name="TabA1okt20" sheetId="18" state="visible" r:id="rId18"/>
    <sheet name="TabA1nov20" sheetId="19" state="visible" r:id="rId19"/>
    <sheet name="TabA1dec20" sheetId="20" state="visible" r:id="rId20"/>
    <sheet name="TabA1jan21" sheetId="21" state="visible" r:id="rId21"/>
    <sheet name="TabA2mar20" sheetId="22" state="visible" r:id="rId22"/>
    <sheet name="TabA2apr20" sheetId="23" state="visible" r:id="rId23"/>
    <sheet name="TabA2máj20" sheetId="24" state="visible" r:id="rId24"/>
    <sheet name="TabA2jún20" sheetId="25" state="visible" r:id="rId25"/>
    <sheet name="TabA2júl20" sheetId="26" state="visible" r:id="rId26"/>
    <sheet name="TabA2aug20" sheetId="27" state="visible" r:id="rId27"/>
    <sheet name="TabA2sep20" sheetId="28" state="visible" r:id="rId28"/>
    <sheet name="TabA2okt20" sheetId="29" state="visible" r:id="rId29"/>
    <sheet name="TabA2nov20" sheetId="30" state="visible" r:id="rId30"/>
    <sheet name="TabA2dec20" sheetId="31" state="visible" r:id="rId31"/>
    <sheet name="TabA2jan21" sheetId="32" state="visible" r:id="rId32"/>
    <sheet name="Vysvetlivky" sheetId="33" state="visible" r:id="rId33"/>
  </sheets>
</workbook>
</file>

<file path=xl/sharedStrings.xml><?xml version="1.0" encoding="utf-8"?>
<sst xmlns="http://schemas.openxmlformats.org/spreadsheetml/2006/main" count="268" uniqueCount="268">
  <si>
    <t xml:space="preserve">Obsah dátovej prílohy	</t>
  </si>
  <si>
    <t xml:space="preserve">Čerpanie finančných príspevkov za jednotlivé mesiace z projektov prvej pomoci</t>
  </si>
  <si>
    <t xml:space="preserve">Spracované na základe údajov evidovaných v Informačnom systéme služieb zamestnanosti (ISSZ) Ústredia práce, sociálnych vecí a rodiny k 2.3.2021 9:46:15.</t>
  </si>
  <si>
    <t xml:space="preserve">Pozn.: Dáta z Informačného systému služieb zamestnanosti predstavujú predbežné údaje, ktoré sa môžu spätne korigovať, napríklad preradením podporených subjektov v rámci opatrení.</t>
  </si>
  <si>
    <t xml:space="preserve">Opatrenie</t>
  </si>
  <si>
    <t xml:space="preserve">Počet podporených subjektov</t>
  </si>
  <si>
    <t xml:space="preserve">Počet podporených zamestnancov / SZČO</t>
  </si>
  <si>
    <t xml:space="preserve">Finančný príspevok</t>
  </si>
  <si>
    <t xml:space="preserve">Priemerná podpora na pracujúceho</t>
  </si>
  <si>
    <t xml:space="preserve">Žiadaná suma</t>
  </si>
  <si>
    <t xml:space="preserve">marec 2020</t>
  </si>
  <si>
    <t xml:space="preserve">1</t>
  </si>
  <si>
    <t xml:space="preserve">2</t>
  </si>
  <si>
    <t xml:space="preserve">3A</t>
  </si>
  <si>
    <t xml:space="preserve">3B</t>
  </si>
  <si>
    <t xml:space="preserve">4A</t>
  </si>
  <si>
    <t xml:space="preserve">4B</t>
  </si>
  <si>
    <t xml:space="preserve">apríl 2020</t>
  </si>
  <si>
    <t xml:space="preserve">máj 2020</t>
  </si>
  <si>
    <t xml:space="preserve">jún 2020</t>
  </si>
  <si>
    <t xml:space="preserve">júl 2020</t>
  </si>
  <si>
    <t xml:space="preserve">august 2020</t>
  </si>
  <si>
    <t xml:space="preserve">september 2020</t>
  </si>
  <si>
    <t xml:space="preserve">október 2020</t>
  </si>
  <si>
    <t xml:space="preserve">november 2020</t>
  </si>
  <si>
    <t xml:space="preserve">december 2020</t>
  </si>
  <si>
    <t xml:space="preserve">január 2021</t>
  </si>
  <si>
    <t xml:space="preserve">Vyplatené dávky „ošetrovné“</t>
  </si>
  <si>
    <t xml:space="preserve">Spracované na základe údajov evidovaných v Informačnom systéme Syrius Sociálnej poisťovne k 31.1.2021</t>
  </si>
  <si>
    <t xml:space="preserve">Mesiac</t>
  </si>
  <si>
    <t xml:space="preserve">2019</t>
  </si>
  <si>
    <t xml:space="preserve">2020</t>
  </si>
  <si>
    <t xml:space="preserve">2021</t>
  </si>
  <si>
    <t xml:space="preserve">Nárast / pokles</t>
  </si>
  <si>
    <t xml:space="preserve">Nárast / pokles (%)</t>
  </si>
  <si>
    <t xml:space="preserve">Počet dávok</t>
  </si>
  <si>
    <t xml:space="preserve">marec</t>
  </si>
  <si>
    <t xml:space="preserve">apríl</t>
  </si>
  <si>
    <t xml:space="preserve">máj</t>
  </si>
  <si>
    <t xml:space="preserve">jún</t>
  </si>
  <si>
    <t xml:space="preserve">júl</t>
  </si>
  <si>
    <t xml:space="preserve">august</t>
  </si>
  <si>
    <t xml:space="preserve">september</t>
  </si>
  <si>
    <t xml:space="preserve">október</t>
  </si>
  <si>
    <t xml:space="preserve">november</t>
  </si>
  <si>
    <t xml:space="preserve">december</t>
  </si>
  <si>
    <t xml:space="preserve">január</t>
  </si>
  <si>
    <t xml:space="preserve">február</t>
  </si>
  <si>
    <t xml:space="preserve">Výdavky</t>
  </si>
  <si>
    <t xml:space="preserve">Pozn.: Vyplatené dávky predstavujú nárok za predchádzajúce mesiace.</t>
  </si>
  <si>
    <t xml:space="preserve">Počet novohlásených prípadov DPN s dôvodom vzniku „karanténne opatrenie“</t>
  </si>
  <si>
    <t xml:space="preserve">Spracované na základe údajov evidovaných v Sociálnej poisťovni k 7.3.2021</t>
  </si>
  <si>
    <t xml:space="preserve">Rok</t>
  </si>
  <si>
    <t xml:space="preserve">Jan</t>
  </si>
  <si>
    <t xml:space="preserve">Feb</t>
  </si>
  <si>
    <t xml:space="preserve">Mar</t>
  </si>
  <si>
    <t xml:space="preserve">Apr</t>
  </si>
  <si>
    <t xml:space="preserve">Máj</t>
  </si>
  <si>
    <t xml:space="preserve">Jún</t>
  </si>
  <si>
    <t xml:space="preserve">Júl</t>
  </si>
  <si>
    <t xml:space="preserve">Aug</t>
  </si>
  <si>
    <t xml:space="preserve">Sep</t>
  </si>
  <si>
    <t xml:space="preserve">Okt</t>
  </si>
  <si>
    <t xml:space="preserve">Nov</t>
  </si>
  <si>
    <t xml:space="preserve">Dec</t>
  </si>
  <si>
    <t xml:space="preserve">Vyplatené dávky „nemocenské“</t>
  </si>
  <si>
    <t xml:space="preserve">Odklad a odpustenie odvodov na sociálne poistenie</t>
  </si>
  <si>
    <t xml:space="preserve">Spracované na základe údajov evidovaných v Sociálnej poisťovni k 2.3.2021</t>
  </si>
  <si>
    <t xml:space="preserve">Typ žiadateľa</t>
  </si>
  <si>
    <t xml:space="preserve"/>
  </si>
  <si>
    <t xml:space="preserve">Spolu</t>
  </si>
  <si>
    <t xml:space="preserve">SZČO</t>
  </si>
  <si>
    <t xml:space="preserve">Zamestnávateľ</t>
  </si>
  <si>
    <t xml:space="preserve">Počet</t>
  </si>
  <si>
    <t xml:space="preserve">marec 2020 (odklad)</t>
  </si>
  <si>
    <t xml:space="preserve">apríl 2020 (odpustenie)</t>
  </si>
  <si>
    <t xml:space="preserve">máj 2020 (odklad)</t>
  </si>
  <si>
    <t xml:space="preserve">jún 2020 (odklad)</t>
  </si>
  <si>
    <t xml:space="preserve">júl 2020 (odklad)</t>
  </si>
  <si>
    <t xml:space="preserve">december 2020 (odklad)</t>
  </si>
  <si>
    <t xml:space="preserve">január 2021 (odklad)</t>
  </si>
  <si>
    <t xml:space="preserve">Suma</t>
  </si>
  <si>
    <t xml:space="preserve">Pozn.: Očakávame aktualizáciu dát do budúcnosti tak z dôvodu postupného spracovávania nových podkladov zakladajúcich nárok na odklad/odpustenie odvodov, ako aj z dôvodu korekcie doteraz spracovaných podkladov; Údaje obsahujú aj dáta za subjekty spadajúce do sektora verejnej správy v zmysle metodiky ESA2010 a predstavujú horný odhad poklesu príjmov Sociálnej poisťovne z odvodov SZČO a zamestnávateľov z dôvodu odkladu alebo odpustenia odvodov za daný mesiac.</t>
  </si>
  <si>
    <t xml:space="preserve">Vývoj počtu poistencov z registra Sociálnej poisťovne</t>
  </si>
  <si>
    <t xml:space="preserve">Spracované na základe údajov evidovaných v Sociálnej poisťovni k 5.3.2021</t>
  </si>
  <si>
    <t xml:space="preserve">Subjekt</t>
  </si>
  <si>
    <t xml:space="preserve">Február 2020</t>
  </si>
  <si>
    <t xml:space="preserve">Február 2021</t>
  </si>
  <si>
    <t xml:space="preserve">Zamestnávatelia</t>
  </si>
  <si>
    <t xml:space="preserve">Zamestnanci (ZEC)</t>
  </si>
  <si>
    <t xml:space="preserve">Dohody (DOH)</t>
  </si>
  <si>
    <t xml:space="preserve">SZČO povinne poistení</t>
  </si>
  <si>
    <t xml:space="preserve">Spolu (ZEC + DOH + SZČO)</t>
  </si>
  <si>
    <t xml:space="preserve">Slovensko</t>
  </si>
  <si>
    <t xml:space="preserve">Bratislavský
kraj</t>
  </si>
  <si>
    <t xml:space="preserve">Trnavský
kraj</t>
  </si>
  <si>
    <t xml:space="preserve">Trenčiansky
kraj</t>
  </si>
  <si>
    <t xml:space="preserve">Nitriansky
kraj</t>
  </si>
  <si>
    <t xml:space="preserve">Žilinský
kraj</t>
  </si>
  <si>
    <t xml:space="preserve">Banskobystrický
kraj</t>
  </si>
  <si>
    <t xml:space="preserve">Prešovský
kraj</t>
  </si>
  <si>
    <t xml:space="preserve">Košický
kraj</t>
  </si>
  <si>
    <t xml:space="preserve">Miera nezamestnanosti z celkového počtu UoZ (%)</t>
  </si>
  <si>
    <t xml:space="preserve">január 2019</t>
  </si>
  <si>
    <t xml:space="preserve">február 2019</t>
  </si>
  <si>
    <t xml:space="preserve">marec 2019</t>
  </si>
  <si>
    <t xml:space="preserve">apríl 2019</t>
  </si>
  <si>
    <t xml:space="preserve">máj 2019</t>
  </si>
  <si>
    <t xml:space="preserve">jún 2019</t>
  </si>
  <si>
    <t xml:space="preserve">júl 2019</t>
  </si>
  <si>
    <t xml:space="preserve">august 2019</t>
  </si>
  <si>
    <t xml:space="preserve">september 2019</t>
  </si>
  <si>
    <t xml:space="preserve">október 2019</t>
  </si>
  <si>
    <t xml:space="preserve">november 2019</t>
  </si>
  <si>
    <t xml:space="preserve">december 2019</t>
  </si>
  <si>
    <t xml:space="preserve">január 2020</t>
  </si>
  <si>
    <t xml:space="preserve">február 2020</t>
  </si>
  <si>
    <t xml:space="preserve">Miera evidovanej nezamestnanosti (%)</t>
  </si>
  <si>
    <t xml:space="preserve">Prítok UoZ do evidencie</t>
  </si>
  <si>
    <t xml:space="preserve">Odtok UoZ z evidencie</t>
  </si>
  <si>
    <t xml:space="preserve">Čistý prítok UoZ do evidencie</t>
  </si>
  <si>
    <t xml:space="preserve">Trvanie vybavenia pomoci (od prijatia žiadosti alebo výkazu po spracovanie úradom práce)</t>
  </si>
  <si>
    <t xml:space="preserve">Pozn.: Priemerná dĺžka procesu za žiadosti a výkazy prijaté najneskôr 21. februára 2021 a zároveň vybavené najneskôr 2. marca 2021. Za moment prijatia sa považuje zaregistrovanie v internom systéme ÚPSVaR.</t>
  </si>
  <si>
    <t xml:space="preserve">Priemerné trvanie vybavenia</t>
  </si>
  <si>
    <t xml:space="preserve">Počet
žiadostí / výkazov</t>
  </si>
  <si>
    <t xml:space="preserve">Kalendárne dni</t>
  </si>
  <si>
    <t xml:space="preserve">Pracovné dni</t>
  </si>
  <si>
    <t xml:space="preserve">Vybavenie pomoci sa postupne zrýchľuje</t>
  </si>
  <si>
    <t xml:space="preserve">06.04. - 12.04.</t>
  </si>
  <si>
    <t xml:space="preserve">13.04. - 19.04.</t>
  </si>
  <si>
    <t xml:space="preserve">20.04. - 26.04.</t>
  </si>
  <si>
    <t xml:space="preserve">27.04. - 03.05.</t>
  </si>
  <si>
    <t xml:space="preserve">04.05. - 10.05.</t>
  </si>
  <si>
    <t xml:space="preserve">11.05. - 17.05.</t>
  </si>
  <si>
    <t xml:space="preserve">18.05. - 24.05.</t>
  </si>
  <si>
    <t xml:space="preserve">25.05. - 31.05.</t>
  </si>
  <si>
    <t xml:space="preserve">01.06. - 07.06.</t>
  </si>
  <si>
    <t xml:space="preserve">08.06. - 14.06.</t>
  </si>
  <si>
    <t xml:space="preserve">15.06. - 21.06.</t>
  </si>
  <si>
    <t xml:space="preserve">22.06. - 28.06.</t>
  </si>
  <si>
    <t xml:space="preserve">29.06. - 05.07.</t>
  </si>
  <si>
    <t xml:space="preserve">06.07. - 12.07.</t>
  </si>
  <si>
    <t xml:space="preserve">13.07. - 19.07.</t>
  </si>
  <si>
    <t xml:space="preserve">20.07. - 26.07.</t>
  </si>
  <si>
    <t xml:space="preserve">27.07. - 02.08.</t>
  </si>
  <si>
    <t xml:space="preserve">03.08. - 09.08.</t>
  </si>
  <si>
    <t xml:space="preserve">10.08. - 16.08.</t>
  </si>
  <si>
    <t xml:space="preserve">17.08. - 23.08.</t>
  </si>
  <si>
    <t xml:space="preserve">24.08. - 30.08.</t>
  </si>
  <si>
    <t xml:space="preserve">31.08. - 06.09.</t>
  </si>
  <si>
    <t xml:space="preserve">07.09. - 13.09.</t>
  </si>
  <si>
    <t xml:space="preserve">14.09. - 20.09.</t>
  </si>
  <si>
    <t xml:space="preserve">21.09. - 27.09.</t>
  </si>
  <si>
    <t xml:space="preserve">28.09. - 04.10.</t>
  </si>
  <si>
    <t xml:space="preserve">05.10. - 11.10.</t>
  </si>
  <si>
    <t xml:space="preserve">12.10. - 18.10.</t>
  </si>
  <si>
    <t xml:space="preserve">19.10. - 25.10.</t>
  </si>
  <si>
    <t xml:space="preserve">26.10. - 01.11.</t>
  </si>
  <si>
    <t xml:space="preserve">02.11. - 08.11.</t>
  </si>
  <si>
    <t xml:space="preserve">09.11. - 15.11.</t>
  </si>
  <si>
    <t xml:space="preserve">16.11. - 22.11.</t>
  </si>
  <si>
    <t xml:space="preserve">23.11. - 29.11.</t>
  </si>
  <si>
    <t xml:space="preserve">30.11. - 06.12.</t>
  </si>
  <si>
    <t xml:space="preserve">07.12. - 13.12.</t>
  </si>
  <si>
    <t xml:space="preserve">14.12. - 20.12.</t>
  </si>
  <si>
    <t xml:space="preserve">21.12. - 27.12.</t>
  </si>
  <si>
    <t xml:space="preserve">28.12. - 03.01.</t>
  </si>
  <si>
    <t xml:space="preserve">04.01. - 10.01.</t>
  </si>
  <si>
    <t xml:space="preserve">11.01. - 17.01.</t>
  </si>
  <si>
    <t xml:space="preserve">18.01. - 24.01.</t>
  </si>
  <si>
    <t xml:space="preserve">25.01. - 31.01.</t>
  </si>
  <si>
    <t xml:space="preserve">01.02. - 07.02.</t>
  </si>
  <si>
    <t xml:space="preserve">08.02. - 14.02.</t>
  </si>
  <si>
    <t xml:space="preserve">15.02. - 21.02.</t>
  </si>
  <si>
    <t xml:space="preserve">Tabuľka A1 Prehľad čerpania podpory cez Prvú pomoc v členení podľa kategórie veľkosti</t>
  </si>
  <si>
    <t xml:space="preserve">Podporené subjekty v rámci projektov prvej pomoci s nárokom za marec 2020</t>
  </si>
  <si>
    <t xml:space="preserve">Členenie podľa kategórie veľkosti</t>
  </si>
  <si>
    <t xml:space="preserve">Celkom</t>
  </si>
  <si>
    <t xml:space="preserve">Kategória veľkosti podniku</t>
  </si>
  <si>
    <t xml:space="preserve">mikro</t>
  </si>
  <si>
    <t xml:space="preserve">malý</t>
  </si>
  <si>
    <t xml:space="preserve">stredný</t>
  </si>
  <si>
    <t xml:space="preserve">veľký</t>
  </si>
  <si>
    <t xml:space="preserve">neurčený</t>
  </si>
  <si>
    <t xml:space="preserve">Počet podporených žiadateľov</t>
  </si>
  <si>
    <t xml:space="preserve">spolu</t>
  </si>
  <si>
    <t xml:space="preserve">Počet podporených zamestnancov, resp. SZČO (mesačný kumulatív)</t>
  </si>
  <si>
    <t xml:space="preserve">Uhrádzaná suma [EUR]</t>
  </si>
  <si>
    <t xml:space="preserve">Podporené subjekty v rámci projektov prvej pomoci s nárokom za apríl 2020</t>
  </si>
  <si>
    <t xml:space="preserve">Podporené subjekty v rámci projektov prvej pomoci s nárokom za máj 2020</t>
  </si>
  <si>
    <t xml:space="preserve">Podporené subjekty v rámci projektov prvej pomoci s nárokom za jún 2020</t>
  </si>
  <si>
    <t xml:space="preserve">Podporené subjekty v rámci projektov prvej pomoci s nárokom za júl 2020</t>
  </si>
  <si>
    <t xml:space="preserve">Podporené subjekty v rámci projektov prvej pomoci s nárokom za august 2020</t>
  </si>
  <si>
    <t xml:space="preserve">Podporené subjekty v rámci projektov prvej pomoci s nárokom za september 2020</t>
  </si>
  <si>
    <t xml:space="preserve">Podporené subjekty v rámci projektov prvej pomoci s nárokom za október 2020</t>
  </si>
  <si>
    <t xml:space="preserve">Podporené subjekty v rámci projektov prvej pomoci s nárokom za november 2020</t>
  </si>
  <si>
    <t xml:space="preserve">Podporené subjekty v rámci projektov prvej pomoci s nárokom za december 2020</t>
  </si>
  <si>
    <t xml:space="preserve">Podporené subjekty v rámci projektov prvej pomoci s nárokom za január 2021</t>
  </si>
  <si>
    <t xml:space="preserve">Tabuľka A2 Prehľad čerpania podpory cez Prvú pomoc v členení podľa odvetvia</t>
  </si>
  <si>
    <t xml:space="preserve">Členenie podľa odvetvia</t>
  </si>
  <si>
    <t xml:space="preserve">Odvetvie (Sekcia SK-NACE)</t>
  </si>
  <si>
    <t xml:space="preserve">A</t>
  </si>
  <si>
    <t xml:space="preserve">B</t>
  </si>
  <si>
    <t xml:space="preserve">C</t>
  </si>
  <si>
    <t xml:space="preserve">D</t>
  </si>
  <si>
    <t xml:space="preserve">E</t>
  </si>
  <si>
    <t xml:space="preserve">F</t>
  </si>
  <si>
    <t xml:space="preserve">G</t>
  </si>
  <si>
    <t xml:space="preserve">H</t>
  </si>
  <si>
    <t xml:space="preserve">I</t>
  </si>
  <si>
    <t xml:space="preserve">J</t>
  </si>
  <si>
    <t xml:space="preserve">K</t>
  </si>
  <si>
    <t xml:space="preserve">L</t>
  </si>
  <si>
    <t xml:space="preserve">M</t>
  </si>
  <si>
    <t xml:space="preserve">N</t>
  </si>
  <si>
    <t xml:space="preserve">O</t>
  </si>
  <si>
    <t xml:space="preserve">P</t>
  </si>
  <si>
    <t xml:space="preserve">Q</t>
  </si>
  <si>
    <t xml:space="preserve">R</t>
  </si>
  <si>
    <t xml:space="preserve">S</t>
  </si>
  <si>
    <t xml:space="preserve">T</t>
  </si>
  <si>
    <t xml:space="preserve">U</t>
  </si>
  <si>
    <t xml:space="preserve">neurčené</t>
  </si>
  <si>
    <t xml:space="preserve">Kategórie veľkosti podniku</t>
  </si>
  <si>
    <t xml:space="preserve">Kategória podniku *</t>
  </si>
  <si>
    <t xml:space="preserve">Počet pracovníkov **</t>
  </si>
  <si>
    <t xml:space="preserve">Ročný obrat ***</t>
  </si>
  <si>
    <t xml:space="preserve">Ročná bilančná suma ****</t>
  </si>
  <si>
    <t xml:space="preserve">Mikro</t>
  </si>
  <si>
    <t xml:space="preserve">0 až 9</t>
  </si>
  <si>
    <t xml:space="preserve">≤ 2 mil. €</t>
  </si>
  <si>
    <t xml:space="preserve">Malý</t>
  </si>
  <si>
    <t xml:space="preserve">10 až 49</t>
  </si>
  <si>
    <t xml:space="preserve">≤ 10 mil. €</t>
  </si>
  <si>
    <t xml:space="preserve">Stredný</t>
  </si>
  <si>
    <t xml:space="preserve">50 až 249</t>
  </si>
  <si>
    <t xml:space="preserve">≤ 50 mil. €</t>
  </si>
  <si>
    <t xml:space="preserve">≤ 43 mil. €</t>
  </si>
  <si>
    <t xml:space="preserve">Veľký</t>
  </si>
  <si>
    <t xml:space="preserve">250 a viac</t>
  </si>
  <si>
    <t xml:space="preserve">* Podnik patrí do danej kategórie veľkosti, ak má príslušný počet pracovníkov a zároveň spĺňa aspoň jedno z obmedzení na obrat alebo bilančnú sumu.</t>
  </si>
  <si>
    <t xml:space="preserve">** Zahŕňa zamestnancov, vlastníkov - manažérov, partnerov, ktorí sa podieľajú na  pravidelnej činnosti v podniku a majú z neho finančné výhody.</t>
  </si>
  <si>
    <t xml:space="preserve">*** Určuje sa na základe výpočtu príjmov po vyplatení všetkých rabatov. Obrat nezahŕňa DPH alebo iné nepriame dane.</t>
  </si>
  <si>
    <t xml:space="preserve">**** Hodnota základných aktív podniku.</t>
  </si>
  <si>
    <t xml:space="preserve">Štatistická klasifikácia ekonomických činností SK NACE</t>
  </si>
  <si>
    <t xml:space="preserve">Sekcia SK NACE</t>
  </si>
  <si>
    <t xml:space="preserve">Odvetvie</t>
  </si>
  <si>
    <t xml:space="preserve">poľnohosp., lesníctvo a rybolov</t>
  </si>
  <si>
    <t xml:space="preserve">ťažba a dobývanie</t>
  </si>
  <si>
    <t xml:space="preserve">priemyselná výroba</t>
  </si>
  <si>
    <t xml:space="preserve">dodávka elektriny, plynu, pary a studeného vzduchu</t>
  </si>
  <si>
    <t xml:space="preserve">dodávka vody, čistenie a odvod odp.vôd,odpady a služ.</t>
  </si>
  <si>
    <t xml:space="preserve">stavebníctvo</t>
  </si>
  <si>
    <t xml:space="preserve">veľkoobchod a maloobchod, oprava motor. voz.a motoc.</t>
  </si>
  <si>
    <t xml:space="preserve">doprava a skladovanie</t>
  </si>
  <si>
    <t xml:space="preserve">ubytovacie a stravovacie služby</t>
  </si>
  <si>
    <t xml:space="preserve">informácie a komunikácia</t>
  </si>
  <si>
    <t xml:space="preserve">finančné a poisťovacie služby</t>
  </si>
  <si>
    <t xml:space="preserve">činnosti v oblasti nehnuteľností</t>
  </si>
  <si>
    <t xml:space="preserve">odborné, vedecké a technic. činnost</t>
  </si>
  <si>
    <t xml:space="preserve">administratívne a podporné služby</t>
  </si>
  <si>
    <t xml:space="preserve">verejná správa a obrana, povinné sociál.zabezp</t>
  </si>
  <si>
    <t xml:space="preserve">vzdelávanie</t>
  </si>
  <si>
    <t xml:space="preserve">zdravotníctvo a sociálna pomoc</t>
  </si>
  <si>
    <t xml:space="preserve">umenie, zábava a rekreácia</t>
  </si>
  <si>
    <t xml:space="preserve">ostatné činnosti</t>
  </si>
  <si>
    <t xml:space="preserve">činnosti domácností ako zamestnávateľov</t>
  </si>
  <si>
    <t xml:space="preserve">činnosti extrateritoriálnych organiz. a združení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</si>
</sst>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9">
    <numFmt numFmtId="166" formatCode="# ##0"/>
    <numFmt numFmtId="167" formatCode="# ### ##0.00 €"/>
    <numFmt numFmtId="168" formatCode="# ##0"/>
    <numFmt numFmtId="169" formatCode="# ##0.0 %"/>
    <numFmt numFmtId="170" formatCode="# ### ##0.00 €"/>
    <numFmt numFmtId="171" formatCode="# ##0.0 %"/>
    <numFmt numFmtId="172" formatCode="# ##0"/>
    <numFmt numFmtId="173" formatCode="# ##0"/>
    <numFmt numFmtId="174" formatCode="0.0 %"/>
    <numFmt numFmtId="175" formatCode="# ### ##0.00 €"/>
    <numFmt numFmtId="176" formatCode="0.0 %"/>
    <numFmt numFmtId="177" formatCode="# ##0"/>
    <numFmt numFmtId="178" formatCode="# ### ##0.00 €"/>
    <numFmt numFmtId="179" formatCode="mmmm yy"/>
    <numFmt numFmtId="180" formatCode="# ### ##0"/>
    <numFmt numFmtId="181" formatCode="0.0 %"/>
    <numFmt numFmtId="182" formatCode="0.00"/>
    <numFmt numFmtId="183" formatCode="0.00"/>
    <numFmt numFmtId="184" formatCode="# ##0"/>
    <numFmt numFmtId="185" formatCode="# ##0"/>
    <numFmt numFmtId="186" formatCode="# ##0"/>
    <numFmt numFmtId="187" formatCode="0.00"/>
    <numFmt numFmtId="188" formatCode="# ##0"/>
    <numFmt numFmtId="189" formatCode="0.00"/>
    <numFmt numFmtId="190" formatCode="# ##0"/>
    <numFmt numFmtId="191" formatCode="# ##0"/>
    <numFmt numFmtId="192" formatCode="# ### ##0.00"/>
    <numFmt numFmtId="193" formatCode="# ##0"/>
    <numFmt numFmtId="194" formatCode="# ### ##0.00"/>
    <numFmt numFmtId="195" formatCode="# ##0"/>
    <numFmt numFmtId="196" formatCode="# ### ##0.00"/>
    <numFmt numFmtId="197" formatCode="# ##0"/>
    <numFmt numFmtId="198" formatCode="# ### ##0.00"/>
    <numFmt numFmtId="199" formatCode="# ##0"/>
    <numFmt numFmtId="200" formatCode="# ### ##0.00"/>
    <numFmt numFmtId="201" formatCode="# ##0"/>
    <numFmt numFmtId="202" formatCode="# ### ##0.00"/>
    <numFmt numFmtId="203" formatCode="# ##0"/>
    <numFmt numFmtId="204" formatCode="# ### ##0.00"/>
    <numFmt numFmtId="205" formatCode="# ##0"/>
    <numFmt numFmtId="206" formatCode="# ### ##0.00"/>
    <numFmt numFmtId="207" formatCode="# ##0"/>
    <numFmt numFmtId="208" formatCode="# ### ##0.00"/>
    <numFmt numFmtId="209" formatCode="# ##0"/>
    <numFmt numFmtId="210" formatCode="# ### ##0.00"/>
    <numFmt numFmtId="211" formatCode="# ##0"/>
    <numFmt numFmtId="212" formatCode="# ### ##0.00"/>
    <numFmt numFmtId="213" formatCode="# ##0"/>
    <numFmt numFmtId="214" formatCode="# ### ##0.00"/>
    <numFmt numFmtId="215" formatCode="# ##0"/>
    <numFmt numFmtId="216" formatCode="# ### ##0.00"/>
    <numFmt numFmtId="217" formatCode="# ##0"/>
    <numFmt numFmtId="218" formatCode="# ### ##0.00"/>
    <numFmt numFmtId="219" formatCode="# ##0"/>
    <numFmt numFmtId="220" formatCode="# ### ##0.00"/>
    <numFmt numFmtId="221" formatCode="# ##0"/>
    <numFmt numFmtId="222" formatCode="# ### ##0.00"/>
    <numFmt numFmtId="223" formatCode="# ##0"/>
    <numFmt numFmtId="224" formatCode="# ### ##0.00"/>
    <numFmt numFmtId="225" formatCode="# ##0"/>
    <numFmt numFmtId="226" formatCode="# ### ##0.00"/>
    <numFmt numFmtId="227" formatCode="# ##0"/>
    <numFmt numFmtId="228" formatCode="# ### ##0.00"/>
    <numFmt numFmtId="229" formatCode="# ##0"/>
    <numFmt numFmtId="230" formatCode="# ### ##0.00"/>
    <numFmt numFmtId="231" formatCode="# ##0"/>
    <numFmt numFmtId="232" formatCode="# ### ##0.00"/>
    <numFmt numFmtId="233" formatCode="# ##0"/>
    <numFmt numFmtId="234" formatCode="# ### ##0.00"/>
  </numFmts>
  <fonts count="10">
    <font>
      <sz val="9"/>
      <color rgb="FF000000"/>
      <name val="Arial Narrow"/>
    </font>
    <font>
      <sz val="12"/>
      <color rgb="FFB7194A"/>
      <name val="Arial Narrow"/>
      <b/>
    </font>
    <font>
      <sz val="9"/>
      <color rgb="FFFFFFFF"/>
      <name val="Arial Narrow"/>
      <b/>
    </font>
    <font>
      <sz val="9"/>
      <color rgb="FFB7194A"/>
      <name val="Arial Narrow"/>
      <b/>
    </font>
    <font>
      <sz val="9"/>
      <color rgb="FFB7194A"/>
      <name val="Arial Narrow"/>
      <u val="single"/>
    </font>
    <font>
      <sz val="9"/>
      <color rgb="FFB7194A"/>
      <name val="Arial Narrow"/>
    </font>
    <font>
      <sz val="10"/>
      <color rgb="FF000000"/>
      <name val="Arial Narrow"/>
      <u val="single"/>
    </font>
    <font>
      <sz val="10"/>
      <color rgb="FF000000"/>
      <name val="Arial Narrow"/>
    </font>
    <font>
      <sz val="9"/>
      <color rgb="FF000000"/>
      <name val="Arial Narrow"/>
      <b/>
    </font>
    <font>
      <sz val="10"/>
      <color rgb="FFB7194A"/>
      <name val="Arial Narrow"/>
    </font>
  </fonts>
  <fills count="3">
    <fill>
      <patternFill patternType="none"/>
    </fill>
    <fill>
      <patternFill patternType="gray125"/>
    </fill>
    <fill>
      <patternFill patternType="solid">
        <fgColor rgb="FFB7194A"/>
      </patternFill>
    </fill>
  </fills>
  <borders count="4">
    <border>
      <left/>
      <right/>
      <top/>
      <bottom/>
      <diagonal/>
    </border>
    <border>
      <bottom style="thick">
        <color rgb="FFFADEE7"/>
      </bottom>
    </border>
    <border>
      <bottom style="thin">
        <color rgb="FFB7194A"/>
      </bottom>
    </border>
    <border>
      <bottom style="thin">
        <color rgb="FFFFFFFF"/>
      </bottom>
    </border>
  </borders>
  <cellStyleXfs count="1">
    <xf numFmtId="0" fontId="0" fillId="0" borderId="0"/>
  </cellStyleXfs>
  <cellXfs count="178">
    <xf numFmtId="0" fontId="0" fillId="0" borderId="0" xfId="0"/>
    <xf numFmtId="0" fontId="1" fillId="0" borderId="1" xfId="0" applyFont="1" applyBorder="1"/>
    <xf numFmtId="0" fontId="0" fillId="0" borderId="0" xfId="0" applyFont="1" applyAlignment="1">
      <alignment wrapText="1"/>
    </xf>
    <xf numFmtId="0" fontId="2" fillId="2" borderId="0" xfId="0" applyFont="1" applyFill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166" fontId="0" fillId="0" borderId="0" xfId="0" applyFont="1" applyNumberFormat="1" applyAlignment="1">
      <alignment horizontal="right" vertical="center"/>
    </xf>
    <xf numFmtId="167" fontId="0" fillId="0" borderId="0" xfId="0" applyFont="1" applyNumberFormat="1" applyAlignment="1">
      <alignment horizontal="right" vertical="center"/>
    </xf>
    <xf numFmtId="166" fontId="3" fillId="0" borderId="0" xfId="0" applyFont="1" applyNumberFormat="1" applyAlignment="1">
      <alignment horizontal="right" vertical="center"/>
    </xf>
    <xf numFmtId="167" fontId="3" fillId="0" borderId="0" xfId="0" applyFont="1" applyNumberFormat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0" fillId="0" borderId="2" xfId="0" applyFont="1" applyBorder="1" applyAlignment="1">
      <alignment horizontal="center" vertical="center"/>
    </xf>
    <xf numFmtId="166" fontId="0" fillId="0" borderId="2" xfId="0" applyFont="1" applyNumberFormat="1" applyBorder="1" applyAlignment="1">
      <alignment horizontal="right" vertical="center"/>
    </xf>
    <xf numFmtId="167" fontId="0" fillId="0" borderId="2" xfId="0" applyFont="1" applyNumberFormat="1" applyBorder="1" applyAlignment="1">
      <alignment horizontal="right" vertical="center"/>
    </xf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2" fillId="2" borderId="0" xfId="0" applyFont="1" applyFill="1" applyAlignment="1">
      <alignment horizontal="right" vertical="center" wrapText="1"/>
    </xf>
    <xf numFmtId="0" fontId="2" fillId="2" borderId="0" xfId="0" applyFont="1" applyFill="1" applyAlignment="1">
      <alignment horizontal="left" vertical="center" wrapText="1"/>
    </xf>
    <xf numFmtId="0" fontId="0" fillId="0" borderId="0" xfId="0" applyFont="1" applyAlignment="1">
      <alignment vertical="center"/>
    </xf>
    <xf numFmtId="168" fontId="0" fillId="0" borderId="0" xfId="0" applyFont="1" applyNumberFormat="1" applyAlignment="1">
      <alignment vertical="center"/>
    </xf>
    <xf numFmtId="169" fontId="0" fillId="0" borderId="0" xfId="0" applyFont="1" applyNumberFormat="1" applyAlignment="1">
      <alignment vertical="center"/>
    </xf>
    <xf numFmtId="170" fontId="0" fillId="0" borderId="0" xfId="0" applyFont="1" applyNumberFormat="1" applyAlignment="1">
      <alignment vertical="center"/>
    </xf>
    <xf numFmtId="171" fontId="0" fillId="0" borderId="0" xfId="0" applyFont="1" applyNumberFormat="1" applyAlignment="1">
      <alignment vertical="center"/>
    </xf>
    <xf numFmtId="0" fontId="3" fillId="0" borderId="0" xfId="0" applyFont="1" applyAlignment="1">
      <alignment vertical="center"/>
    </xf>
    <xf numFmtId="168" fontId="3" fillId="0" borderId="0" xfId="0" applyFont="1" applyNumberFormat="1" applyAlignment="1">
      <alignment vertical="center"/>
    </xf>
    <xf numFmtId="169" fontId="3" fillId="0" borderId="0" xfId="0" applyFont="1" applyNumberFormat="1" applyAlignment="1">
      <alignment vertical="center"/>
    </xf>
    <xf numFmtId="0" fontId="3" fillId="0" borderId="0" xfId="0" applyFont="1"/>
    <xf numFmtId="0" fontId="0" fillId="0" borderId="2" xfId="0" applyFont="1" applyBorder="1" applyAlignment="1">
      <alignment vertical="center"/>
    </xf>
    <xf numFmtId="168" fontId="0" fillId="0" borderId="2" xfId="0" applyFont="1" applyNumberFormat="1" applyBorder="1" applyAlignment="1">
      <alignment vertical="center"/>
    </xf>
    <xf numFmtId="169" fontId="0" fillId="0" borderId="2" xfId="0" applyFont="1" applyNumberFormat="1" applyBorder="1" applyAlignment="1">
      <alignment vertical="center"/>
    </xf>
    <xf numFmtId="170" fontId="0" fillId="0" borderId="2" xfId="0" applyFont="1" applyNumberFormat="1" applyBorder="1" applyAlignment="1">
      <alignment vertical="center"/>
    </xf>
    <xf numFmtId="171" fontId="0" fillId="0" borderId="2" xfId="0" applyFont="1" applyNumberFormat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172" fontId="0" fillId="0" borderId="0" xfId="0" applyFont="1" applyNumberFormat="1" applyAlignment="1">
      <alignment vertical="center"/>
    </xf>
    <xf numFmtId="0" fontId="8" fillId="0" borderId="2" xfId="0" applyFont="1" applyBorder="1" applyAlignment="1">
      <alignment horizontal="center" vertical="center"/>
    </xf>
    <xf numFmtId="172" fontId="0" fillId="0" borderId="2" xfId="0" applyFont="1" applyNumberFormat="1" applyBorder="1" applyAlignment="1">
      <alignment vertical="center"/>
    </xf>
    <xf numFmtId="173" fontId="0" fillId="0" borderId="0" xfId="0" applyFont="1" applyNumberFormat="1" applyAlignment="1">
      <alignment vertical="center"/>
    </xf>
    <xf numFmtId="174" fontId="0" fillId="0" borderId="0" xfId="0" applyFont="1" applyNumberFormat="1" applyAlignment="1">
      <alignment vertical="center"/>
    </xf>
    <xf numFmtId="175" fontId="0" fillId="0" borderId="0" xfId="0" applyFont="1" applyNumberFormat="1" applyAlignment="1">
      <alignment vertical="center"/>
    </xf>
    <xf numFmtId="176" fontId="0" fillId="0" borderId="0" xfId="0" applyFont="1" applyNumberFormat="1" applyAlignment="1">
      <alignment vertical="center"/>
    </xf>
    <xf numFmtId="173" fontId="3" fillId="0" borderId="0" xfId="0" applyFont="1" applyNumberFormat="1" applyAlignment="1">
      <alignment vertical="center"/>
    </xf>
    <xf numFmtId="174" fontId="3" fillId="0" borderId="0" xfId="0" applyFont="1" applyNumberFormat="1" applyAlignment="1">
      <alignment vertical="center"/>
    </xf>
    <xf numFmtId="173" fontId="0" fillId="0" borderId="2" xfId="0" applyFont="1" applyNumberFormat="1" applyBorder="1" applyAlignment="1">
      <alignment vertical="center"/>
    </xf>
    <xf numFmtId="174" fontId="0" fillId="0" borderId="2" xfId="0" applyFont="1" applyNumberFormat="1" applyBorder="1" applyAlignment="1">
      <alignment vertical="center"/>
    </xf>
    <xf numFmtId="175" fontId="0" fillId="0" borderId="2" xfId="0" applyFont="1" applyNumberFormat="1" applyBorder="1" applyAlignment="1">
      <alignment vertical="center"/>
    </xf>
    <xf numFmtId="176" fontId="0" fillId="0" borderId="2" xfId="0" applyFont="1" applyNumberFormat="1" applyBorder="1" applyAlignment="1">
      <alignment vertical="center"/>
    </xf>
    <xf numFmtId="0" fontId="2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right" vertical="center"/>
    </xf>
    <xf numFmtId="0" fontId="2" fillId="2" borderId="3" xfId="0" applyFont="1" applyFill="1" applyBorder="1" applyAlignment="1">
      <alignment horizontal="center" vertical="center"/>
    </xf>
    <xf numFmtId="177" fontId="0" fillId="0" borderId="0" xfId="0" applyFont="1" applyNumberFormat="1" applyAlignment="1">
      <alignment vertical="center"/>
    </xf>
    <xf numFmtId="178" fontId="0" fillId="0" borderId="0" xfId="0" applyFont="1" applyNumberFormat="1" applyAlignment="1">
      <alignment vertical="center"/>
    </xf>
    <xf numFmtId="177" fontId="3" fillId="0" borderId="0" xfId="0" applyFont="1" applyNumberFormat="1" applyAlignment="1">
      <alignment vertical="center"/>
    </xf>
    <xf numFmtId="177" fontId="0" fillId="0" borderId="2" xfId="0" applyFont="1" applyNumberFormat="1" applyBorder="1" applyAlignment="1">
      <alignment vertical="center"/>
    </xf>
    <xf numFmtId="178" fontId="0" fillId="0" borderId="2" xfId="0" applyFont="1" applyNumberFormat="1" applyBorder="1" applyAlignment="1">
      <alignment vertical="center"/>
    </xf>
    <xf numFmtId="0" fontId="0" fillId="0" borderId="0" xfId="0" applyFont="1" applyAlignment="1">
      <alignment vertical="center" wrapText="1"/>
    </xf>
    <xf numFmtId="178" fontId="0" fillId="0" borderId="0" xfId="0" applyFont="1" applyNumberFormat="1" applyAlignment="1">
      <alignment vertical="center" wrapText="1"/>
    </xf>
    <xf numFmtId="179" fontId="2" fillId="2" borderId="0" xfId="0" applyFont="1" applyNumberFormat="1" applyFill="1" applyAlignment="1">
      <alignment horizontal="right" vertical="center"/>
    </xf>
    <xf numFmtId="180" fontId="0" fillId="0" borderId="0" xfId="0" applyFont="1" applyNumberFormat="1" applyAlignment="1">
      <alignment vertical="center"/>
    </xf>
    <xf numFmtId="181" fontId="0" fillId="0" borderId="0" xfId="0" applyFont="1" applyNumberFormat="1" applyAlignment="1">
      <alignment vertical="center"/>
    </xf>
    <xf numFmtId="0" fontId="8" fillId="0" borderId="2" xfId="0" applyFont="1" applyBorder="1" applyAlignment="1">
      <alignment vertical="center"/>
    </xf>
    <xf numFmtId="180" fontId="8" fillId="0" borderId="2" xfId="0" applyFont="1" applyNumberFormat="1" applyBorder="1" applyAlignment="1">
      <alignment vertical="center"/>
    </xf>
    <xf numFmtId="181" fontId="8" fillId="0" borderId="2" xfId="0" applyFont="1" applyNumberFormat="1" applyBorder="1" applyAlignment="1">
      <alignment vertical="center"/>
    </xf>
    <xf numFmtId="182" fontId="0" fillId="0" borderId="0" xfId="0" applyFont="1" applyNumberFormat="1" applyAlignment="1">
      <alignment vertical="center"/>
    </xf>
    <xf numFmtId="182" fontId="0" fillId="0" borderId="2" xfId="0" applyFont="1" applyNumberFormat="1" applyBorder="1" applyAlignment="1">
      <alignment vertical="center"/>
    </xf>
    <xf numFmtId="183" fontId="0" fillId="0" borderId="0" xfId="0" applyFont="1" applyNumberFormat="1" applyAlignment="1">
      <alignment vertical="center"/>
    </xf>
    <xf numFmtId="183" fontId="0" fillId="0" borderId="2" xfId="0" applyFont="1" applyNumberFormat="1" applyBorder="1" applyAlignment="1">
      <alignment vertical="center"/>
    </xf>
    <xf numFmtId="184" fontId="0" fillId="0" borderId="0" xfId="0" applyFont="1" applyNumberFormat="1" applyAlignment="1">
      <alignment vertical="center"/>
    </xf>
    <xf numFmtId="184" fontId="0" fillId="0" borderId="2" xfId="0" applyFont="1" applyNumberFormat="1" applyBorder="1" applyAlignment="1">
      <alignment vertical="center"/>
    </xf>
    <xf numFmtId="185" fontId="0" fillId="0" borderId="0" xfId="0" applyFont="1" applyNumberFormat="1" applyAlignment="1">
      <alignment vertical="center"/>
    </xf>
    <xf numFmtId="185" fontId="0" fillId="0" borderId="2" xfId="0" applyFont="1" applyNumberFormat="1" applyBorder="1" applyAlignment="1">
      <alignment vertical="center"/>
    </xf>
    <xf numFmtId="186" fontId="0" fillId="0" borderId="0" xfId="0" applyFont="1" applyNumberFormat="1" applyAlignment="1">
      <alignment vertical="center"/>
    </xf>
    <xf numFmtId="186" fontId="0" fillId="0" borderId="2" xfId="0" applyFont="1" applyNumberFormat="1" applyBorder="1" applyAlignment="1">
      <alignment vertical="center"/>
    </xf>
    <xf numFmtId="0" fontId="2" fillId="2" borderId="3" xfId="0" applyFont="1" applyFill="1" applyBorder="1" applyAlignment="1">
      <alignment horizontal="center" vertical="center" wrapText="1"/>
    </xf>
    <xf numFmtId="187" fontId="0" fillId="0" borderId="0" xfId="0" applyFont="1" applyNumberFormat="1" applyAlignment="1">
      <alignment horizontal="center" vertical="center"/>
    </xf>
    <xf numFmtId="188" fontId="0" fillId="0" borderId="0" xfId="0" applyFont="1" applyNumberFormat="1" applyAlignment="1">
      <alignment horizontal="right" vertical="center" indent="4"/>
    </xf>
    <xf numFmtId="187" fontId="8" fillId="0" borderId="2" xfId="0" applyFont="1" applyNumberFormat="1" applyBorder="1" applyAlignment="1">
      <alignment horizontal="center" vertical="center"/>
    </xf>
    <xf numFmtId="188" fontId="8" fillId="0" borderId="2" xfId="0" applyFont="1" applyNumberFormat="1" applyBorder="1" applyAlignment="1">
      <alignment horizontal="right" vertical="center" indent="4"/>
    </xf>
    <xf numFmtId="189" fontId="0" fillId="0" borderId="0" xfId="0" applyFont="1" applyNumberFormat="1" applyAlignment="1">
      <alignment horizontal="center" vertical="center"/>
    </xf>
    <xf numFmtId="190" fontId="0" fillId="0" borderId="0" xfId="0" applyFont="1" applyNumberFormat="1" applyAlignment="1">
      <alignment horizontal="right" vertical="center" indent="4"/>
    </xf>
    <xf numFmtId="189" fontId="8" fillId="0" borderId="2" xfId="0" applyFont="1" applyNumberFormat="1" applyBorder="1" applyAlignment="1">
      <alignment horizontal="center" vertical="center"/>
    </xf>
    <xf numFmtId="190" fontId="8" fillId="0" borderId="2" xfId="0" applyFont="1" applyNumberFormat="1" applyBorder="1" applyAlignment="1">
      <alignment horizontal="right" vertical="center" indent="4"/>
    </xf>
    <xf numFmtId="0" fontId="9" fillId="0" borderId="0" xfId="0" applyFont="1"/>
    <xf numFmtId="0" fontId="8" fillId="0" borderId="0" xfId="0" applyFont="1"/>
    <xf numFmtId="0" fontId="0" fillId="0" borderId="0" xfId="0" applyFont="1" applyAlignment="1">
      <alignment horizontal="right" vertical="center"/>
    </xf>
    <xf numFmtId="191" fontId="0" fillId="0" borderId="0" xfId="0" applyFont="1" applyNumberFormat="1" applyAlignment="1">
      <alignment horizontal="right" vertical="center"/>
    </xf>
    <xf numFmtId="192" fontId="0" fillId="0" borderId="0" xfId="0" applyFont="1" applyNumberFormat="1" applyAlignment="1">
      <alignment horizontal="right" vertical="center"/>
    </xf>
    <xf numFmtId="0" fontId="3" fillId="0" borderId="0" xfId="0" applyFont="1" applyAlignment="1">
      <alignment horizontal="center" vertical="center"/>
    </xf>
    <xf numFmtId="191" fontId="8" fillId="0" borderId="2" xfId="0" applyFont="1" applyNumberFormat="1" applyBorder="1" applyAlignment="1">
      <alignment horizontal="right" vertical="center"/>
    </xf>
    <xf numFmtId="192" fontId="8" fillId="0" borderId="2" xfId="0" applyFont="1" applyNumberFormat="1" applyBorder="1" applyAlignment="1">
      <alignment horizontal="right" vertical="center"/>
    </xf>
    <xf numFmtId="193" fontId="0" fillId="0" borderId="0" xfId="0" applyFont="1" applyNumberFormat="1" applyAlignment="1">
      <alignment horizontal="right" vertical="center"/>
    </xf>
    <xf numFmtId="194" fontId="0" fillId="0" borderId="0" xfId="0" applyFont="1" applyNumberFormat="1" applyAlignment="1">
      <alignment horizontal="right" vertical="center"/>
    </xf>
    <xf numFmtId="193" fontId="8" fillId="0" borderId="2" xfId="0" applyFont="1" applyNumberFormat="1" applyBorder="1" applyAlignment="1">
      <alignment horizontal="right" vertical="center"/>
    </xf>
    <xf numFmtId="194" fontId="8" fillId="0" borderId="2" xfId="0" applyFont="1" applyNumberFormat="1" applyBorder="1" applyAlignment="1">
      <alignment horizontal="right" vertical="center"/>
    </xf>
    <xf numFmtId="195" fontId="0" fillId="0" borderId="0" xfId="0" applyFont="1" applyNumberFormat="1" applyAlignment="1">
      <alignment horizontal="right" vertical="center"/>
    </xf>
    <xf numFmtId="196" fontId="0" fillId="0" borderId="0" xfId="0" applyFont="1" applyNumberFormat="1" applyAlignment="1">
      <alignment horizontal="right" vertical="center"/>
    </xf>
    <xf numFmtId="195" fontId="8" fillId="0" borderId="2" xfId="0" applyFont="1" applyNumberFormat="1" applyBorder="1" applyAlignment="1">
      <alignment horizontal="right" vertical="center"/>
    </xf>
    <xf numFmtId="196" fontId="8" fillId="0" borderId="2" xfId="0" applyFont="1" applyNumberFormat="1" applyBorder="1" applyAlignment="1">
      <alignment horizontal="right" vertical="center"/>
    </xf>
    <xf numFmtId="197" fontId="0" fillId="0" borderId="0" xfId="0" applyFont="1" applyNumberFormat="1" applyAlignment="1">
      <alignment horizontal="right" vertical="center"/>
    </xf>
    <xf numFmtId="198" fontId="0" fillId="0" borderId="0" xfId="0" applyFont="1" applyNumberFormat="1" applyAlignment="1">
      <alignment horizontal="right" vertical="center"/>
    </xf>
    <xf numFmtId="197" fontId="8" fillId="0" borderId="2" xfId="0" applyFont="1" applyNumberFormat="1" applyBorder="1" applyAlignment="1">
      <alignment horizontal="right" vertical="center"/>
    </xf>
    <xf numFmtId="198" fontId="8" fillId="0" borderId="2" xfId="0" applyFont="1" applyNumberFormat="1" applyBorder="1" applyAlignment="1">
      <alignment horizontal="right" vertical="center"/>
    </xf>
    <xf numFmtId="199" fontId="0" fillId="0" borderId="0" xfId="0" applyFont="1" applyNumberFormat="1" applyAlignment="1">
      <alignment horizontal="right" vertical="center"/>
    </xf>
    <xf numFmtId="200" fontId="0" fillId="0" borderId="0" xfId="0" applyFont="1" applyNumberFormat="1" applyAlignment="1">
      <alignment horizontal="right" vertical="center"/>
    </xf>
    <xf numFmtId="199" fontId="8" fillId="0" borderId="2" xfId="0" applyFont="1" applyNumberFormat="1" applyBorder="1" applyAlignment="1">
      <alignment horizontal="right" vertical="center"/>
    </xf>
    <xf numFmtId="200" fontId="8" fillId="0" borderId="2" xfId="0" applyFont="1" applyNumberFormat="1" applyBorder="1" applyAlignment="1">
      <alignment horizontal="right" vertical="center"/>
    </xf>
    <xf numFmtId="201" fontId="0" fillId="0" borderId="0" xfId="0" applyFont="1" applyNumberFormat="1" applyAlignment="1">
      <alignment horizontal="right" vertical="center"/>
    </xf>
    <xf numFmtId="202" fontId="0" fillId="0" borderId="0" xfId="0" applyFont="1" applyNumberFormat="1" applyAlignment="1">
      <alignment horizontal="right" vertical="center"/>
    </xf>
    <xf numFmtId="201" fontId="8" fillId="0" borderId="2" xfId="0" applyFont="1" applyNumberFormat="1" applyBorder="1" applyAlignment="1">
      <alignment horizontal="right" vertical="center"/>
    </xf>
    <xf numFmtId="202" fontId="8" fillId="0" borderId="2" xfId="0" applyFont="1" applyNumberFormat="1" applyBorder="1" applyAlignment="1">
      <alignment horizontal="right" vertical="center"/>
    </xf>
    <xf numFmtId="203" fontId="0" fillId="0" borderId="0" xfId="0" applyFont="1" applyNumberFormat="1" applyAlignment="1">
      <alignment horizontal="right" vertical="center"/>
    </xf>
    <xf numFmtId="204" fontId="0" fillId="0" borderId="0" xfId="0" applyFont="1" applyNumberFormat="1" applyAlignment="1">
      <alignment horizontal="right" vertical="center"/>
    </xf>
    <xf numFmtId="203" fontId="8" fillId="0" borderId="2" xfId="0" applyFont="1" applyNumberFormat="1" applyBorder="1" applyAlignment="1">
      <alignment horizontal="right" vertical="center"/>
    </xf>
    <xf numFmtId="204" fontId="8" fillId="0" borderId="2" xfId="0" applyFont="1" applyNumberFormat="1" applyBorder="1" applyAlignment="1">
      <alignment horizontal="right" vertical="center"/>
    </xf>
    <xf numFmtId="205" fontId="0" fillId="0" borderId="0" xfId="0" applyFont="1" applyNumberFormat="1" applyAlignment="1">
      <alignment horizontal="right" vertical="center"/>
    </xf>
    <xf numFmtId="206" fontId="0" fillId="0" borderId="0" xfId="0" applyFont="1" applyNumberFormat="1" applyAlignment="1">
      <alignment horizontal="right" vertical="center"/>
    </xf>
    <xf numFmtId="205" fontId="8" fillId="0" borderId="2" xfId="0" applyFont="1" applyNumberFormat="1" applyBorder="1" applyAlignment="1">
      <alignment horizontal="right" vertical="center"/>
    </xf>
    <xf numFmtId="206" fontId="8" fillId="0" borderId="2" xfId="0" applyFont="1" applyNumberFormat="1" applyBorder="1" applyAlignment="1">
      <alignment horizontal="right" vertical="center"/>
    </xf>
    <xf numFmtId="207" fontId="0" fillId="0" borderId="0" xfId="0" applyFont="1" applyNumberFormat="1" applyAlignment="1">
      <alignment horizontal="right" vertical="center"/>
    </xf>
    <xf numFmtId="208" fontId="0" fillId="0" borderId="0" xfId="0" applyFont="1" applyNumberFormat="1" applyAlignment="1">
      <alignment horizontal="right" vertical="center"/>
    </xf>
    <xf numFmtId="207" fontId="8" fillId="0" borderId="2" xfId="0" applyFont="1" applyNumberFormat="1" applyBorder="1" applyAlignment="1">
      <alignment horizontal="right" vertical="center"/>
    </xf>
    <xf numFmtId="208" fontId="8" fillId="0" borderId="2" xfId="0" applyFont="1" applyNumberFormat="1" applyBorder="1" applyAlignment="1">
      <alignment horizontal="right" vertical="center"/>
    </xf>
    <xf numFmtId="209" fontId="0" fillId="0" borderId="0" xfId="0" applyFont="1" applyNumberFormat="1" applyAlignment="1">
      <alignment horizontal="right" vertical="center"/>
    </xf>
    <xf numFmtId="210" fontId="0" fillId="0" borderId="0" xfId="0" applyFont="1" applyNumberFormat="1" applyAlignment="1">
      <alignment horizontal="right" vertical="center"/>
    </xf>
    <xf numFmtId="209" fontId="8" fillId="0" borderId="2" xfId="0" applyFont="1" applyNumberFormat="1" applyBorder="1" applyAlignment="1">
      <alignment horizontal="right" vertical="center"/>
    </xf>
    <xf numFmtId="210" fontId="8" fillId="0" borderId="2" xfId="0" applyFont="1" applyNumberFormat="1" applyBorder="1" applyAlignment="1">
      <alignment horizontal="right" vertical="center"/>
    </xf>
    <xf numFmtId="211" fontId="0" fillId="0" borderId="0" xfId="0" applyFont="1" applyNumberFormat="1" applyAlignment="1">
      <alignment horizontal="right" vertical="center"/>
    </xf>
    <xf numFmtId="212" fontId="0" fillId="0" borderId="0" xfId="0" applyFont="1" applyNumberFormat="1" applyAlignment="1">
      <alignment horizontal="right" vertical="center"/>
    </xf>
    <xf numFmtId="211" fontId="8" fillId="0" borderId="2" xfId="0" applyFont="1" applyNumberFormat="1" applyBorder="1" applyAlignment="1">
      <alignment horizontal="right" vertical="center"/>
    </xf>
    <xf numFmtId="212" fontId="8" fillId="0" borderId="2" xfId="0" applyFont="1" applyNumberFormat="1" applyBorder="1" applyAlignment="1">
      <alignment horizontal="right" vertical="center"/>
    </xf>
    <xf numFmtId="213" fontId="0" fillId="0" borderId="0" xfId="0" applyFont="1" applyNumberFormat="1" applyAlignment="1">
      <alignment horizontal="right" vertical="center"/>
    </xf>
    <xf numFmtId="214" fontId="0" fillId="0" borderId="0" xfId="0" applyFont="1" applyNumberFormat="1" applyAlignment="1">
      <alignment horizontal="right" vertical="center"/>
    </xf>
    <xf numFmtId="213" fontId="8" fillId="0" borderId="2" xfId="0" applyFont="1" applyNumberFormat="1" applyBorder="1" applyAlignment="1">
      <alignment horizontal="right" vertical="center"/>
    </xf>
    <xf numFmtId="214" fontId="8" fillId="0" borderId="2" xfId="0" applyFont="1" applyNumberFormat="1" applyBorder="1" applyAlignment="1">
      <alignment horizontal="right" vertical="center"/>
    </xf>
    <xf numFmtId="215" fontId="0" fillId="0" borderId="0" xfId="0" applyFont="1" applyNumberFormat="1" applyAlignment="1">
      <alignment horizontal="right" vertical="center"/>
    </xf>
    <xf numFmtId="216" fontId="0" fillId="0" borderId="0" xfId="0" applyFont="1" applyNumberFormat="1" applyAlignment="1">
      <alignment horizontal="right" vertical="center"/>
    </xf>
    <xf numFmtId="215" fontId="8" fillId="0" borderId="2" xfId="0" applyFont="1" applyNumberFormat="1" applyBorder="1" applyAlignment="1">
      <alignment horizontal="right" vertical="center"/>
    </xf>
    <xf numFmtId="216" fontId="8" fillId="0" borderId="2" xfId="0" applyFont="1" applyNumberFormat="1" applyBorder="1" applyAlignment="1">
      <alignment horizontal="right" vertical="center"/>
    </xf>
    <xf numFmtId="217" fontId="0" fillId="0" borderId="0" xfId="0" applyFont="1" applyNumberFormat="1" applyAlignment="1">
      <alignment horizontal="right" vertical="center"/>
    </xf>
    <xf numFmtId="218" fontId="0" fillId="0" borderId="0" xfId="0" applyFont="1" applyNumberFormat="1" applyAlignment="1">
      <alignment horizontal="right" vertical="center"/>
    </xf>
    <xf numFmtId="217" fontId="8" fillId="0" borderId="2" xfId="0" applyFont="1" applyNumberFormat="1" applyBorder="1" applyAlignment="1">
      <alignment horizontal="right" vertical="center"/>
    </xf>
    <xf numFmtId="218" fontId="8" fillId="0" borderId="2" xfId="0" applyFont="1" applyNumberFormat="1" applyBorder="1" applyAlignment="1">
      <alignment horizontal="right" vertical="center"/>
    </xf>
    <xf numFmtId="219" fontId="0" fillId="0" borderId="0" xfId="0" applyFont="1" applyNumberFormat="1" applyAlignment="1">
      <alignment horizontal="right" vertical="center"/>
    </xf>
    <xf numFmtId="220" fontId="0" fillId="0" borderId="0" xfId="0" applyFont="1" applyNumberFormat="1" applyAlignment="1">
      <alignment horizontal="right" vertical="center"/>
    </xf>
    <xf numFmtId="219" fontId="8" fillId="0" borderId="2" xfId="0" applyFont="1" applyNumberFormat="1" applyBorder="1" applyAlignment="1">
      <alignment horizontal="right" vertical="center"/>
    </xf>
    <xf numFmtId="220" fontId="8" fillId="0" borderId="2" xfId="0" applyFont="1" applyNumberFormat="1" applyBorder="1" applyAlignment="1">
      <alignment horizontal="right" vertical="center"/>
    </xf>
    <xf numFmtId="221" fontId="0" fillId="0" borderId="0" xfId="0" applyFont="1" applyNumberFormat="1" applyAlignment="1">
      <alignment horizontal="right" vertical="center"/>
    </xf>
    <xf numFmtId="222" fontId="0" fillId="0" borderId="0" xfId="0" applyFont="1" applyNumberFormat="1" applyAlignment="1">
      <alignment horizontal="right" vertical="center"/>
    </xf>
    <xf numFmtId="221" fontId="8" fillId="0" borderId="2" xfId="0" applyFont="1" applyNumberFormat="1" applyBorder="1" applyAlignment="1">
      <alignment horizontal="right" vertical="center"/>
    </xf>
    <xf numFmtId="222" fontId="8" fillId="0" borderId="2" xfId="0" applyFont="1" applyNumberFormat="1" applyBorder="1" applyAlignment="1">
      <alignment horizontal="right" vertical="center"/>
    </xf>
    <xf numFmtId="223" fontId="0" fillId="0" borderId="0" xfId="0" applyFont="1" applyNumberFormat="1" applyAlignment="1">
      <alignment horizontal="right" vertical="center"/>
    </xf>
    <xf numFmtId="224" fontId="0" fillId="0" borderId="0" xfId="0" applyFont="1" applyNumberFormat="1" applyAlignment="1">
      <alignment horizontal="right" vertical="center"/>
    </xf>
    <xf numFmtId="223" fontId="8" fillId="0" borderId="2" xfId="0" applyFont="1" applyNumberFormat="1" applyBorder="1" applyAlignment="1">
      <alignment horizontal="right" vertical="center"/>
    </xf>
    <xf numFmtId="224" fontId="8" fillId="0" borderId="2" xfId="0" applyFont="1" applyNumberFormat="1" applyBorder="1" applyAlignment="1">
      <alignment horizontal="right" vertical="center"/>
    </xf>
    <xf numFmtId="225" fontId="0" fillId="0" borderId="0" xfId="0" applyFont="1" applyNumberFormat="1" applyAlignment="1">
      <alignment horizontal="right" vertical="center"/>
    </xf>
    <xf numFmtId="226" fontId="0" fillId="0" borderId="0" xfId="0" applyFont="1" applyNumberFormat="1" applyAlignment="1">
      <alignment horizontal="right" vertical="center"/>
    </xf>
    <xf numFmtId="225" fontId="8" fillId="0" borderId="2" xfId="0" applyFont="1" applyNumberFormat="1" applyBorder="1" applyAlignment="1">
      <alignment horizontal="right" vertical="center"/>
    </xf>
    <xf numFmtId="226" fontId="8" fillId="0" borderId="2" xfId="0" applyFont="1" applyNumberFormat="1" applyBorder="1" applyAlignment="1">
      <alignment horizontal="right" vertical="center"/>
    </xf>
    <xf numFmtId="227" fontId="0" fillId="0" borderId="0" xfId="0" applyFont="1" applyNumberFormat="1" applyAlignment="1">
      <alignment horizontal="right" vertical="center"/>
    </xf>
    <xf numFmtId="228" fontId="0" fillId="0" borderId="0" xfId="0" applyFont="1" applyNumberFormat="1" applyAlignment="1">
      <alignment horizontal="right" vertical="center"/>
    </xf>
    <xf numFmtId="227" fontId="8" fillId="0" borderId="2" xfId="0" applyFont="1" applyNumberFormat="1" applyBorder="1" applyAlignment="1">
      <alignment horizontal="right" vertical="center"/>
    </xf>
    <xf numFmtId="228" fontId="8" fillId="0" borderId="2" xfId="0" applyFont="1" applyNumberFormat="1" applyBorder="1" applyAlignment="1">
      <alignment horizontal="right" vertical="center"/>
    </xf>
    <xf numFmtId="229" fontId="0" fillId="0" borderId="0" xfId="0" applyFont="1" applyNumberFormat="1" applyAlignment="1">
      <alignment horizontal="right" vertical="center"/>
    </xf>
    <xf numFmtId="230" fontId="0" fillId="0" borderId="0" xfId="0" applyFont="1" applyNumberFormat="1" applyAlignment="1">
      <alignment horizontal="right" vertical="center"/>
    </xf>
    <xf numFmtId="229" fontId="8" fillId="0" borderId="2" xfId="0" applyFont="1" applyNumberFormat="1" applyBorder="1" applyAlignment="1">
      <alignment horizontal="right" vertical="center"/>
    </xf>
    <xf numFmtId="230" fontId="8" fillId="0" borderId="2" xfId="0" applyFont="1" applyNumberFormat="1" applyBorder="1" applyAlignment="1">
      <alignment horizontal="right" vertical="center"/>
    </xf>
    <xf numFmtId="231" fontId="0" fillId="0" borderId="0" xfId="0" applyFont="1" applyNumberFormat="1" applyAlignment="1">
      <alignment horizontal="right" vertical="center"/>
    </xf>
    <xf numFmtId="232" fontId="0" fillId="0" borderId="0" xfId="0" applyFont="1" applyNumberFormat="1" applyAlignment="1">
      <alignment horizontal="right" vertical="center"/>
    </xf>
    <xf numFmtId="231" fontId="8" fillId="0" borderId="2" xfId="0" applyFont="1" applyNumberFormat="1" applyBorder="1" applyAlignment="1">
      <alignment horizontal="right" vertical="center"/>
    </xf>
    <xf numFmtId="232" fontId="8" fillId="0" borderId="2" xfId="0" applyFont="1" applyNumberFormat="1" applyBorder="1" applyAlignment="1">
      <alignment horizontal="right" vertical="center"/>
    </xf>
    <xf numFmtId="233" fontId="0" fillId="0" borderId="0" xfId="0" applyFont="1" applyNumberFormat="1" applyAlignment="1">
      <alignment horizontal="right" vertical="center"/>
    </xf>
    <xf numFmtId="234" fontId="0" fillId="0" borderId="0" xfId="0" applyFont="1" applyNumberFormat="1" applyAlignment="1">
      <alignment horizontal="right" vertical="center"/>
    </xf>
    <xf numFmtId="233" fontId="8" fillId="0" borderId="2" xfId="0" applyFont="1" applyNumberFormat="1" applyBorder="1" applyAlignment="1">
      <alignment horizontal="right" vertical="center"/>
    </xf>
    <xf numFmtId="234" fontId="8" fillId="0" borderId="2" xfId="0" applyFont="1" applyNumberFormat="1" applyBorder="1" applyAlignment="1">
      <alignment horizontal="right" vertical="center"/>
    </xf>
    <xf numFmtId="0" fontId="0" fillId="0" borderId="0" xfId="0" applyFont="1" applyAlignment="1">
      <alignment horizontal="left" vertical="center"/>
    </xf>
    <xf numFmtId="0" fontId="0" fillId="0" borderId="2" xfId="0" applyFont="1" applyBorder="1" applyAlignment="1">
      <alignment horizontal="left" vertical="center"/>
    </xf>
    <xf numFmtId="0" fontId="0" fillId="0" borderId="2" xfId="0" applyFont="1" applyBorder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worksheet" Target="worksheets/sheet25.xml"/><Relationship Id="rId26" Type="http://schemas.openxmlformats.org/officeDocument/2006/relationships/worksheet" Target="worksheets/sheet26.xml"/><Relationship Id="rId27" Type="http://schemas.openxmlformats.org/officeDocument/2006/relationships/worksheet" Target="worksheets/sheet27.xml"/><Relationship Id="rId28" Type="http://schemas.openxmlformats.org/officeDocument/2006/relationships/worksheet" Target="worksheets/sheet28.xml"/><Relationship Id="rId29" Type="http://schemas.openxmlformats.org/officeDocument/2006/relationships/worksheet" Target="worksheets/sheet29.xml"/><Relationship Id="rId30" Type="http://schemas.openxmlformats.org/officeDocument/2006/relationships/worksheet" Target="worksheets/sheet30.xml"/><Relationship Id="rId31" Type="http://schemas.openxmlformats.org/officeDocument/2006/relationships/worksheet" Target="worksheets/sheet31.xml"/><Relationship Id="rId32" Type="http://schemas.openxmlformats.org/officeDocument/2006/relationships/worksheet" Target="worksheets/sheet32.xml"/><Relationship Id="rId33" Type="http://schemas.openxmlformats.org/officeDocument/2006/relationships/worksheet" Target="worksheets/sheet33.xml"/><Relationship Id="rId34" Type="http://schemas.openxmlformats.org/officeDocument/2006/relationships/theme" Target="theme/theme1.xml"/><Relationship Id="rId35" Type="http://schemas.openxmlformats.org/officeDocument/2006/relationships/styles" Target="styles.xml"/><Relationship Id="rId36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vml" Type="http://schemas.openxmlformats.org/officeDocument/2006/relationships/vmlDrawing" Target="../drawings/vmlDrawing16.v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vml" Type="http://schemas.openxmlformats.org/officeDocument/2006/relationships/vmlDrawing" Target="../drawings/vmlDrawing17.v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vml" Type="http://schemas.openxmlformats.org/officeDocument/2006/relationships/vmlDrawing" Target="../drawings/vmlDrawing18.v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vml" Type="http://schemas.openxmlformats.org/officeDocument/2006/relationships/vmlDrawing" Target="../drawings/vmlDrawing19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vml" Type="http://schemas.openxmlformats.org/officeDocument/2006/relationships/vmlDrawing" Target="../drawings/vmlDrawing20.v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vml" Type="http://schemas.openxmlformats.org/officeDocument/2006/relationships/vmlDrawing" Target="../drawings/vmlDrawing21.v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vml" Type="http://schemas.openxmlformats.org/officeDocument/2006/relationships/vmlDrawing" Target="../drawings/vmlDrawing22.v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vml" Type="http://schemas.openxmlformats.org/officeDocument/2006/relationships/vmlDrawing" Target="../drawings/vmlDrawing23.v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vml" Type="http://schemas.openxmlformats.org/officeDocument/2006/relationships/vmlDrawing" Target="../drawings/vmlDrawing24.v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vml" Type="http://schemas.openxmlformats.org/officeDocument/2006/relationships/vmlDrawing" Target="../drawings/vmlDrawing25.v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Relationship Id="rId2" Type="http://schemas.openxmlformats.org/officeDocument/2006/relationships/printerSettings" Target="../printerSettings/printerSettings26.bin"/><Relationship Id="rIdvml" Type="http://schemas.openxmlformats.org/officeDocument/2006/relationships/vmlDrawing" Target="../drawings/vmlDrawing26.v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Relationship Id="rId2" Type="http://schemas.openxmlformats.org/officeDocument/2006/relationships/printerSettings" Target="../printerSettings/printerSettings27.bin"/><Relationship Id="rIdvml" Type="http://schemas.openxmlformats.org/officeDocument/2006/relationships/vmlDrawing" Target="../drawings/vmlDrawing27.vml"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/><Relationship Id="rId2" Type="http://schemas.openxmlformats.org/officeDocument/2006/relationships/printerSettings" Target="../printerSettings/printerSettings28.bin"/><Relationship Id="rIdvml" Type="http://schemas.openxmlformats.org/officeDocument/2006/relationships/vmlDrawing" Target="../drawings/vmlDrawing28.vml"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9.xml"/><Relationship Id="rId2" Type="http://schemas.openxmlformats.org/officeDocument/2006/relationships/printerSettings" Target="../printerSettings/printerSettings29.bin"/><Relationship Id="rIdvml" Type="http://schemas.openxmlformats.org/officeDocument/2006/relationships/vmlDrawing" Target="../drawings/vmlDrawing29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/><Relationship Id="rId2" Type="http://schemas.openxmlformats.org/officeDocument/2006/relationships/printerSettings" Target="../printerSettings/printerSettings30.bin"/><Relationship Id="rIdvml" Type="http://schemas.openxmlformats.org/officeDocument/2006/relationships/vmlDrawing" Target="../drawings/vmlDrawing30.vml"/></Relationships>
</file>

<file path=xl/worksheets/_rels/sheet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/><Relationship Id="rId2" Type="http://schemas.openxmlformats.org/officeDocument/2006/relationships/printerSettings" Target="../printerSettings/printerSettings31.bin"/><Relationship Id="rIdvml" Type="http://schemas.openxmlformats.org/officeDocument/2006/relationships/vmlDrawing" Target="../drawings/vmlDrawing31.vml"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2.xml"/><Relationship Id="rId2" Type="http://schemas.openxmlformats.org/officeDocument/2006/relationships/printerSettings" Target="../printerSettings/printerSettings32.bin"/><Relationship Id="rIdvml" Type="http://schemas.openxmlformats.org/officeDocument/2006/relationships/vmlDrawing" Target="../drawings/vmlDrawing32.vml"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/><Relationship Id="rId2" Type="http://schemas.openxmlformats.org/officeDocument/2006/relationships/printerSettings" Target="../printerSettings/printerSettings33.bin"/><Relationship Id="rIdvml" Type="http://schemas.openxmlformats.org/officeDocument/2006/relationships/vmlDrawing" Target="../drawings/vmlDrawing3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1"/>
  </sheetViews>
  <sheetFormatPr defaultRowHeight="15.0" baseColWidth="10"/>
  <cols>
    <col min="1" max="1" width="2.71" hidden="0" customWidth="1"/>
    <col min="2" max="2" width="2.71" hidden="0" customWidth="1"/>
    <col min="3" max="3" width="80.71" hidden="0" customWidth="1"/>
  </cols>
  <sheetData>
    <row r="1">
      <c r="B1" s="1" t="s">
        <v>0</v>
      </c>
      <c r="C1" s="1"/>
    </row>
    <row r="3">
      <c r="B3" s="15" t="str">
        <f>=HYPERLINK("#'Tab2'!A1", "Tabuľka 2 Čerpanie finančných príspevkov za jednotlivé mesiace z projektov prvej pomoci")</f>
      </c>
      <c r="C3" s="16"/>
    </row>
    <row r="4">
      <c r="B4" s="15" t="str">
        <f>=HYPERLINK("#'Tab3'!A1", "Tabuľka 3 Vyplatené dávky „ošetrovné“")</f>
      </c>
      <c r="C4" s="16"/>
    </row>
    <row r="5">
      <c r="B5" s="15" t="str">
        <f>=HYPERLINK("#'Tab4'!A1", "Tabuľka 4 Počet novohlásených prípadov DPN s dôvodom vzniku „karanténne opatrenie“")</f>
      </c>
      <c r="C5" s="16"/>
    </row>
    <row r="6">
      <c r="B6" s="15" t="str">
        <f>=HYPERLINK("#'Tab5'!A1", "Tabuľka 5 Vyplatené dávky „nemocenské“")</f>
      </c>
      <c r="C6" s="16"/>
    </row>
    <row r="7">
      <c r="B7" s="15" t="str">
        <f>=HYPERLINK("#'Tab6'!A1", "Tabuľka 6 Odklad a odpustenie odvodov na sociálne poistenie")</f>
      </c>
      <c r="C7" s="16"/>
    </row>
    <row r="8">
      <c r="B8" s="15" t="str">
        <f>=HYPERLINK("#'Tab7'!A1", "Tabuľka 7 Vývoj počtu poistencov z registra Sociálnej poisťovne")</f>
      </c>
      <c r="C8" s="16"/>
    </row>
    <row r="9">
      <c r="B9" s="15" t="str">
        <f>=HYPERLINK("#'nezamestnanosť'!A1", "Vývoj nezamestnanosti")</f>
      </c>
      <c r="C9" s="16"/>
    </row>
    <row r="11">
      <c r="B11" s="15" t="str">
        <f>=HYPERLINK("#'TabB1'!A1", "Tabuľka B1 Trvanie vybavenia pomoci (od prijatia žiadosti alebo výkazu po spracovanie úradom práce)")</f>
      </c>
      <c r="C11" s="16"/>
    </row>
    <row r="12">
      <c r="B12" s="15" t="str">
        <f>=HYPERLINK("#'GrafB2'!A1", "Graf B2 Vybavenie pomoci sa postupne zrýchľuje")</f>
      </c>
      <c r="C12" s="16"/>
    </row>
    <row r="14">
      <c r="A14" s="83"/>
      <c r="B14" s="83" t="s">
        <v>174</v>
      </c>
      <c r="C14" s="83"/>
    </row>
    <row r="15">
      <c r="C15" s="15" t="str">
        <f>=HYPERLINK("#'TabA1mar20'!A1", "marec 2020")</f>
      </c>
    </row>
    <row r="16">
      <c r="C16" s="15" t="str">
        <f>=HYPERLINK("#'TabA1apr20'!A1", "apríl 2020")</f>
      </c>
    </row>
    <row r="17">
      <c r="C17" s="15" t="str">
        <f>=HYPERLINK("#'TabA1máj20'!A1", "máj 2020")</f>
      </c>
    </row>
    <row r="18">
      <c r="C18" s="15" t="str">
        <f>=HYPERLINK("#'TabA1jún20'!A1", "jún 2020")</f>
      </c>
    </row>
    <row r="19">
      <c r="C19" s="15" t="str">
        <f>=HYPERLINK("#'TabA1júl20'!A1", "júl 2020")</f>
      </c>
    </row>
    <row r="20">
      <c r="C20" s="15" t="str">
        <f>=HYPERLINK("#'TabA1aug20'!A1", "august 2020")</f>
      </c>
    </row>
    <row r="21">
      <c r="C21" s="15" t="str">
        <f>=HYPERLINK("#'TabA1sep20'!A1", "september 2020")</f>
      </c>
    </row>
    <row r="22">
      <c r="C22" s="15" t="str">
        <f>=HYPERLINK("#'TabA1okt20'!A1", "október 2020")</f>
      </c>
    </row>
    <row r="23">
      <c r="C23" s="15" t="str">
        <f>=HYPERLINK("#'TabA1nov20'!A1", "november 2020")</f>
      </c>
    </row>
    <row r="24">
      <c r="C24" s="15" t="str">
        <f>=HYPERLINK("#'TabA1dec20'!A1", "december 2020")</f>
      </c>
    </row>
    <row r="25">
      <c r="C25" s="15" t="str">
        <f>=HYPERLINK("#'TabA1jan21'!A1", "január 2021")</f>
      </c>
    </row>
    <row r="27">
      <c r="A27" s="83"/>
      <c r="B27" s="83" t="s">
        <v>198</v>
      </c>
      <c r="C27" s="83"/>
    </row>
    <row r="28">
      <c r="C28" s="15" t="str">
        <f>=HYPERLINK("#'TabA2mar20'!A1", "marec 2020")</f>
      </c>
    </row>
    <row r="29">
      <c r="C29" s="15" t="str">
        <f>=HYPERLINK("#'TabA2apr20'!A1", "apríl 2020")</f>
      </c>
    </row>
    <row r="30">
      <c r="C30" s="15" t="str">
        <f>=HYPERLINK("#'TabA2máj20'!A1", "máj 2020")</f>
      </c>
    </row>
    <row r="31">
      <c r="C31" s="15" t="str">
        <f>=HYPERLINK("#'TabA2jún20'!A1", "jún 2020")</f>
      </c>
    </row>
    <row r="32">
      <c r="C32" s="15" t="str">
        <f>=HYPERLINK("#'TabA2júl20'!A1", "júl 2020")</f>
      </c>
    </row>
    <row r="33">
      <c r="C33" s="15" t="str">
        <f>=HYPERLINK("#'TabA2aug20'!A1", "august 2020")</f>
      </c>
    </row>
    <row r="34">
      <c r="C34" s="15" t="str">
        <f>=HYPERLINK("#'TabA2sep20'!A1", "september 2020")</f>
      </c>
    </row>
    <row r="35">
      <c r="C35" s="15" t="str">
        <f>=HYPERLINK("#'TabA2okt20'!A1", "október 2020")</f>
      </c>
    </row>
    <row r="36">
      <c r="C36" s="15" t="str">
        <f>=HYPERLINK("#'TabA2nov20'!A1", "november 2020")</f>
      </c>
    </row>
    <row r="37">
      <c r="C37" s="15" t="str">
        <f>=HYPERLINK("#'TabA2dec20'!A1", "december 2020")</f>
      </c>
    </row>
    <row r="38">
      <c r="C38" s="15" t="str">
        <f>=HYPERLINK("#'TabA2jan21'!A1", "január 2021")</f>
      </c>
    </row>
    <row r="40">
      <c r="B40" s="15" t="str">
        <f>=HYPERLINK("#'Vysvetlivky'!A1", "Vysvetlivky k tabuľkám")</f>
      </c>
      <c r="C40" s="16"/>
    </row>
  </sheetData>
  <mergeCells count="35">
    <mergeCell ref="B1:C1"/>
    <mergeCell ref="B3:C3"/>
    <mergeCell ref="B4:C4"/>
    <mergeCell ref="B5:C5"/>
    <mergeCell ref="B6:C6"/>
    <mergeCell ref="B7:C7"/>
    <mergeCell ref="B8:C8"/>
    <mergeCell ref="B9:C9"/>
    <mergeCell ref="B11:C11"/>
    <mergeCell ref="B12:C12"/>
    <mergeCell ref="B14:C14"/>
    <mergeCell ref="C15:C15"/>
    <mergeCell ref="C16:C16"/>
    <mergeCell ref="C17:C17"/>
    <mergeCell ref="C18:C18"/>
    <mergeCell ref="C19:C19"/>
    <mergeCell ref="C20:C20"/>
    <mergeCell ref="C21:C21"/>
    <mergeCell ref="C22:C22"/>
    <mergeCell ref="C23:C23"/>
    <mergeCell ref="C24:C24"/>
    <mergeCell ref="C25:C25"/>
    <mergeCell ref="B27:C27"/>
    <mergeCell ref="C28:C28"/>
    <mergeCell ref="C29:C29"/>
    <mergeCell ref="C30:C30"/>
    <mergeCell ref="C31:C31"/>
    <mergeCell ref="C32:C32"/>
    <mergeCell ref="C33:C33"/>
    <mergeCell ref="C34:C34"/>
    <mergeCell ref="C35:C35"/>
    <mergeCell ref="C36:C36"/>
    <mergeCell ref="C37:C37"/>
    <mergeCell ref="C38:C38"/>
    <mergeCell ref="B40:C40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24.71" hidden="0" customWidth="1"/>
    <col min="2" max="2" width="24.71" hidden="0" customWidth="1"/>
    <col min="3" max="3" width="24.71" hidden="0" customWidth="1"/>
    <col min="4" max="4" width="24.71" hidden="0" customWidth="1"/>
  </cols>
  <sheetData>
    <row r="2">
      <c r="A2" s="1" t="s">
        <v>127</v>
      </c>
      <c r="B2" s="1"/>
      <c r="C2" s="1"/>
      <c r="D2" s="1"/>
    </row>
    <row r="4" ht="25" customHeight="1">
      <c r="A4" s="2" t="s">
        <v>2</v>
      </c>
      <c r="B4" s="2"/>
      <c r="C4" s="2"/>
      <c r="D4" s="2"/>
    </row>
    <row r="6">
      <c r="A6" s="3" t="s">
        <v>4</v>
      </c>
      <c r="B6" s="74" t="s">
        <v>123</v>
      </c>
      <c r="C6" s="74" t="s">
        <v>69</v>
      </c>
      <c r="D6" s="3" t="s">
        <v>124</v>
      </c>
    </row>
    <row r="7">
      <c r="A7" s="3"/>
      <c r="B7" s="3" t="s">
        <v>125</v>
      </c>
      <c r="C7" s="3" t="s">
        <v>126</v>
      </c>
      <c r="D7" s="3"/>
    </row>
    <row r="8">
      <c r="A8" s="4" t="s">
        <v>128</v>
      </c>
      <c r="B8" s="79" t="n">
        <v>19.08497</v>
      </c>
      <c r="C8" s="79" t="n">
        <v>11.339011</v>
      </c>
      <c r="D8" s="80" t="n">
        <v>10333</v>
      </c>
    </row>
    <row r="9">
      <c r="A9" s="4" t="s">
        <v>129</v>
      </c>
      <c r="B9" s="79" t="n">
        <v>15.285971</v>
      </c>
      <c r="C9" s="79" t="n">
        <v>10.351058</v>
      </c>
      <c r="D9" s="80" t="n">
        <v>15026</v>
      </c>
    </row>
    <row r="10">
      <c r="A10" s="4" t="s">
        <v>130</v>
      </c>
      <c r="B10" s="79" t="n">
        <v>16.183294</v>
      </c>
      <c r="C10" s="79" t="n">
        <v>10.297338</v>
      </c>
      <c r="D10" s="80" t="n">
        <v>13863</v>
      </c>
    </row>
    <row r="11">
      <c r="A11" s="4" t="s">
        <v>131</v>
      </c>
      <c r="B11" s="79" t="n">
        <v>16.306801</v>
      </c>
      <c r="C11" s="79" t="n">
        <v>10.020673</v>
      </c>
      <c r="D11" s="80" t="n">
        <v>15189</v>
      </c>
    </row>
    <row r="12">
      <c r="A12" s="4" t="s">
        <v>132</v>
      </c>
      <c r="B12" s="79" t="n">
        <v>13.898936</v>
      </c>
      <c r="C12" s="79" t="n">
        <v>9.133436</v>
      </c>
      <c r="D12" s="80" t="n">
        <v>9113</v>
      </c>
    </row>
    <row r="13">
      <c r="A13" s="4" t="s">
        <v>133</v>
      </c>
      <c r="B13" s="79" t="n">
        <v>10.963297</v>
      </c>
      <c r="C13" s="79" t="n">
        <v>7.68657</v>
      </c>
      <c r="D13" s="80" t="n">
        <v>20298</v>
      </c>
    </row>
    <row r="14">
      <c r="A14" s="4" t="s">
        <v>134</v>
      </c>
      <c r="B14" s="79" t="n">
        <v>5.94002</v>
      </c>
      <c r="C14" s="79" t="n">
        <v>4.313769</v>
      </c>
      <c r="D14" s="80" t="n">
        <v>32594</v>
      </c>
    </row>
    <row r="15">
      <c r="A15" s="4" t="s">
        <v>135</v>
      </c>
      <c r="B15" s="79" t="n">
        <v>7.423901</v>
      </c>
      <c r="C15" s="79" t="n">
        <v>5.283291</v>
      </c>
      <c r="D15" s="80" t="n">
        <v>36249</v>
      </c>
    </row>
    <row r="16">
      <c r="A16" s="4" t="s">
        <v>136</v>
      </c>
      <c r="B16" s="79" t="n">
        <v>4.06751</v>
      </c>
      <c r="C16" s="79" t="n">
        <v>2.95143</v>
      </c>
      <c r="D16" s="80" t="n">
        <v>16368</v>
      </c>
    </row>
    <row r="17">
      <c r="A17" s="4" t="s">
        <v>137</v>
      </c>
      <c r="B17" s="79" t="n">
        <v>4.150242</v>
      </c>
      <c r="C17" s="79" t="n">
        <v>3.042019</v>
      </c>
      <c r="D17" s="80" t="n">
        <v>16540</v>
      </c>
    </row>
    <row r="18">
      <c r="A18" s="4" t="s">
        <v>138</v>
      </c>
      <c r="B18" s="79" t="n">
        <v>4.162093</v>
      </c>
      <c r="C18" s="79" t="n">
        <v>2.991754</v>
      </c>
      <c r="D18" s="80" t="n">
        <v>15522</v>
      </c>
    </row>
    <row r="19">
      <c r="A19" s="4" t="s">
        <v>139</v>
      </c>
      <c r="B19" s="79" t="n">
        <v>4.974984</v>
      </c>
      <c r="C19" s="79" t="n">
        <v>3.45711</v>
      </c>
      <c r="D19" s="80" t="n">
        <v>13791</v>
      </c>
    </row>
    <row r="20">
      <c r="A20" s="4" t="s">
        <v>140</v>
      </c>
      <c r="B20" s="79" t="n">
        <v>4.732722</v>
      </c>
      <c r="C20" s="79" t="n">
        <v>3.33949</v>
      </c>
      <c r="D20" s="80" t="n">
        <v>17435</v>
      </c>
    </row>
    <row r="21">
      <c r="A21" s="4" t="s">
        <v>141</v>
      </c>
      <c r="B21" s="79" t="n">
        <v>3.037198</v>
      </c>
      <c r="C21" s="79" t="n">
        <v>2.261173</v>
      </c>
      <c r="D21" s="80" t="n">
        <v>11479</v>
      </c>
    </row>
    <row r="22">
      <c r="A22" s="4" t="s">
        <v>142</v>
      </c>
      <c r="B22" s="79" t="n">
        <v>3.641326</v>
      </c>
      <c r="C22" s="79" t="n">
        <v>2.655881</v>
      </c>
      <c r="D22" s="80" t="n">
        <v>10168</v>
      </c>
    </row>
    <row r="23">
      <c r="A23" s="4" t="s">
        <v>143</v>
      </c>
      <c r="B23" s="79" t="n">
        <v>3.756479</v>
      </c>
      <c r="C23" s="79" t="n">
        <v>2.7975</v>
      </c>
      <c r="D23" s="80" t="n">
        <v>7679</v>
      </c>
    </row>
    <row r="24">
      <c r="A24" s="4" t="s">
        <v>144</v>
      </c>
      <c r="B24" s="79" t="n">
        <v>4.76547</v>
      </c>
      <c r="C24" s="79" t="n">
        <v>3.348214</v>
      </c>
      <c r="D24" s="80" t="n">
        <v>12007</v>
      </c>
    </row>
    <row r="25">
      <c r="A25" s="4" t="s">
        <v>145</v>
      </c>
      <c r="B25" s="79" t="n">
        <v>2.384126</v>
      </c>
      <c r="C25" s="79" t="n">
        <v>1.840881</v>
      </c>
      <c r="D25" s="80" t="n">
        <v>10533</v>
      </c>
    </row>
    <row r="26">
      <c r="A26" s="4" t="s">
        <v>146</v>
      </c>
      <c r="B26" s="79" t="n">
        <v>2.715198</v>
      </c>
      <c r="C26" s="79" t="n">
        <v>2.042686</v>
      </c>
      <c r="D26" s="80" t="n">
        <v>7356</v>
      </c>
    </row>
    <row r="27">
      <c r="A27" s="4" t="s">
        <v>147</v>
      </c>
      <c r="B27" s="79" t="n">
        <v>2.943521</v>
      </c>
      <c r="C27" s="79" t="n">
        <v>2.135131</v>
      </c>
      <c r="D27" s="80" t="n">
        <v>6675</v>
      </c>
    </row>
    <row r="28">
      <c r="A28" s="4" t="s">
        <v>148</v>
      </c>
      <c r="B28" s="79" t="n">
        <v>3.578844</v>
      </c>
      <c r="C28" s="79" t="n">
        <v>2.399704</v>
      </c>
      <c r="D28" s="80" t="n">
        <v>8111</v>
      </c>
    </row>
    <row r="29">
      <c r="A29" s="4" t="s">
        <v>149</v>
      </c>
      <c r="B29" s="79" t="n">
        <v>3.11701</v>
      </c>
      <c r="C29" s="79" t="n">
        <v>2.229292</v>
      </c>
      <c r="D29" s="80" t="n">
        <v>10153</v>
      </c>
    </row>
    <row r="30">
      <c r="A30" s="4" t="s">
        <v>150</v>
      </c>
      <c r="B30" s="79" t="n">
        <v>2.263212</v>
      </c>
      <c r="C30" s="79" t="n">
        <v>1.741523</v>
      </c>
      <c r="D30" s="80" t="n">
        <v>7815</v>
      </c>
    </row>
    <row r="31">
      <c r="A31" s="4" t="s">
        <v>151</v>
      </c>
      <c r="B31" s="79" t="n">
        <v>2.38463</v>
      </c>
      <c r="C31" s="79" t="n">
        <v>1.724183</v>
      </c>
      <c r="D31" s="80" t="n">
        <v>5413</v>
      </c>
    </row>
    <row r="32">
      <c r="A32" s="4" t="s">
        <v>152</v>
      </c>
      <c r="B32" s="79" t="n">
        <v>2.771729</v>
      </c>
      <c r="C32" s="79" t="n">
        <v>2.070751</v>
      </c>
      <c r="D32" s="80" t="n">
        <v>6742</v>
      </c>
    </row>
    <row r="33">
      <c r="A33" s="4" t="s">
        <v>153</v>
      </c>
      <c r="B33" s="79" t="n">
        <v>3.021397</v>
      </c>
      <c r="C33" s="79" t="n">
        <v>2.305132</v>
      </c>
      <c r="D33" s="80" t="n">
        <v>12198</v>
      </c>
    </row>
    <row r="34">
      <c r="A34" s="4" t="s">
        <v>154</v>
      </c>
      <c r="B34" s="79" t="n">
        <v>2.240666</v>
      </c>
      <c r="C34" s="79" t="n">
        <v>1.762708</v>
      </c>
      <c r="D34" s="80" t="n">
        <v>8892</v>
      </c>
    </row>
    <row r="35">
      <c r="A35" s="4" t="s">
        <v>155</v>
      </c>
      <c r="B35" s="79" t="n">
        <v>3.397635</v>
      </c>
      <c r="C35" s="79" t="n">
        <v>2.531275</v>
      </c>
      <c r="D35" s="80" t="n">
        <v>7610</v>
      </c>
    </row>
    <row r="36">
      <c r="A36" s="4" t="s">
        <v>156</v>
      </c>
      <c r="B36" s="79" t="n">
        <v>4.242819</v>
      </c>
      <c r="C36" s="79" t="n">
        <v>3.132767</v>
      </c>
      <c r="D36" s="80" t="n">
        <v>6824</v>
      </c>
    </row>
    <row r="37">
      <c r="A37" s="4" t="s">
        <v>157</v>
      </c>
      <c r="B37" s="79" t="n">
        <v>6.502349</v>
      </c>
      <c r="C37" s="79" t="n">
        <v>4.604228</v>
      </c>
      <c r="D37" s="80" t="n">
        <v>10218</v>
      </c>
    </row>
    <row r="38">
      <c r="A38" s="4" t="s">
        <v>158</v>
      </c>
      <c r="B38" s="79" t="n">
        <v>3.735718</v>
      </c>
      <c r="C38" s="79" t="n">
        <v>2.820715</v>
      </c>
      <c r="D38" s="80" t="n">
        <v>2153</v>
      </c>
    </row>
    <row r="39">
      <c r="A39" s="4" t="s">
        <v>159</v>
      </c>
      <c r="B39" s="79" t="n">
        <v>15.09218</v>
      </c>
      <c r="C39" s="79" t="n">
        <v>10.173947</v>
      </c>
      <c r="D39" s="80" t="n">
        <v>10371</v>
      </c>
    </row>
    <row r="40">
      <c r="A40" s="4" t="s">
        <v>160</v>
      </c>
      <c r="B40" s="79" t="n">
        <v>14.622316</v>
      </c>
      <c r="C40" s="79" t="n">
        <v>9.978395</v>
      </c>
      <c r="D40" s="80" t="n">
        <v>7313</v>
      </c>
    </row>
    <row r="41">
      <c r="A41" s="4" t="s">
        <v>161</v>
      </c>
      <c r="B41" s="79" t="n">
        <v>12.15812</v>
      </c>
      <c r="C41" s="79" t="n">
        <v>8.235316</v>
      </c>
      <c r="D41" s="80" t="n">
        <v>10726</v>
      </c>
    </row>
    <row r="42">
      <c r="A42" s="4" t="s">
        <v>162</v>
      </c>
      <c r="B42" s="79" t="n">
        <v>8.52832</v>
      </c>
      <c r="C42" s="79" t="n">
        <v>5.804577</v>
      </c>
      <c r="D42" s="80" t="n">
        <v>19880</v>
      </c>
    </row>
    <row r="43">
      <c r="A43" s="4" t="s">
        <v>163</v>
      </c>
      <c r="B43" s="79" t="n">
        <v>7.836574</v>
      </c>
      <c r="C43" s="79" t="n">
        <v>5.198456</v>
      </c>
      <c r="D43" s="80" t="n">
        <v>20982</v>
      </c>
    </row>
    <row r="44">
      <c r="A44" s="4" t="s">
        <v>164</v>
      </c>
      <c r="B44" s="79" t="n">
        <v>7.812936</v>
      </c>
      <c r="C44" s="79" t="n">
        <v>4.943035</v>
      </c>
      <c r="D44" s="80" t="n">
        <v>20223</v>
      </c>
    </row>
    <row r="45">
      <c r="A45" s="4" t="s">
        <v>165</v>
      </c>
      <c r="B45" s="79" t="n">
        <v>8.4128</v>
      </c>
      <c r="C45" s="79" t="n">
        <v>5.117244</v>
      </c>
      <c r="D45" s="80" t="n">
        <v>9203</v>
      </c>
    </row>
    <row r="46">
      <c r="A46" s="4" t="s">
        <v>166</v>
      </c>
      <c r="B46" s="79" t="n">
        <v>7.66727</v>
      </c>
      <c r="C46" s="79" t="n">
        <v>5.180807</v>
      </c>
      <c r="D46" s="80" t="n">
        <v>11598</v>
      </c>
    </row>
    <row r="47">
      <c r="A47" s="4" t="s">
        <v>167</v>
      </c>
      <c r="B47" s="79" t="n">
        <v>6.151235</v>
      </c>
      <c r="C47" s="79" t="n">
        <v>4.401911</v>
      </c>
      <c r="D47" s="80" t="n">
        <v>22918</v>
      </c>
    </row>
    <row r="48">
      <c r="A48" s="4" t="s">
        <v>168</v>
      </c>
      <c r="B48" s="79" t="n">
        <v>5.663115</v>
      </c>
      <c r="C48" s="79" t="n">
        <v>4.257082</v>
      </c>
      <c r="D48" s="80" t="n">
        <v>25062</v>
      </c>
    </row>
    <row r="49">
      <c r="A49" s="4" t="s">
        <v>169</v>
      </c>
      <c r="B49" s="79" t="n">
        <v>6.413193</v>
      </c>
      <c r="C49" s="79" t="n">
        <v>4.835119</v>
      </c>
      <c r="D49" s="80" t="n">
        <v>18662</v>
      </c>
    </row>
    <row r="50">
      <c r="A50" s="4" t="s">
        <v>170</v>
      </c>
      <c r="B50" s="79" t="n">
        <v>7.465483</v>
      </c>
      <c r="C50" s="79" t="n">
        <v>5.530626</v>
      </c>
      <c r="D50" s="80" t="n">
        <v>26987</v>
      </c>
    </row>
    <row r="51">
      <c r="A51" s="4" t="s">
        <v>171</v>
      </c>
      <c r="B51" s="79" t="n">
        <v>5.967184</v>
      </c>
      <c r="C51" s="79" t="n">
        <v>4.554579</v>
      </c>
      <c r="D51" s="80" t="n">
        <v>7283</v>
      </c>
    </row>
    <row r="52">
      <c r="A52" s="4" t="s">
        <v>172</v>
      </c>
      <c r="B52" s="79" t="n">
        <v>2.517412</v>
      </c>
      <c r="C52" s="79" t="n">
        <v>1.918278</v>
      </c>
      <c r="D52" s="80" t="n">
        <v>40662</v>
      </c>
    </row>
    <row r="53">
      <c r="A53" s="4" t="s">
        <v>173</v>
      </c>
      <c r="B53" s="79" t="n">
        <v>2.168177</v>
      </c>
      <c r="C53" s="79" t="n">
        <v>1.724236</v>
      </c>
      <c r="D53" s="80" t="n">
        <v>21406</v>
      </c>
    </row>
    <row r="54">
      <c r="A54" s="36" t="s">
        <v>70</v>
      </c>
      <c r="B54" s="81" t="n">
        <v>6.734825</v>
      </c>
      <c r="C54" s="81" t="n">
        <v>4.658342</v>
      </c>
      <c r="D54" s="82" t="n">
        <v>657623</v>
      </c>
    </row>
    <row r="55" ht="25" customHeight="1">
      <c r="A55" s="2" t="s">
        <v>122</v>
      </c>
      <c r="B55" s="2"/>
      <c r="C55" s="2"/>
      <c r="D55" s="2"/>
    </row>
    <row r="57">
      <c r="A57" s="13" t="str">
        <f>=HYPERLINK("#'Obsah'!A1", "Späť na obsah dátovej prílohy")</f>
      </c>
      <c r="B57" s="14"/>
    </row>
  </sheetData>
  <mergeCells count="7">
    <mergeCell ref="A2:D2"/>
    <mergeCell ref="A4:D4"/>
    <mergeCell ref="A55:D55"/>
    <mergeCell ref="A6:A7"/>
    <mergeCell ref="B6:C6"/>
    <mergeCell ref="D6:D7"/>
    <mergeCell ref="A57:B57"/>
  </mergeCells>
  <pageMargins left="0.7" right="0.7" top="0.75" bottom="0.75" header="0.3" footer="0.3"/>
  <pageSetup paperSize="9" orientation="portrait" horizontalDpi="300" verticalDpi="300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175</v>
      </c>
      <c r="B2" s="1"/>
      <c r="C2" s="1"/>
      <c r="D2" s="1"/>
      <c r="E2" s="1"/>
      <c r="F2" s="1"/>
      <c r="G2" s="1"/>
    </row>
    <row r="3">
      <c r="A3" s="84" t="s">
        <v>176</v>
      </c>
      <c r="B3" s="84"/>
      <c r="C3" s="84"/>
      <c r="D3" s="84"/>
      <c r="E3" s="84"/>
      <c r="F3" s="84"/>
      <c r="G3" s="84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177</v>
      </c>
      <c r="C7" s="74" t="s">
        <v>178</v>
      </c>
      <c r="D7" s="74"/>
      <c r="E7" s="74"/>
      <c r="F7" s="74"/>
      <c r="G7" s="74"/>
    </row>
    <row r="8">
      <c r="A8" s="3"/>
      <c r="B8" s="3"/>
      <c r="C8" s="3" t="s">
        <v>179</v>
      </c>
      <c r="D8" s="3" t="s">
        <v>180</v>
      </c>
      <c r="E8" s="3" t="s">
        <v>181</v>
      </c>
      <c r="F8" s="3" t="s">
        <v>182</v>
      </c>
      <c r="G8" s="3" t="s">
        <v>183</v>
      </c>
    </row>
    <row r="9">
      <c r="A9" s="88" t="s">
        <v>184</v>
      </c>
      <c r="B9" s="85"/>
      <c r="C9" s="85"/>
      <c r="D9" s="85"/>
      <c r="E9" s="85"/>
      <c r="F9" s="85"/>
      <c r="G9" s="85"/>
    </row>
    <row r="10">
      <c r="A10" s="4" t="s">
        <v>11</v>
      </c>
      <c r="B10" s="86" t="n">
        <v>13692</v>
      </c>
      <c r="C10" s="86" t="n">
        <v>10538</v>
      </c>
      <c r="D10" s="86" t="n">
        <v>2391</v>
      </c>
      <c r="E10" s="86" t="n">
        <v>248</v>
      </c>
      <c r="F10" s="86" t="n">
        <v>44</v>
      </c>
      <c r="G10" s="86" t="n">
        <v>471</v>
      </c>
    </row>
    <row r="11">
      <c r="A11" s="4" t="s">
        <v>12</v>
      </c>
      <c r="B11" s="86" t="n">
        <v>39581</v>
      </c>
      <c r="C11" s="86" t="n">
        <v>37701</v>
      </c>
      <c r="D11" s="86" t="n">
        <v>308</v>
      </c>
      <c r="E11" s="86" t="n">
        <v>9</v>
      </c>
      <c r="F11" s="86" t="n">
        <v>0</v>
      </c>
      <c r="G11" s="86" t="n">
        <v>1563</v>
      </c>
    </row>
    <row r="12">
      <c r="A12" s="4" t="s">
        <v>13</v>
      </c>
      <c r="B12" s="86" t="n">
        <v>2648</v>
      </c>
      <c r="C12" s="86" t="n">
        <v>1877</v>
      </c>
      <c r="D12" s="86" t="n">
        <v>494</v>
      </c>
      <c r="E12" s="86" t="n">
        <v>125</v>
      </c>
      <c r="F12" s="86" t="n">
        <v>90</v>
      </c>
      <c r="G12" s="86" t="n">
        <v>62</v>
      </c>
    </row>
    <row r="13">
      <c r="A13" s="4" t="s">
        <v>14</v>
      </c>
      <c r="B13" s="86" t="n">
        <v>12587</v>
      </c>
      <c r="C13" s="86" t="n">
        <v>8657</v>
      </c>
      <c r="D13" s="86" t="n">
        <v>2774</v>
      </c>
      <c r="E13" s="86" t="n">
        <v>640</v>
      </c>
      <c r="F13" s="86" t="n">
        <v>185</v>
      </c>
      <c r="G13" s="86" t="n">
        <v>331</v>
      </c>
    </row>
    <row r="14">
      <c r="A14" s="4" t="s">
        <v>15</v>
      </c>
      <c r="B14" s="86" t="n">
        <v>10581</v>
      </c>
      <c r="C14" s="86" t="n">
        <v>10182</v>
      </c>
      <c r="D14" s="86" t="n">
        <v>18</v>
      </c>
      <c r="E14" s="86" t="n">
        <v>0</v>
      </c>
      <c r="F14" s="86" t="n">
        <v>0</v>
      </c>
      <c r="G14" s="86" t="n">
        <v>381</v>
      </c>
    </row>
    <row r="15">
      <c r="A15" s="4" t="s">
        <v>16</v>
      </c>
      <c r="B15" s="86" t="n">
        <v>967</v>
      </c>
      <c r="C15" s="86" t="n">
        <v>135</v>
      </c>
      <c r="D15" s="86" t="n">
        <v>2</v>
      </c>
      <c r="E15" s="86" t="n">
        <v>0</v>
      </c>
      <c r="F15" s="86" t="n">
        <v>0</v>
      </c>
      <c r="G15" s="86" t="n">
        <v>830</v>
      </c>
    </row>
    <row r="16">
      <c r="A16" s="36" t="s">
        <v>185</v>
      </c>
      <c r="B16" s="89" t="n">
        <v>80056</v>
      </c>
      <c r="C16" s="89" t="n">
        <v>69090</v>
      </c>
      <c r="D16" s="89" t="n">
        <v>5987</v>
      </c>
      <c r="E16" s="89" t="n">
        <v>1022</v>
      </c>
      <c r="F16" s="89" t="n">
        <v>319</v>
      </c>
      <c r="G16" s="89" t="n">
        <v>3638</v>
      </c>
    </row>
    <row r="17">
      <c r="A17" s="88" t="s">
        <v>186</v>
      </c>
      <c r="B17" s="85"/>
      <c r="C17" s="85"/>
      <c r="D17" s="85"/>
      <c r="E17" s="85"/>
      <c r="F17" s="85"/>
      <c r="G17" s="85"/>
    </row>
    <row r="18">
      <c r="A18" s="4" t="s">
        <v>11</v>
      </c>
      <c r="B18" s="86" t="n">
        <v>65587</v>
      </c>
      <c r="C18" s="86" t="n">
        <v>24338</v>
      </c>
      <c r="D18" s="86" t="n">
        <v>19605</v>
      </c>
      <c r="E18" s="86" t="n">
        <v>9535</v>
      </c>
      <c r="F18" s="86" t="n">
        <v>9768</v>
      </c>
      <c r="G18" s="86" t="n">
        <v>2341</v>
      </c>
    </row>
    <row r="19">
      <c r="A19" s="4" t="s">
        <v>12</v>
      </c>
      <c r="B19" s="86" t="n">
        <v>39555</v>
      </c>
      <c r="C19" s="86" t="n">
        <v>37675</v>
      </c>
      <c r="D19" s="86" t="n">
        <v>308</v>
      </c>
      <c r="E19" s="86" t="n">
        <v>9</v>
      </c>
      <c r="F19" s="86" t="n">
        <v>0</v>
      </c>
      <c r="G19" s="86" t="n">
        <v>1563</v>
      </c>
    </row>
    <row r="20">
      <c r="A20" s="4" t="s">
        <v>13</v>
      </c>
      <c r="B20" s="86" t="n">
        <v>68196</v>
      </c>
      <c r="C20" s="86" t="n">
        <v>4276</v>
      </c>
      <c r="D20" s="86" t="n">
        <v>4568</v>
      </c>
      <c r="E20" s="86" t="n">
        <v>5628</v>
      </c>
      <c r="F20" s="86" t="n">
        <v>53286</v>
      </c>
      <c r="G20" s="86" t="n">
        <v>438</v>
      </c>
    </row>
    <row r="21">
      <c r="A21" s="4" t="s">
        <v>14</v>
      </c>
      <c r="B21" s="86" t="n">
        <v>186128</v>
      </c>
      <c r="C21" s="86" t="n">
        <v>23569</v>
      </c>
      <c r="D21" s="86" t="n">
        <v>35590</v>
      </c>
      <c r="E21" s="86" t="n">
        <v>43630</v>
      </c>
      <c r="F21" s="86" t="n">
        <v>77201</v>
      </c>
      <c r="G21" s="86" t="n">
        <v>6138</v>
      </c>
    </row>
    <row r="22">
      <c r="A22" s="4" t="s">
        <v>15</v>
      </c>
      <c r="B22" s="86" t="n">
        <v>10574</v>
      </c>
      <c r="C22" s="86" t="n">
        <v>10175</v>
      </c>
      <c r="D22" s="86" t="n">
        <v>18</v>
      </c>
      <c r="E22" s="86" t="n">
        <v>0</v>
      </c>
      <c r="F22" s="86" t="n">
        <v>0</v>
      </c>
      <c r="G22" s="86" t="n">
        <v>381</v>
      </c>
    </row>
    <row r="23">
      <c r="A23" s="4" t="s">
        <v>16</v>
      </c>
      <c r="B23" s="86" t="n">
        <v>966</v>
      </c>
      <c r="C23" s="86" t="n">
        <v>135</v>
      </c>
      <c r="D23" s="86" t="n">
        <v>2</v>
      </c>
      <c r="E23" s="86" t="n">
        <v>0</v>
      </c>
      <c r="F23" s="86" t="n">
        <v>0</v>
      </c>
      <c r="G23" s="86" t="n">
        <v>829</v>
      </c>
    </row>
    <row r="24">
      <c r="A24" s="36" t="s">
        <v>185</v>
      </c>
      <c r="B24" s="89" t="n">
        <v>371006</v>
      </c>
      <c r="C24" s="89" t="n">
        <v>100168</v>
      </c>
      <c r="D24" s="89" t="n">
        <v>60091</v>
      </c>
      <c r="E24" s="89" t="n">
        <v>58802</v>
      </c>
      <c r="F24" s="89" t="n">
        <v>140255</v>
      </c>
      <c r="G24" s="89" t="n">
        <v>11690</v>
      </c>
    </row>
    <row r="25">
      <c r="A25" s="88" t="s">
        <v>187</v>
      </c>
      <c r="B25" s="85"/>
      <c r="C25" s="85"/>
      <c r="D25" s="85"/>
      <c r="E25" s="85"/>
      <c r="F25" s="85"/>
      <c r="G25" s="85"/>
    </row>
    <row r="26">
      <c r="A26" s="4" t="s">
        <v>11</v>
      </c>
      <c r="B26" s="87" t="n">
        <v>18720071.08</v>
      </c>
      <c r="C26" s="87" t="n">
        <v>5936293.82</v>
      </c>
      <c r="D26" s="87" t="n">
        <v>5941194.23</v>
      </c>
      <c r="E26" s="87" t="n">
        <v>3205174.99</v>
      </c>
      <c r="F26" s="87" t="n">
        <v>2999084.6</v>
      </c>
      <c r="G26" s="87" t="n">
        <v>638323.44</v>
      </c>
    </row>
    <row r="27">
      <c r="A27" s="4" t="s">
        <v>12</v>
      </c>
      <c r="B27" s="87" t="n">
        <v>9916126.07</v>
      </c>
      <c r="C27" s="87" t="n">
        <v>9443926.07</v>
      </c>
      <c r="D27" s="87" t="n">
        <v>76800</v>
      </c>
      <c r="E27" s="87" t="n">
        <v>2010</v>
      </c>
      <c r="F27" s="87" t="n">
        <v>0</v>
      </c>
      <c r="G27" s="87" t="n">
        <v>393390</v>
      </c>
    </row>
    <row r="28">
      <c r="A28" s="4" t="s">
        <v>13</v>
      </c>
      <c r="B28" s="87" t="n">
        <v>18368144.63</v>
      </c>
      <c r="C28" s="87" t="n">
        <v>1238725.46</v>
      </c>
      <c r="D28" s="87" t="n">
        <v>1408667.74</v>
      </c>
      <c r="E28" s="87" t="n">
        <v>1376569.4</v>
      </c>
      <c r="F28" s="87" t="n">
        <v>14253308.5</v>
      </c>
      <c r="G28" s="87" t="n">
        <v>90873.53</v>
      </c>
    </row>
    <row r="29">
      <c r="A29" s="4" t="s">
        <v>14</v>
      </c>
      <c r="B29" s="87" t="n">
        <v>34775106.7</v>
      </c>
      <c r="C29" s="87" t="n">
        <v>4941075.97</v>
      </c>
      <c r="D29" s="87" t="n">
        <v>7329747.2</v>
      </c>
      <c r="E29" s="87" t="n">
        <v>8074323.14</v>
      </c>
      <c r="F29" s="87" t="n">
        <v>13538618.3</v>
      </c>
      <c r="G29" s="87" t="n">
        <v>891342.09</v>
      </c>
    </row>
    <row r="30">
      <c r="A30" s="4" t="s">
        <v>15</v>
      </c>
      <c r="B30" s="87" t="n">
        <v>1112130</v>
      </c>
      <c r="C30" s="87" t="n">
        <v>1070130</v>
      </c>
      <c r="D30" s="87" t="n">
        <v>1890</v>
      </c>
      <c r="E30" s="87" t="n">
        <v>0</v>
      </c>
      <c r="F30" s="87" t="n">
        <v>0</v>
      </c>
      <c r="G30" s="87" t="n">
        <v>40110</v>
      </c>
    </row>
    <row r="31">
      <c r="A31" s="4" t="s">
        <v>16</v>
      </c>
      <c r="B31" s="87" t="n">
        <v>101535</v>
      </c>
      <c r="C31" s="87" t="n">
        <v>14175</v>
      </c>
      <c r="D31" s="87" t="n">
        <v>210</v>
      </c>
      <c r="E31" s="87" t="n">
        <v>0</v>
      </c>
      <c r="F31" s="87" t="n">
        <v>0</v>
      </c>
      <c r="G31" s="87" t="n">
        <v>87150</v>
      </c>
    </row>
    <row r="32">
      <c r="A32" s="36" t="s">
        <v>185</v>
      </c>
      <c r="B32" s="90" t="n">
        <v>82993113.48</v>
      </c>
      <c r="C32" s="90" t="n">
        <v>22644326.32</v>
      </c>
      <c r="D32" s="90" t="n">
        <v>14758509.17</v>
      </c>
      <c r="E32" s="90" t="n">
        <v>12658077.53</v>
      </c>
      <c r="F32" s="90" t="n">
        <v>30791011.4</v>
      </c>
      <c r="G32" s="90" t="n">
        <v>2141189.06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188</v>
      </c>
      <c r="B2" s="1"/>
      <c r="C2" s="1"/>
      <c r="D2" s="1"/>
      <c r="E2" s="1"/>
      <c r="F2" s="1"/>
      <c r="G2" s="1"/>
    </row>
    <row r="3">
      <c r="A3" s="84" t="s">
        <v>176</v>
      </c>
      <c r="B3" s="84"/>
      <c r="C3" s="84"/>
      <c r="D3" s="84"/>
      <c r="E3" s="84"/>
      <c r="F3" s="84"/>
      <c r="G3" s="84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177</v>
      </c>
      <c r="C7" s="74" t="s">
        <v>178</v>
      </c>
      <c r="D7" s="74"/>
      <c r="E7" s="74"/>
      <c r="F7" s="74"/>
      <c r="G7" s="74"/>
    </row>
    <row r="8">
      <c r="A8" s="3"/>
      <c r="B8" s="3"/>
      <c r="C8" s="3" t="s">
        <v>179</v>
      </c>
      <c r="D8" s="3" t="s">
        <v>180</v>
      </c>
      <c r="E8" s="3" t="s">
        <v>181</v>
      </c>
      <c r="F8" s="3" t="s">
        <v>182</v>
      </c>
      <c r="G8" s="3" t="s">
        <v>183</v>
      </c>
    </row>
    <row r="9">
      <c r="A9" s="88" t="s">
        <v>184</v>
      </c>
      <c r="B9" s="85"/>
      <c r="C9" s="85"/>
      <c r="D9" s="85"/>
      <c r="E9" s="85"/>
      <c r="F9" s="85"/>
      <c r="G9" s="85"/>
    </row>
    <row r="10">
      <c r="A10" s="4" t="s">
        <v>11</v>
      </c>
      <c r="B10" s="91" t="n">
        <v>11257</v>
      </c>
      <c r="C10" s="91" t="n">
        <v>8597</v>
      </c>
      <c r="D10" s="91" t="n">
        <v>1998</v>
      </c>
      <c r="E10" s="91" t="n">
        <v>249</v>
      </c>
      <c r="F10" s="91" t="n">
        <v>44</v>
      </c>
      <c r="G10" s="91" t="n">
        <v>369</v>
      </c>
    </row>
    <row r="11">
      <c r="A11" s="4" t="s">
        <v>12</v>
      </c>
      <c r="B11" s="91" t="n">
        <v>47515</v>
      </c>
      <c r="C11" s="91" t="n">
        <v>45395</v>
      </c>
      <c r="D11" s="91" t="n">
        <v>320</v>
      </c>
      <c r="E11" s="91" t="n">
        <v>10</v>
      </c>
      <c r="F11" s="91" t="n">
        <v>0</v>
      </c>
      <c r="G11" s="91" t="n">
        <v>1790</v>
      </c>
    </row>
    <row r="12">
      <c r="A12" s="4" t="s">
        <v>13</v>
      </c>
      <c r="B12" s="91" t="n">
        <v>4546</v>
      </c>
      <c r="C12" s="91" t="n">
        <v>3141</v>
      </c>
      <c r="D12" s="91" t="n">
        <v>926</v>
      </c>
      <c r="E12" s="91" t="n">
        <v>248</v>
      </c>
      <c r="F12" s="91" t="n">
        <v>136</v>
      </c>
      <c r="G12" s="91" t="n">
        <v>95</v>
      </c>
    </row>
    <row r="13">
      <c r="A13" s="4" t="s">
        <v>14</v>
      </c>
      <c r="B13" s="91" t="n">
        <v>17817</v>
      </c>
      <c r="C13" s="91" t="n">
        <v>12413</v>
      </c>
      <c r="D13" s="91" t="n">
        <v>3849</v>
      </c>
      <c r="E13" s="91" t="n">
        <v>900</v>
      </c>
      <c r="F13" s="91" t="n">
        <v>249</v>
      </c>
      <c r="G13" s="91" t="n">
        <v>406</v>
      </c>
    </row>
    <row r="14">
      <c r="A14" s="4" t="s">
        <v>15</v>
      </c>
      <c r="B14" s="91" t="n">
        <v>12274</v>
      </c>
      <c r="C14" s="91" t="n">
        <v>11823</v>
      </c>
      <c r="D14" s="91" t="n">
        <v>18</v>
      </c>
      <c r="E14" s="91" t="n">
        <v>0</v>
      </c>
      <c r="F14" s="91" t="n">
        <v>0</v>
      </c>
      <c r="G14" s="91" t="n">
        <v>433</v>
      </c>
    </row>
    <row r="15">
      <c r="A15" s="4" t="s">
        <v>16</v>
      </c>
      <c r="B15" s="91" t="n">
        <v>1128</v>
      </c>
      <c r="C15" s="91" t="n">
        <v>154</v>
      </c>
      <c r="D15" s="91" t="n">
        <v>2</v>
      </c>
      <c r="E15" s="91" t="n">
        <v>0</v>
      </c>
      <c r="F15" s="91" t="n">
        <v>0</v>
      </c>
      <c r="G15" s="91" t="n">
        <v>972</v>
      </c>
    </row>
    <row r="16">
      <c r="A16" s="36" t="s">
        <v>185</v>
      </c>
      <c r="B16" s="93" t="n">
        <v>94537</v>
      </c>
      <c r="C16" s="93" t="n">
        <v>81523</v>
      </c>
      <c r="D16" s="93" t="n">
        <v>7113</v>
      </c>
      <c r="E16" s="93" t="n">
        <v>1407</v>
      </c>
      <c r="F16" s="93" t="n">
        <v>429</v>
      </c>
      <c r="G16" s="93" t="n">
        <v>4065</v>
      </c>
    </row>
    <row r="17">
      <c r="A17" s="88" t="s">
        <v>186</v>
      </c>
      <c r="B17" s="85"/>
      <c r="C17" s="85"/>
      <c r="D17" s="85"/>
      <c r="E17" s="85"/>
      <c r="F17" s="85"/>
      <c r="G17" s="85"/>
    </row>
    <row r="18">
      <c r="A18" s="4" t="s">
        <v>11</v>
      </c>
      <c r="B18" s="91" t="n">
        <v>56533</v>
      </c>
      <c r="C18" s="91" t="n">
        <v>19241</v>
      </c>
      <c r="D18" s="91" t="n">
        <v>16127</v>
      </c>
      <c r="E18" s="91" t="n">
        <v>9282</v>
      </c>
      <c r="F18" s="91" t="n">
        <v>9982</v>
      </c>
      <c r="G18" s="91" t="n">
        <v>1901</v>
      </c>
    </row>
    <row r="19">
      <c r="A19" s="4" t="s">
        <v>12</v>
      </c>
      <c r="B19" s="91" t="n">
        <v>47451</v>
      </c>
      <c r="C19" s="91" t="n">
        <v>45333</v>
      </c>
      <c r="D19" s="91" t="n">
        <v>319</v>
      </c>
      <c r="E19" s="91" t="n">
        <v>10</v>
      </c>
      <c r="F19" s="91" t="n">
        <v>0</v>
      </c>
      <c r="G19" s="91" t="n">
        <v>1789</v>
      </c>
    </row>
    <row r="20">
      <c r="A20" s="4" t="s">
        <v>13</v>
      </c>
      <c r="B20" s="91" t="n">
        <v>103298</v>
      </c>
      <c r="C20" s="91" t="n">
        <v>7216</v>
      </c>
      <c r="D20" s="91" t="n">
        <v>8287</v>
      </c>
      <c r="E20" s="91" t="n">
        <v>12148</v>
      </c>
      <c r="F20" s="91" t="n">
        <v>74834</v>
      </c>
      <c r="G20" s="91" t="n">
        <v>813</v>
      </c>
    </row>
    <row r="21">
      <c r="A21" s="4" t="s">
        <v>14</v>
      </c>
      <c r="B21" s="91" t="n">
        <v>245544</v>
      </c>
      <c r="C21" s="91" t="n">
        <v>32838</v>
      </c>
      <c r="D21" s="91" t="n">
        <v>49151</v>
      </c>
      <c r="E21" s="91" t="n">
        <v>62417</v>
      </c>
      <c r="F21" s="91" t="n">
        <v>94268</v>
      </c>
      <c r="G21" s="91" t="n">
        <v>6870</v>
      </c>
    </row>
    <row r="22">
      <c r="A22" s="4" t="s">
        <v>15</v>
      </c>
      <c r="B22" s="91" t="n">
        <v>12264</v>
      </c>
      <c r="C22" s="91" t="n">
        <v>11813</v>
      </c>
      <c r="D22" s="91" t="n">
        <v>18</v>
      </c>
      <c r="E22" s="91" t="n">
        <v>0</v>
      </c>
      <c r="F22" s="91" t="n">
        <v>0</v>
      </c>
      <c r="G22" s="91" t="n">
        <v>433</v>
      </c>
    </row>
    <row r="23">
      <c r="A23" s="4" t="s">
        <v>16</v>
      </c>
      <c r="B23" s="91" t="n">
        <v>1127</v>
      </c>
      <c r="C23" s="91" t="n">
        <v>154</v>
      </c>
      <c r="D23" s="91" t="n">
        <v>2</v>
      </c>
      <c r="E23" s="91" t="n">
        <v>0</v>
      </c>
      <c r="F23" s="91" t="n">
        <v>0</v>
      </c>
      <c r="G23" s="91" t="n">
        <v>971</v>
      </c>
    </row>
    <row r="24">
      <c r="A24" s="36" t="s">
        <v>185</v>
      </c>
      <c r="B24" s="93" t="n">
        <v>466217</v>
      </c>
      <c r="C24" s="93" t="n">
        <v>116595</v>
      </c>
      <c r="D24" s="93" t="n">
        <v>73904</v>
      </c>
      <c r="E24" s="93" t="n">
        <v>83857</v>
      </c>
      <c r="F24" s="93" t="n">
        <v>179084</v>
      </c>
      <c r="G24" s="93" t="n">
        <v>12777</v>
      </c>
    </row>
    <row r="25">
      <c r="A25" s="88" t="s">
        <v>187</v>
      </c>
      <c r="B25" s="85"/>
      <c r="C25" s="85"/>
      <c r="D25" s="85"/>
      <c r="E25" s="85"/>
      <c r="F25" s="85"/>
      <c r="G25" s="85"/>
    </row>
    <row r="26">
      <c r="A26" s="4" t="s">
        <v>11</v>
      </c>
      <c r="B26" s="92" t="n">
        <v>28023022.1</v>
      </c>
      <c r="C26" s="92" t="n">
        <v>7582982.21</v>
      </c>
      <c r="D26" s="92" t="n">
        <v>8365548.88</v>
      </c>
      <c r="E26" s="92" t="n">
        <v>5582073.69</v>
      </c>
      <c r="F26" s="92" t="n">
        <v>5588600.52</v>
      </c>
      <c r="G26" s="92" t="n">
        <v>903816.8</v>
      </c>
    </row>
    <row r="27">
      <c r="A27" s="4" t="s">
        <v>12</v>
      </c>
      <c r="B27" s="92" t="n">
        <v>22354003.26</v>
      </c>
      <c r="C27" s="92" t="n">
        <v>21348541.85</v>
      </c>
      <c r="D27" s="92" t="n">
        <v>147851.41</v>
      </c>
      <c r="E27" s="92" t="n">
        <v>4320</v>
      </c>
      <c r="F27" s="92" t="n">
        <v>0</v>
      </c>
      <c r="G27" s="92" t="n">
        <v>853290</v>
      </c>
    </row>
    <row r="28">
      <c r="A28" s="4" t="s">
        <v>13</v>
      </c>
      <c r="B28" s="92" t="n">
        <v>44085668.84</v>
      </c>
      <c r="C28" s="92" t="n">
        <v>3194897.3</v>
      </c>
      <c r="D28" s="92" t="n">
        <v>3945223.12</v>
      </c>
      <c r="E28" s="92" t="n">
        <v>5224751.85</v>
      </c>
      <c r="F28" s="92" t="n">
        <v>31328180.67</v>
      </c>
      <c r="G28" s="92" t="n">
        <v>392615.9</v>
      </c>
    </row>
    <row r="29">
      <c r="A29" s="4" t="s">
        <v>14</v>
      </c>
      <c r="B29" s="92" t="n">
        <v>79671815.03</v>
      </c>
      <c r="C29" s="92" t="n">
        <v>10058138.5</v>
      </c>
      <c r="D29" s="92" t="n">
        <v>15566066.73</v>
      </c>
      <c r="E29" s="92" t="n">
        <v>18904798.61</v>
      </c>
      <c r="F29" s="92" t="n">
        <v>32667836.1</v>
      </c>
      <c r="G29" s="92" t="n">
        <v>2474975.09</v>
      </c>
    </row>
    <row r="30">
      <c r="A30" s="4" t="s">
        <v>15</v>
      </c>
      <c r="B30" s="92" t="n">
        <v>2579865</v>
      </c>
      <c r="C30" s="92" t="n">
        <v>2484825</v>
      </c>
      <c r="D30" s="92" t="n">
        <v>3780</v>
      </c>
      <c r="E30" s="92" t="n">
        <v>0</v>
      </c>
      <c r="F30" s="92" t="n">
        <v>0</v>
      </c>
      <c r="G30" s="92" t="n">
        <v>91260</v>
      </c>
    </row>
    <row r="31">
      <c r="A31" s="4" t="s">
        <v>16</v>
      </c>
      <c r="B31" s="92" t="n">
        <v>236985</v>
      </c>
      <c r="C31" s="92" t="n">
        <v>32340</v>
      </c>
      <c r="D31" s="92" t="n">
        <v>420</v>
      </c>
      <c r="E31" s="92" t="n">
        <v>0</v>
      </c>
      <c r="F31" s="92" t="n">
        <v>0</v>
      </c>
      <c r="G31" s="92" t="n">
        <v>204225</v>
      </c>
    </row>
    <row r="32">
      <c r="A32" s="36" t="s">
        <v>185</v>
      </c>
      <c r="B32" s="94" t="n">
        <v>176951359.23</v>
      </c>
      <c r="C32" s="94" t="n">
        <v>44701724.86</v>
      </c>
      <c r="D32" s="94" t="n">
        <v>28028890.14</v>
      </c>
      <c r="E32" s="94" t="n">
        <v>29715944.15</v>
      </c>
      <c r="F32" s="94" t="n">
        <v>69584617.29</v>
      </c>
      <c r="G32" s="94" t="n">
        <v>4920182.79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189</v>
      </c>
      <c r="B2" s="1"/>
      <c r="C2" s="1"/>
      <c r="D2" s="1"/>
      <c r="E2" s="1"/>
      <c r="F2" s="1"/>
      <c r="G2" s="1"/>
    </row>
    <row r="3">
      <c r="A3" s="84" t="s">
        <v>176</v>
      </c>
      <c r="B3" s="84"/>
      <c r="C3" s="84"/>
      <c r="D3" s="84"/>
      <c r="E3" s="84"/>
      <c r="F3" s="84"/>
      <c r="G3" s="84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177</v>
      </c>
      <c r="C7" s="74" t="s">
        <v>178</v>
      </c>
      <c r="D7" s="74"/>
      <c r="E7" s="74"/>
      <c r="F7" s="74"/>
      <c r="G7" s="74"/>
    </row>
    <row r="8">
      <c r="A8" s="3"/>
      <c r="B8" s="3"/>
      <c r="C8" s="3" t="s">
        <v>179</v>
      </c>
      <c r="D8" s="3" t="s">
        <v>180</v>
      </c>
      <c r="E8" s="3" t="s">
        <v>181</v>
      </c>
      <c r="F8" s="3" t="s">
        <v>182</v>
      </c>
      <c r="G8" s="3" t="s">
        <v>183</v>
      </c>
    </row>
    <row r="9">
      <c r="A9" s="88" t="s">
        <v>184</v>
      </c>
      <c r="B9" s="85"/>
      <c r="C9" s="85"/>
      <c r="D9" s="85"/>
      <c r="E9" s="85"/>
      <c r="F9" s="85"/>
      <c r="G9" s="85"/>
    </row>
    <row r="10">
      <c r="A10" s="4" t="s">
        <v>11</v>
      </c>
      <c r="B10" s="95" t="n">
        <v>4048</v>
      </c>
      <c r="C10" s="95" t="n">
        <v>2878</v>
      </c>
      <c r="D10" s="95" t="n">
        <v>857</v>
      </c>
      <c r="E10" s="95" t="n">
        <v>141</v>
      </c>
      <c r="F10" s="95" t="n">
        <v>33</v>
      </c>
      <c r="G10" s="95" t="n">
        <v>139</v>
      </c>
    </row>
    <row r="11">
      <c r="A11" s="4" t="s">
        <v>12</v>
      </c>
      <c r="B11" s="95" t="n">
        <v>41467</v>
      </c>
      <c r="C11" s="95" t="n">
        <v>39684</v>
      </c>
      <c r="D11" s="95" t="n">
        <v>273</v>
      </c>
      <c r="E11" s="95" t="n">
        <v>11</v>
      </c>
      <c r="F11" s="95" t="n">
        <v>1</v>
      </c>
      <c r="G11" s="95" t="n">
        <v>1498</v>
      </c>
    </row>
    <row r="12">
      <c r="A12" s="4" t="s">
        <v>13</v>
      </c>
      <c r="B12" s="95" t="n">
        <v>4477</v>
      </c>
      <c r="C12" s="95" t="n">
        <v>2960</v>
      </c>
      <c r="D12" s="95" t="n">
        <v>976</v>
      </c>
      <c r="E12" s="95" t="n">
        <v>302</v>
      </c>
      <c r="F12" s="95" t="n">
        <v>162</v>
      </c>
      <c r="G12" s="95" t="n">
        <v>77</v>
      </c>
    </row>
    <row r="13">
      <c r="A13" s="4" t="s">
        <v>14</v>
      </c>
      <c r="B13" s="95" t="n">
        <v>17591</v>
      </c>
      <c r="C13" s="95" t="n">
        <v>12273</v>
      </c>
      <c r="D13" s="95" t="n">
        <v>3847</v>
      </c>
      <c r="E13" s="95" t="n">
        <v>878</v>
      </c>
      <c r="F13" s="95" t="n">
        <v>251</v>
      </c>
      <c r="G13" s="95" t="n">
        <v>342</v>
      </c>
    </row>
    <row r="14">
      <c r="A14" s="4" t="s">
        <v>15</v>
      </c>
      <c r="B14" s="95" t="n">
        <v>8650</v>
      </c>
      <c r="C14" s="95" t="n">
        <v>8359</v>
      </c>
      <c r="D14" s="95" t="n">
        <v>12</v>
      </c>
      <c r="E14" s="95" t="n">
        <v>0</v>
      </c>
      <c r="F14" s="95" t="n">
        <v>1</v>
      </c>
      <c r="G14" s="95" t="n">
        <v>278</v>
      </c>
    </row>
    <row r="15">
      <c r="A15" s="4" t="s">
        <v>16</v>
      </c>
      <c r="B15" s="95" t="n">
        <v>966</v>
      </c>
      <c r="C15" s="95" t="n">
        <v>110</v>
      </c>
      <c r="D15" s="95" t="n">
        <v>2</v>
      </c>
      <c r="E15" s="95" t="n">
        <v>0</v>
      </c>
      <c r="F15" s="95" t="n">
        <v>0</v>
      </c>
      <c r="G15" s="95" t="n">
        <v>854</v>
      </c>
    </row>
    <row r="16">
      <c r="A16" s="36" t="s">
        <v>185</v>
      </c>
      <c r="B16" s="97" t="n">
        <v>77199</v>
      </c>
      <c r="C16" s="97" t="n">
        <v>66264</v>
      </c>
      <c r="D16" s="97" t="n">
        <v>5967</v>
      </c>
      <c r="E16" s="97" t="n">
        <v>1332</v>
      </c>
      <c r="F16" s="97" t="n">
        <v>448</v>
      </c>
      <c r="G16" s="97" t="n">
        <v>3188</v>
      </c>
    </row>
    <row r="17">
      <c r="A17" s="88" t="s">
        <v>186</v>
      </c>
      <c r="B17" s="85"/>
      <c r="C17" s="85"/>
      <c r="D17" s="85"/>
      <c r="E17" s="85"/>
      <c r="F17" s="85"/>
      <c r="G17" s="85"/>
    </row>
    <row r="18">
      <c r="A18" s="4" t="s">
        <v>11</v>
      </c>
      <c r="B18" s="95" t="n">
        <v>24833</v>
      </c>
      <c r="C18" s="95" t="n">
        <v>6811</v>
      </c>
      <c r="D18" s="95" t="n">
        <v>6969</v>
      </c>
      <c r="E18" s="95" t="n">
        <v>5195</v>
      </c>
      <c r="F18" s="95" t="n">
        <v>4943</v>
      </c>
      <c r="G18" s="95" t="n">
        <v>915</v>
      </c>
    </row>
    <row r="19">
      <c r="A19" s="4" t="s">
        <v>12</v>
      </c>
      <c r="B19" s="95" t="n">
        <v>41427</v>
      </c>
      <c r="C19" s="95" t="n">
        <v>39644</v>
      </c>
      <c r="D19" s="95" t="n">
        <v>273</v>
      </c>
      <c r="E19" s="95" t="n">
        <v>11</v>
      </c>
      <c r="F19" s="95" t="n">
        <v>1</v>
      </c>
      <c r="G19" s="95" t="n">
        <v>1498</v>
      </c>
    </row>
    <row r="20">
      <c r="A20" s="4" t="s">
        <v>13</v>
      </c>
      <c r="B20" s="95" t="n">
        <v>109613</v>
      </c>
      <c r="C20" s="95" t="n">
        <v>6938</v>
      </c>
      <c r="D20" s="95" t="n">
        <v>9022</v>
      </c>
      <c r="E20" s="95" t="n">
        <v>15689</v>
      </c>
      <c r="F20" s="95" t="n">
        <v>77083</v>
      </c>
      <c r="G20" s="95" t="n">
        <v>881</v>
      </c>
    </row>
    <row r="21">
      <c r="A21" s="4" t="s">
        <v>14</v>
      </c>
      <c r="B21" s="95" t="n">
        <v>273890</v>
      </c>
      <c r="C21" s="95" t="n">
        <v>36584</v>
      </c>
      <c r="D21" s="95" t="n">
        <v>73217</v>
      </c>
      <c r="E21" s="95" t="n">
        <v>59483</v>
      </c>
      <c r="F21" s="95" t="n">
        <v>97878</v>
      </c>
      <c r="G21" s="95" t="n">
        <v>6728</v>
      </c>
    </row>
    <row r="22">
      <c r="A22" s="4" t="s">
        <v>15</v>
      </c>
      <c r="B22" s="95" t="n">
        <v>8647</v>
      </c>
      <c r="C22" s="95" t="n">
        <v>8356</v>
      </c>
      <c r="D22" s="95" t="n">
        <v>12</v>
      </c>
      <c r="E22" s="95" t="n">
        <v>0</v>
      </c>
      <c r="F22" s="95" t="n">
        <v>1</v>
      </c>
      <c r="G22" s="95" t="n">
        <v>278</v>
      </c>
    </row>
    <row r="23">
      <c r="A23" s="4" t="s">
        <v>16</v>
      </c>
      <c r="B23" s="95" t="n">
        <v>966</v>
      </c>
      <c r="C23" s="95" t="n">
        <v>110</v>
      </c>
      <c r="D23" s="95" t="n">
        <v>2</v>
      </c>
      <c r="E23" s="95" t="n">
        <v>0</v>
      </c>
      <c r="F23" s="95" t="n">
        <v>0</v>
      </c>
      <c r="G23" s="95" t="n">
        <v>854</v>
      </c>
    </row>
    <row r="24">
      <c r="A24" s="36" t="s">
        <v>185</v>
      </c>
      <c r="B24" s="97" t="n">
        <v>459376</v>
      </c>
      <c r="C24" s="97" t="n">
        <v>98443</v>
      </c>
      <c r="D24" s="97" t="n">
        <v>89495</v>
      </c>
      <c r="E24" s="97" t="n">
        <v>80378</v>
      </c>
      <c r="F24" s="97" t="n">
        <v>179906</v>
      </c>
      <c r="G24" s="97" t="n">
        <v>11154</v>
      </c>
    </row>
    <row r="25">
      <c r="A25" s="88" t="s">
        <v>187</v>
      </c>
      <c r="B25" s="85"/>
      <c r="C25" s="85"/>
      <c r="D25" s="85"/>
      <c r="E25" s="85"/>
      <c r="F25" s="85"/>
      <c r="G25" s="85"/>
    </row>
    <row r="26">
      <c r="A26" s="4" t="s">
        <v>11</v>
      </c>
      <c r="B26" s="96" t="n">
        <v>10343050.1</v>
      </c>
      <c r="C26" s="96" t="n">
        <v>2424622.36</v>
      </c>
      <c r="D26" s="96" t="n">
        <v>3160774.97</v>
      </c>
      <c r="E26" s="96" t="n">
        <v>2421205.88</v>
      </c>
      <c r="F26" s="96" t="n">
        <v>1980722.33</v>
      </c>
      <c r="G26" s="96" t="n">
        <v>355724.56</v>
      </c>
    </row>
    <row r="27">
      <c r="A27" s="4" t="s">
        <v>12</v>
      </c>
      <c r="B27" s="96" t="n">
        <v>18561061.85</v>
      </c>
      <c r="C27" s="96" t="n">
        <v>17783641.85</v>
      </c>
      <c r="D27" s="96" t="n">
        <v>103140</v>
      </c>
      <c r="E27" s="96" t="n">
        <v>4020</v>
      </c>
      <c r="F27" s="96" t="n">
        <v>540</v>
      </c>
      <c r="G27" s="96" t="n">
        <v>669720</v>
      </c>
    </row>
    <row r="28">
      <c r="A28" s="4" t="s">
        <v>13</v>
      </c>
      <c r="B28" s="96" t="n">
        <v>41462279.92</v>
      </c>
      <c r="C28" s="96" t="n">
        <v>2731290.58</v>
      </c>
      <c r="D28" s="96" t="n">
        <v>3882443.87</v>
      </c>
      <c r="E28" s="96" t="n">
        <v>6156930.38</v>
      </c>
      <c r="F28" s="96" t="n">
        <v>28459414.82</v>
      </c>
      <c r="G28" s="96" t="n">
        <v>232200.27</v>
      </c>
    </row>
    <row r="29">
      <c r="A29" s="4" t="s">
        <v>14</v>
      </c>
      <c r="B29" s="96" t="n">
        <v>73589831.02</v>
      </c>
      <c r="C29" s="96" t="n">
        <v>9694466.33</v>
      </c>
      <c r="D29" s="96" t="n">
        <v>15227902.66</v>
      </c>
      <c r="E29" s="96" t="n">
        <v>17501613.21</v>
      </c>
      <c r="F29" s="96" t="n">
        <v>28851319.55</v>
      </c>
      <c r="G29" s="96" t="n">
        <v>2314529.27</v>
      </c>
    </row>
    <row r="30">
      <c r="A30" s="4" t="s">
        <v>15</v>
      </c>
      <c r="B30" s="96" t="n">
        <v>1817040</v>
      </c>
      <c r="C30" s="96" t="n">
        <v>1755930</v>
      </c>
      <c r="D30" s="96" t="n">
        <v>2520</v>
      </c>
      <c r="E30" s="96" t="n">
        <v>0</v>
      </c>
      <c r="F30" s="96" t="n">
        <v>210</v>
      </c>
      <c r="G30" s="96" t="n">
        <v>58380</v>
      </c>
    </row>
    <row r="31">
      <c r="A31" s="4" t="s">
        <v>16</v>
      </c>
      <c r="B31" s="96" t="n">
        <v>202815</v>
      </c>
      <c r="C31" s="96" t="n">
        <v>23100</v>
      </c>
      <c r="D31" s="96" t="n">
        <v>420</v>
      </c>
      <c r="E31" s="96" t="n">
        <v>0</v>
      </c>
      <c r="F31" s="96" t="n">
        <v>0</v>
      </c>
      <c r="G31" s="96" t="n">
        <v>179295</v>
      </c>
    </row>
    <row r="32">
      <c r="A32" s="36" t="s">
        <v>185</v>
      </c>
      <c r="B32" s="98" t="n">
        <v>145976077.89</v>
      </c>
      <c r="C32" s="98" t="n">
        <v>34413051.12</v>
      </c>
      <c r="D32" s="98" t="n">
        <v>22377201.5</v>
      </c>
      <c r="E32" s="98" t="n">
        <v>26083769.47</v>
      </c>
      <c r="F32" s="98" t="n">
        <v>59292206.7</v>
      </c>
      <c r="G32" s="98" t="n">
        <v>3809849.1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190</v>
      </c>
      <c r="B2" s="1"/>
      <c r="C2" s="1"/>
      <c r="D2" s="1"/>
      <c r="E2" s="1"/>
      <c r="F2" s="1"/>
      <c r="G2" s="1"/>
    </row>
    <row r="3">
      <c r="A3" s="84" t="s">
        <v>176</v>
      </c>
      <c r="B3" s="84"/>
      <c r="C3" s="84"/>
      <c r="D3" s="84"/>
      <c r="E3" s="84"/>
      <c r="F3" s="84"/>
      <c r="G3" s="84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177</v>
      </c>
      <c r="C7" s="74" t="s">
        <v>178</v>
      </c>
      <c r="D7" s="74"/>
      <c r="E7" s="74"/>
      <c r="F7" s="74"/>
      <c r="G7" s="74"/>
    </row>
    <row r="8">
      <c r="A8" s="3"/>
      <c r="B8" s="3"/>
      <c r="C8" s="3" t="s">
        <v>179</v>
      </c>
      <c r="D8" s="3" t="s">
        <v>180</v>
      </c>
      <c r="E8" s="3" t="s">
        <v>181</v>
      </c>
      <c r="F8" s="3" t="s">
        <v>182</v>
      </c>
      <c r="G8" s="3" t="s">
        <v>183</v>
      </c>
    </row>
    <row r="9">
      <c r="A9" s="88" t="s">
        <v>184</v>
      </c>
      <c r="B9" s="85"/>
      <c r="C9" s="85"/>
      <c r="D9" s="85"/>
      <c r="E9" s="85"/>
      <c r="F9" s="85"/>
      <c r="G9" s="85"/>
    </row>
    <row r="10">
      <c r="A10" s="4" t="s">
        <v>11</v>
      </c>
      <c r="B10" s="99" t="n">
        <v>350</v>
      </c>
      <c r="C10" s="99" t="n">
        <v>249</v>
      </c>
      <c r="D10" s="99" t="n">
        <v>66</v>
      </c>
      <c r="E10" s="99" t="n">
        <v>18</v>
      </c>
      <c r="F10" s="99" t="n">
        <v>3</v>
      </c>
      <c r="G10" s="99" t="n">
        <v>14</v>
      </c>
    </row>
    <row r="11">
      <c r="A11" s="4" t="s">
        <v>12</v>
      </c>
      <c r="B11" s="99" t="n">
        <v>29975</v>
      </c>
      <c r="C11" s="99" t="n">
        <v>28764</v>
      </c>
      <c r="D11" s="99" t="n">
        <v>153</v>
      </c>
      <c r="E11" s="99" t="n">
        <v>6</v>
      </c>
      <c r="F11" s="99" t="n">
        <v>1</v>
      </c>
      <c r="G11" s="99" t="n">
        <v>1051</v>
      </c>
    </row>
    <row r="12">
      <c r="A12" s="4" t="s">
        <v>13</v>
      </c>
      <c r="B12" s="99" t="n">
        <v>3245</v>
      </c>
      <c r="C12" s="99" t="n">
        <v>2073</v>
      </c>
      <c r="D12" s="99" t="n">
        <v>731</v>
      </c>
      <c r="E12" s="99" t="n">
        <v>244</v>
      </c>
      <c r="F12" s="99" t="n">
        <v>148</v>
      </c>
      <c r="G12" s="99" t="n">
        <v>49</v>
      </c>
    </row>
    <row r="13">
      <c r="A13" s="4" t="s">
        <v>14</v>
      </c>
      <c r="B13" s="99" t="n">
        <v>12200</v>
      </c>
      <c r="C13" s="99" t="n">
        <v>8530</v>
      </c>
      <c r="D13" s="99" t="n">
        <v>2688</v>
      </c>
      <c r="E13" s="99" t="n">
        <v>594</v>
      </c>
      <c r="F13" s="99" t="n">
        <v>160</v>
      </c>
      <c r="G13" s="99" t="n">
        <v>228</v>
      </c>
    </row>
    <row r="14">
      <c r="A14" s="4" t="s">
        <v>15</v>
      </c>
      <c r="B14" s="99" t="n">
        <v>5981</v>
      </c>
      <c r="C14" s="99" t="n">
        <v>5787</v>
      </c>
      <c r="D14" s="99" t="n">
        <v>13</v>
      </c>
      <c r="E14" s="99" t="n">
        <v>0</v>
      </c>
      <c r="F14" s="99" t="n">
        <v>1</v>
      </c>
      <c r="G14" s="99" t="n">
        <v>180</v>
      </c>
    </row>
    <row r="15">
      <c r="A15" s="4" t="s">
        <v>16</v>
      </c>
      <c r="B15" s="99" t="n">
        <v>680</v>
      </c>
      <c r="C15" s="99" t="n">
        <v>68</v>
      </c>
      <c r="D15" s="99" t="n">
        <v>2</v>
      </c>
      <c r="E15" s="99" t="n">
        <v>0</v>
      </c>
      <c r="F15" s="99" t="n">
        <v>0</v>
      </c>
      <c r="G15" s="99" t="n">
        <v>610</v>
      </c>
    </row>
    <row r="16">
      <c r="A16" s="36" t="s">
        <v>185</v>
      </c>
      <c r="B16" s="101" t="n">
        <v>52431</v>
      </c>
      <c r="C16" s="101" t="n">
        <v>45471</v>
      </c>
      <c r="D16" s="101" t="n">
        <v>3653</v>
      </c>
      <c r="E16" s="101" t="n">
        <v>862</v>
      </c>
      <c r="F16" s="101" t="n">
        <v>313</v>
      </c>
      <c r="G16" s="101" t="n">
        <v>2132</v>
      </c>
    </row>
    <row r="17">
      <c r="A17" s="88" t="s">
        <v>186</v>
      </c>
      <c r="B17" s="85"/>
      <c r="C17" s="85"/>
      <c r="D17" s="85"/>
      <c r="E17" s="85"/>
      <c r="F17" s="85"/>
      <c r="G17" s="85"/>
    </row>
    <row r="18">
      <c r="A18" s="4" t="s">
        <v>11</v>
      </c>
      <c r="B18" s="99" t="n">
        <v>2117</v>
      </c>
      <c r="C18" s="99" t="n">
        <v>562</v>
      </c>
      <c r="D18" s="99" t="n">
        <v>430</v>
      </c>
      <c r="E18" s="99" t="n">
        <v>427</v>
      </c>
      <c r="F18" s="99" t="n">
        <v>263</v>
      </c>
      <c r="G18" s="99" t="n">
        <v>435</v>
      </c>
    </row>
    <row r="19">
      <c r="A19" s="4" t="s">
        <v>12</v>
      </c>
      <c r="B19" s="99" t="n">
        <v>29934</v>
      </c>
      <c r="C19" s="99" t="n">
        <v>28726</v>
      </c>
      <c r="D19" s="99" t="n">
        <v>153</v>
      </c>
      <c r="E19" s="99" t="n">
        <v>6</v>
      </c>
      <c r="F19" s="99" t="n">
        <v>1</v>
      </c>
      <c r="G19" s="99" t="n">
        <v>1048</v>
      </c>
    </row>
    <row r="20">
      <c r="A20" s="4" t="s">
        <v>13</v>
      </c>
      <c r="B20" s="99" t="n">
        <v>79560</v>
      </c>
      <c r="C20" s="99" t="n">
        <v>5177</v>
      </c>
      <c r="D20" s="99" t="n">
        <v>7150</v>
      </c>
      <c r="E20" s="99" t="n">
        <v>12034</v>
      </c>
      <c r="F20" s="99" t="n">
        <v>54457</v>
      </c>
      <c r="G20" s="99" t="n">
        <v>742</v>
      </c>
    </row>
    <row r="21">
      <c r="A21" s="4" t="s">
        <v>14</v>
      </c>
      <c r="B21" s="99" t="n">
        <v>159675</v>
      </c>
      <c r="C21" s="99" t="n">
        <v>22758</v>
      </c>
      <c r="D21" s="99" t="n">
        <v>34888</v>
      </c>
      <c r="E21" s="99" t="n">
        <v>40232</v>
      </c>
      <c r="F21" s="99" t="n">
        <v>59128</v>
      </c>
      <c r="G21" s="99" t="n">
        <v>2669</v>
      </c>
    </row>
    <row r="22">
      <c r="A22" s="4" t="s">
        <v>15</v>
      </c>
      <c r="B22" s="99" t="n">
        <v>5978</v>
      </c>
      <c r="C22" s="99" t="n">
        <v>5784</v>
      </c>
      <c r="D22" s="99" t="n">
        <v>13</v>
      </c>
      <c r="E22" s="99" t="n">
        <v>0</v>
      </c>
      <c r="F22" s="99" t="n">
        <v>1</v>
      </c>
      <c r="G22" s="99" t="n">
        <v>180</v>
      </c>
    </row>
    <row r="23">
      <c r="A23" s="4" t="s">
        <v>16</v>
      </c>
      <c r="B23" s="99" t="n">
        <v>680</v>
      </c>
      <c r="C23" s="99" t="n">
        <v>68</v>
      </c>
      <c r="D23" s="99" t="n">
        <v>2</v>
      </c>
      <c r="E23" s="99" t="n">
        <v>0</v>
      </c>
      <c r="F23" s="99" t="n">
        <v>0</v>
      </c>
      <c r="G23" s="99" t="n">
        <v>610</v>
      </c>
    </row>
    <row r="24">
      <c r="A24" s="36" t="s">
        <v>185</v>
      </c>
      <c r="B24" s="101" t="n">
        <v>277944</v>
      </c>
      <c r="C24" s="101" t="n">
        <v>63075</v>
      </c>
      <c r="D24" s="101" t="n">
        <v>42636</v>
      </c>
      <c r="E24" s="101" t="n">
        <v>52699</v>
      </c>
      <c r="F24" s="101" t="n">
        <v>113850</v>
      </c>
      <c r="G24" s="101" t="n">
        <v>5684</v>
      </c>
    </row>
    <row r="25">
      <c r="A25" s="88" t="s">
        <v>187</v>
      </c>
      <c r="B25" s="85"/>
      <c r="C25" s="85"/>
      <c r="D25" s="85"/>
      <c r="E25" s="85"/>
      <c r="F25" s="85"/>
      <c r="G25" s="85"/>
    </row>
    <row r="26">
      <c r="A26" s="4" t="s">
        <v>11</v>
      </c>
      <c r="B26" s="100" t="n">
        <v>811158.04</v>
      </c>
      <c r="C26" s="100" t="n">
        <v>222617.6</v>
      </c>
      <c r="D26" s="100" t="n">
        <v>162253.49</v>
      </c>
      <c r="E26" s="100" t="n">
        <v>263178.07</v>
      </c>
      <c r="F26" s="100" t="n">
        <v>63501.09</v>
      </c>
      <c r="G26" s="100" t="n">
        <v>99607.79</v>
      </c>
    </row>
    <row r="27">
      <c r="A27" s="4" t="s">
        <v>12</v>
      </c>
      <c r="B27" s="100" t="n">
        <v>13091164.17</v>
      </c>
      <c r="C27" s="100" t="n">
        <v>12576184.17</v>
      </c>
      <c r="D27" s="100" t="n">
        <v>49860</v>
      </c>
      <c r="E27" s="100" t="n">
        <v>2280</v>
      </c>
      <c r="F27" s="100" t="n">
        <v>420</v>
      </c>
      <c r="G27" s="100" t="n">
        <v>462420</v>
      </c>
    </row>
    <row r="28">
      <c r="A28" s="4" t="s">
        <v>13</v>
      </c>
      <c r="B28" s="100" t="n">
        <v>24684537.57</v>
      </c>
      <c r="C28" s="100" t="n">
        <v>2270426.47</v>
      </c>
      <c r="D28" s="100" t="n">
        <v>3114605.76</v>
      </c>
      <c r="E28" s="100" t="n">
        <v>4165622.51</v>
      </c>
      <c r="F28" s="100" t="n">
        <v>14910654.43</v>
      </c>
      <c r="G28" s="100" t="n">
        <v>223228.4</v>
      </c>
    </row>
    <row r="29">
      <c r="A29" s="4" t="s">
        <v>14</v>
      </c>
      <c r="B29" s="100" t="n">
        <v>40876795.84</v>
      </c>
      <c r="C29" s="100" t="n">
        <v>6488406.7</v>
      </c>
      <c r="D29" s="100" t="n">
        <v>10006768.46</v>
      </c>
      <c r="E29" s="100" t="n">
        <v>10388327.42</v>
      </c>
      <c r="F29" s="100" t="n">
        <v>13294601.15</v>
      </c>
      <c r="G29" s="100" t="n">
        <v>698692.11</v>
      </c>
    </row>
    <row r="30">
      <c r="A30" s="4" t="s">
        <v>15</v>
      </c>
      <c r="B30" s="100" t="n">
        <v>1257630</v>
      </c>
      <c r="C30" s="100" t="n">
        <v>1216560</v>
      </c>
      <c r="D30" s="100" t="n">
        <v>2730</v>
      </c>
      <c r="E30" s="100" t="n">
        <v>0</v>
      </c>
      <c r="F30" s="100" t="n">
        <v>210</v>
      </c>
      <c r="G30" s="100" t="n">
        <v>38130</v>
      </c>
    </row>
    <row r="31">
      <c r="A31" s="4" t="s">
        <v>16</v>
      </c>
      <c r="B31" s="100" t="n">
        <v>142800</v>
      </c>
      <c r="C31" s="100" t="n">
        <v>14280</v>
      </c>
      <c r="D31" s="100" t="n">
        <v>420</v>
      </c>
      <c r="E31" s="100" t="n">
        <v>0</v>
      </c>
      <c r="F31" s="100" t="n">
        <v>0</v>
      </c>
      <c r="G31" s="100" t="n">
        <v>128100</v>
      </c>
    </row>
    <row r="32">
      <c r="A32" s="36" t="s">
        <v>185</v>
      </c>
      <c r="B32" s="102" t="n">
        <v>80864085.62</v>
      </c>
      <c r="C32" s="102" t="n">
        <v>22788474.94</v>
      </c>
      <c r="D32" s="102" t="n">
        <v>13336637.71</v>
      </c>
      <c r="E32" s="102" t="n">
        <v>14819408</v>
      </c>
      <c r="F32" s="102" t="n">
        <v>28269386.67</v>
      </c>
      <c r="G32" s="102" t="n">
        <v>1650178.3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191</v>
      </c>
      <c r="B2" s="1"/>
      <c r="C2" s="1"/>
      <c r="D2" s="1"/>
      <c r="E2" s="1"/>
      <c r="F2" s="1"/>
      <c r="G2" s="1"/>
    </row>
    <row r="3">
      <c r="A3" s="84" t="s">
        <v>176</v>
      </c>
      <c r="B3" s="84"/>
      <c r="C3" s="84"/>
      <c r="D3" s="84"/>
      <c r="E3" s="84"/>
      <c r="F3" s="84"/>
      <c r="G3" s="84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177</v>
      </c>
      <c r="C7" s="74" t="s">
        <v>178</v>
      </c>
      <c r="D7" s="74"/>
      <c r="E7" s="74"/>
      <c r="F7" s="74"/>
      <c r="G7" s="74"/>
    </row>
    <row r="8">
      <c r="A8" s="3"/>
      <c r="B8" s="3"/>
      <c r="C8" s="3" t="s">
        <v>179</v>
      </c>
      <c r="D8" s="3" t="s">
        <v>180</v>
      </c>
      <c r="E8" s="3" t="s">
        <v>181</v>
      </c>
      <c r="F8" s="3" t="s">
        <v>182</v>
      </c>
      <c r="G8" s="3" t="s">
        <v>183</v>
      </c>
    </row>
    <row r="9">
      <c r="A9" s="88" t="s">
        <v>184</v>
      </c>
      <c r="B9" s="85"/>
      <c r="C9" s="85"/>
      <c r="D9" s="85"/>
      <c r="E9" s="85"/>
      <c r="F9" s="85"/>
      <c r="G9" s="85"/>
    </row>
    <row r="10">
      <c r="A10" s="4" t="s">
        <v>11</v>
      </c>
      <c r="B10" s="103" t="n">
        <v>78</v>
      </c>
      <c r="C10" s="103" t="n">
        <v>66</v>
      </c>
      <c r="D10" s="103" t="n">
        <v>4</v>
      </c>
      <c r="E10" s="103" t="n">
        <v>6</v>
      </c>
      <c r="F10" s="103" t="n">
        <v>0</v>
      </c>
      <c r="G10" s="103" t="n">
        <v>2</v>
      </c>
    </row>
    <row r="11">
      <c r="A11" s="4" t="s">
        <v>12</v>
      </c>
      <c r="B11" s="103" t="n">
        <v>23828</v>
      </c>
      <c r="C11" s="103" t="n">
        <v>22892</v>
      </c>
      <c r="D11" s="103" t="n">
        <v>105</v>
      </c>
      <c r="E11" s="103" t="n">
        <v>5</v>
      </c>
      <c r="F11" s="103" t="n">
        <v>1</v>
      </c>
      <c r="G11" s="103" t="n">
        <v>825</v>
      </c>
    </row>
    <row r="12">
      <c r="A12" s="4" t="s">
        <v>13</v>
      </c>
      <c r="B12" s="103" t="n">
        <v>2701</v>
      </c>
      <c r="C12" s="103" t="n">
        <v>1765</v>
      </c>
      <c r="D12" s="103" t="n">
        <v>579</v>
      </c>
      <c r="E12" s="103" t="n">
        <v>189</v>
      </c>
      <c r="F12" s="103" t="n">
        <v>126</v>
      </c>
      <c r="G12" s="103" t="n">
        <v>42</v>
      </c>
    </row>
    <row r="13">
      <c r="A13" s="4" t="s">
        <v>14</v>
      </c>
      <c r="B13" s="103" t="n">
        <v>9742</v>
      </c>
      <c r="C13" s="103" t="n">
        <v>6892</v>
      </c>
      <c r="D13" s="103" t="n">
        <v>2070</v>
      </c>
      <c r="E13" s="103" t="n">
        <v>479</v>
      </c>
      <c r="F13" s="103" t="n">
        <v>130</v>
      </c>
      <c r="G13" s="103" t="n">
        <v>171</v>
      </c>
    </row>
    <row r="14">
      <c r="A14" s="4" t="s">
        <v>15</v>
      </c>
      <c r="B14" s="103" t="n">
        <v>4861</v>
      </c>
      <c r="C14" s="103" t="n">
        <v>4714</v>
      </c>
      <c r="D14" s="103" t="n">
        <v>10</v>
      </c>
      <c r="E14" s="103" t="n">
        <v>0</v>
      </c>
      <c r="F14" s="103" t="n">
        <v>1</v>
      </c>
      <c r="G14" s="103" t="n">
        <v>136</v>
      </c>
    </row>
    <row r="15">
      <c r="A15" s="4" t="s">
        <v>16</v>
      </c>
      <c r="B15" s="103" t="n">
        <v>558</v>
      </c>
      <c r="C15" s="103" t="n">
        <v>53</v>
      </c>
      <c r="D15" s="103" t="n">
        <v>2</v>
      </c>
      <c r="E15" s="103" t="n">
        <v>0</v>
      </c>
      <c r="F15" s="103" t="n">
        <v>0</v>
      </c>
      <c r="G15" s="103" t="n">
        <v>503</v>
      </c>
    </row>
    <row r="16">
      <c r="A16" s="36" t="s">
        <v>185</v>
      </c>
      <c r="B16" s="105" t="n">
        <v>41768</v>
      </c>
      <c r="C16" s="105" t="n">
        <v>36382</v>
      </c>
      <c r="D16" s="105" t="n">
        <v>2770</v>
      </c>
      <c r="E16" s="105" t="n">
        <v>679</v>
      </c>
      <c r="F16" s="105" t="n">
        <v>258</v>
      </c>
      <c r="G16" s="105" t="n">
        <v>1679</v>
      </c>
    </row>
    <row r="17">
      <c r="A17" s="88" t="s">
        <v>186</v>
      </c>
      <c r="B17" s="85"/>
      <c r="C17" s="85"/>
      <c r="D17" s="85"/>
      <c r="E17" s="85"/>
      <c r="F17" s="85"/>
      <c r="G17" s="85"/>
    </row>
    <row r="18">
      <c r="A18" s="4" t="s">
        <v>11</v>
      </c>
      <c r="B18" s="103" t="n">
        <v>471</v>
      </c>
      <c r="C18" s="103" t="n">
        <v>165</v>
      </c>
      <c r="D18" s="103" t="n">
        <v>19</v>
      </c>
      <c r="E18" s="103" t="n">
        <v>282</v>
      </c>
      <c r="F18" s="103" t="n">
        <v>0</v>
      </c>
      <c r="G18" s="103" t="n">
        <v>5</v>
      </c>
    </row>
    <row r="19">
      <c r="A19" s="4" t="s">
        <v>12</v>
      </c>
      <c r="B19" s="103" t="n">
        <v>23808</v>
      </c>
      <c r="C19" s="103" t="n">
        <v>22873</v>
      </c>
      <c r="D19" s="103" t="n">
        <v>105</v>
      </c>
      <c r="E19" s="103" t="n">
        <v>5</v>
      </c>
      <c r="F19" s="103" t="n">
        <v>1</v>
      </c>
      <c r="G19" s="103" t="n">
        <v>824</v>
      </c>
    </row>
    <row r="20">
      <c r="A20" s="4" t="s">
        <v>13</v>
      </c>
      <c r="B20" s="103" t="n">
        <v>73880</v>
      </c>
      <c r="C20" s="103" t="n">
        <v>4286</v>
      </c>
      <c r="D20" s="103" t="n">
        <v>5582</v>
      </c>
      <c r="E20" s="103" t="n">
        <v>8517</v>
      </c>
      <c r="F20" s="103" t="n">
        <v>55202</v>
      </c>
      <c r="G20" s="103" t="n">
        <v>293</v>
      </c>
    </row>
    <row r="21">
      <c r="A21" s="4" t="s">
        <v>14</v>
      </c>
      <c r="B21" s="103" t="n">
        <v>121802</v>
      </c>
      <c r="C21" s="103" t="n">
        <v>18211</v>
      </c>
      <c r="D21" s="103" t="n">
        <v>26761</v>
      </c>
      <c r="E21" s="103" t="n">
        <v>31781</v>
      </c>
      <c r="F21" s="103" t="n">
        <v>43179</v>
      </c>
      <c r="G21" s="103" t="n">
        <v>1870</v>
      </c>
    </row>
    <row r="22">
      <c r="A22" s="4" t="s">
        <v>15</v>
      </c>
      <c r="B22" s="103" t="n">
        <v>4856</v>
      </c>
      <c r="C22" s="103" t="n">
        <v>4709</v>
      </c>
      <c r="D22" s="103" t="n">
        <v>10</v>
      </c>
      <c r="E22" s="103" t="n">
        <v>0</v>
      </c>
      <c r="F22" s="103" t="n">
        <v>1</v>
      </c>
      <c r="G22" s="103" t="n">
        <v>136</v>
      </c>
    </row>
    <row r="23">
      <c r="A23" s="4" t="s">
        <v>16</v>
      </c>
      <c r="B23" s="103" t="n">
        <v>558</v>
      </c>
      <c r="C23" s="103" t="n">
        <v>53</v>
      </c>
      <c r="D23" s="103" t="n">
        <v>2</v>
      </c>
      <c r="E23" s="103" t="n">
        <v>0</v>
      </c>
      <c r="F23" s="103" t="n">
        <v>0</v>
      </c>
      <c r="G23" s="103" t="n">
        <v>503</v>
      </c>
    </row>
    <row r="24">
      <c r="A24" s="36" t="s">
        <v>185</v>
      </c>
      <c r="B24" s="105" t="n">
        <v>225375</v>
      </c>
      <c r="C24" s="105" t="n">
        <v>50297</v>
      </c>
      <c r="D24" s="105" t="n">
        <v>32479</v>
      </c>
      <c r="E24" s="105" t="n">
        <v>40585</v>
      </c>
      <c r="F24" s="105" t="n">
        <v>98383</v>
      </c>
      <c r="G24" s="105" t="n">
        <v>3631</v>
      </c>
    </row>
    <row r="25">
      <c r="A25" s="88" t="s">
        <v>187</v>
      </c>
      <c r="B25" s="85"/>
      <c r="C25" s="85"/>
      <c r="D25" s="85"/>
      <c r="E25" s="85"/>
      <c r="F25" s="85"/>
      <c r="G25" s="85"/>
    </row>
    <row r="26">
      <c r="A26" s="4" t="s">
        <v>11</v>
      </c>
      <c r="B26" s="104" t="n">
        <v>291817.64</v>
      </c>
      <c r="C26" s="104" t="n">
        <v>78231.2</v>
      </c>
      <c r="D26" s="104" t="n">
        <v>11181.33</v>
      </c>
      <c r="E26" s="104" t="n">
        <v>199911.17</v>
      </c>
      <c r="F26" s="104" t="n">
        <v>0</v>
      </c>
      <c r="G26" s="104" t="n">
        <v>2493.94</v>
      </c>
    </row>
    <row r="27">
      <c r="A27" s="4" t="s">
        <v>12</v>
      </c>
      <c r="B27" s="104" t="n">
        <v>10422661.98</v>
      </c>
      <c r="C27" s="104" t="n">
        <v>10022701.98</v>
      </c>
      <c r="D27" s="104" t="n">
        <v>34380</v>
      </c>
      <c r="E27" s="104" t="n">
        <v>1740</v>
      </c>
      <c r="F27" s="104" t="n">
        <v>540</v>
      </c>
      <c r="G27" s="104" t="n">
        <v>363300</v>
      </c>
    </row>
    <row r="28">
      <c r="A28" s="4" t="s">
        <v>13</v>
      </c>
      <c r="B28" s="104" t="n">
        <v>20115086.65</v>
      </c>
      <c r="C28" s="104" t="n">
        <v>2004705.66</v>
      </c>
      <c r="D28" s="104" t="n">
        <v>2456268.17</v>
      </c>
      <c r="E28" s="104" t="n">
        <v>2817664.37</v>
      </c>
      <c r="F28" s="104" t="n">
        <v>12747422.92</v>
      </c>
      <c r="G28" s="104" t="n">
        <v>89025.53</v>
      </c>
    </row>
    <row r="29">
      <c r="A29" s="4" t="s">
        <v>14</v>
      </c>
      <c r="B29" s="104" t="n">
        <v>31414493.31</v>
      </c>
      <c r="C29" s="104" t="n">
        <v>5201938.97</v>
      </c>
      <c r="D29" s="104" t="n">
        <v>7665180.91</v>
      </c>
      <c r="E29" s="104" t="n">
        <v>8201429.44</v>
      </c>
      <c r="F29" s="104" t="n">
        <v>9867536.62</v>
      </c>
      <c r="G29" s="104" t="n">
        <v>478407.37</v>
      </c>
    </row>
    <row r="30">
      <c r="A30" s="4" t="s">
        <v>15</v>
      </c>
      <c r="B30" s="104" t="n">
        <v>1021245</v>
      </c>
      <c r="C30" s="104" t="n">
        <v>990165</v>
      </c>
      <c r="D30" s="104" t="n">
        <v>2100</v>
      </c>
      <c r="E30" s="104" t="n">
        <v>0</v>
      </c>
      <c r="F30" s="104" t="n">
        <v>210</v>
      </c>
      <c r="G30" s="104" t="n">
        <v>28770</v>
      </c>
    </row>
    <row r="31">
      <c r="A31" s="4" t="s">
        <v>16</v>
      </c>
      <c r="B31" s="104" t="n">
        <v>116760</v>
      </c>
      <c r="C31" s="104" t="n">
        <v>11130</v>
      </c>
      <c r="D31" s="104" t="n">
        <v>420</v>
      </c>
      <c r="E31" s="104" t="n">
        <v>0</v>
      </c>
      <c r="F31" s="104" t="n">
        <v>0</v>
      </c>
      <c r="G31" s="104" t="n">
        <v>105210</v>
      </c>
    </row>
    <row r="32">
      <c r="A32" s="36" t="s">
        <v>185</v>
      </c>
      <c r="B32" s="106" t="n">
        <v>63382064.58</v>
      </c>
      <c r="C32" s="106" t="n">
        <v>18308872.81</v>
      </c>
      <c r="D32" s="106" t="n">
        <v>10169530.41</v>
      </c>
      <c r="E32" s="106" t="n">
        <v>11220744.98</v>
      </c>
      <c r="F32" s="106" t="n">
        <v>22615709.54</v>
      </c>
      <c r="G32" s="106" t="n">
        <v>1067206.84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192</v>
      </c>
      <c r="B2" s="1"/>
      <c r="C2" s="1"/>
      <c r="D2" s="1"/>
      <c r="E2" s="1"/>
      <c r="F2" s="1"/>
      <c r="G2" s="1"/>
    </row>
    <row r="3">
      <c r="A3" s="84" t="s">
        <v>176</v>
      </c>
      <c r="B3" s="84"/>
      <c r="C3" s="84"/>
      <c r="D3" s="84"/>
      <c r="E3" s="84"/>
      <c r="F3" s="84"/>
      <c r="G3" s="84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177</v>
      </c>
      <c r="C7" s="74" t="s">
        <v>178</v>
      </c>
      <c r="D7" s="74"/>
      <c r="E7" s="74"/>
      <c r="F7" s="74"/>
      <c r="G7" s="74"/>
    </row>
    <row r="8">
      <c r="A8" s="3"/>
      <c r="B8" s="3"/>
      <c r="C8" s="3" t="s">
        <v>179</v>
      </c>
      <c r="D8" s="3" t="s">
        <v>180</v>
      </c>
      <c r="E8" s="3" t="s">
        <v>181</v>
      </c>
      <c r="F8" s="3" t="s">
        <v>182</v>
      </c>
      <c r="G8" s="3" t="s">
        <v>183</v>
      </c>
    </row>
    <row r="9">
      <c r="A9" s="88" t="s">
        <v>184</v>
      </c>
      <c r="B9" s="85"/>
      <c r="C9" s="85"/>
      <c r="D9" s="85"/>
      <c r="E9" s="85"/>
      <c r="F9" s="85"/>
      <c r="G9" s="85"/>
    </row>
    <row r="10">
      <c r="A10" s="4" t="s">
        <v>11</v>
      </c>
      <c r="B10" s="107" t="n">
        <v>53</v>
      </c>
      <c r="C10" s="107" t="n">
        <v>45</v>
      </c>
      <c r="D10" s="107" t="n">
        <v>5</v>
      </c>
      <c r="E10" s="107" t="n">
        <v>0</v>
      </c>
      <c r="F10" s="107" t="n">
        <v>0</v>
      </c>
      <c r="G10" s="107" t="n">
        <v>3</v>
      </c>
    </row>
    <row r="11">
      <c r="A11" s="4" t="s">
        <v>12</v>
      </c>
      <c r="B11" s="107" t="n">
        <v>22633</v>
      </c>
      <c r="C11" s="107" t="n">
        <v>21732</v>
      </c>
      <c r="D11" s="107" t="n">
        <v>99</v>
      </c>
      <c r="E11" s="107" t="n">
        <v>3</v>
      </c>
      <c r="F11" s="107" t="n">
        <v>1</v>
      </c>
      <c r="G11" s="107" t="n">
        <v>798</v>
      </c>
    </row>
    <row r="12">
      <c r="A12" s="4" t="s">
        <v>13</v>
      </c>
      <c r="B12" s="107" t="n">
        <v>2558</v>
      </c>
      <c r="C12" s="107" t="n">
        <v>1728</v>
      </c>
      <c r="D12" s="107" t="n">
        <v>527</v>
      </c>
      <c r="E12" s="107" t="n">
        <v>158</v>
      </c>
      <c r="F12" s="107" t="n">
        <v>105</v>
      </c>
      <c r="G12" s="107" t="n">
        <v>40</v>
      </c>
    </row>
    <row r="13">
      <c r="A13" s="4" t="s">
        <v>14</v>
      </c>
      <c r="B13" s="107" t="n">
        <v>10342</v>
      </c>
      <c r="C13" s="107" t="n">
        <v>7314</v>
      </c>
      <c r="D13" s="107" t="n">
        <v>2226</v>
      </c>
      <c r="E13" s="107" t="n">
        <v>492</v>
      </c>
      <c r="F13" s="107" t="n">
        <v>124</v>
      </c>
      <c r="G13" s="107" t="n">
        <v>186</v>
      </c>
    </row>
    <row r="14">
      <c r="A14" s="4" t="s">
        <v>15</v>
      </c>
      <c r="B14" s="107" t="n">
        <v>4402</v>
      </c>
      <c r="C14" s="107" t="n">
        <v>4266</v>
      </c>
      <c r="D14" s="107" t="n">
        <v>10</v>
      </c>
      <c r="E14" s="107" t="n">
        <v>0</v>
      </c>
      <c r="F14" s="107" t="n">
        <v>0</v>
      </c>
      <c r="G14" s="107" t="n">
        <v>126</v>
      </c>
    </row>
    <row r="15">
      <c r="A15" s="4" t="s">
        <v>16</v>
      </c>
      <c r="B15" s="107" t="n">
        <v>523</v>
      </c>
      <c r="C15" s="107" t="n">
        <v>51</v>
      </c>
      <c r="D15" s="107" t="n">
        <v>2</v>
      </c>
      <c r="E15" s="107" t="n">
        <v>0</v>
      </c>
      <c r="F15" s="107" t="n">
        <v>0</v>
      </c>
      <c r="G15" s="107" t="n">
        <v>470</v>
      </c>
    </row>
    <row r="16">
      <c r="A16" s="36" t="s">
        <v>185</v>
      </c>
      <c r="B16" s="109" t="n">
        <v>40511</v>
      </c>
      <c r="C16" s="109" t="n">
        <v>35136</v>
      </c>
      <c r="D16" s="109" t="n">
        <v>2869</v>
      </c>
      <c r="E16" s="109" t="n">
        <v>653</v>
      </c>
      <c r="F16" s="109" t="n">
        <v>230</v>
      </c>
      <c r="G16" s="109" t="n">
        <v>1623</v>
      </c>
    </row>
    <row r="17">
      <c r="A17" s="88" t="s">
        <v>186</v>
      </c>
      <c r="B17" s="85"/>
      <c r="C17" s="85"/>
      <c r="D17" s="85"/>
      <c r="E17" s="85"/>
      <c r="F17" s="85"/>
      <c r="G17" s="85"/>
    </row>
    <row r="18">
      <c r="A18" s="4" t="s">
        <v>11</v>
      </c>
      <c r="B18" s="107" t="n">
        <v>135</v>
      </c>
      <c r="C18" s="107" t="n">
        <v>112</v>
      </c>
      <c r="D18" s="107" t="n">
        <v>17</v>
      </c>
      <c r="E18" s="107" t="n">
        <v>0</v>
      </c>
      <c r="F18" s="107" t="n">
        <v>0</v>
      </c>
      <c r="G18" s="107" t="n">
        <v>6</v>
      </c>
    </row>
    <row r="19">
      <c r="A19" s="4" t="s">
        <v>12</v>
      </c>
      <c r="B19" s="107" t="n">
        <v>22612</v>
      </c>
      <c r="C19" s="107" t="n">
        <v>21712</v>
      </c>
      <c r="D19" s="107" t="n">
        <v>99</v>
      </c>
      <c r="E19" s="107" t="n">
        <v>3</v>
      </c>
      <c r="F19" s="107" t="n">
        <v>1</v>
      </c>
      <c r="G19" s="107" t="n">
        <v>797</v>
      </c>
    </row>
    <row r="20">
      <c r="A20" s="4" t="s">
        <v>13</v>
      </c>
      <c r="B20" s="107" t="n">
        <v>52831</v>
      </c>
      <c r="C20" s="107" t="n">
        <v>4303</v>
      </c>
      <c r="D20" s="107" t="n">
        <v>4798</v>
      </c>
      <c r="E20" s="107" t="n">
        <v>6616</v>
      </c>
      <c r="F20" s="107" t="n">
        <v>36954</v>
      </c>
      <c r="G20" s="107" t="n">
        <v>160</v>
      </c>
    </row>
    <row r="21">
      <c r="A21" s="4" t="s">
        <v>14</v>
      </c>
      <c r="B21" s="107" t="n">
        <v>120643</v>
      </c>
      <c r="C21" s="107" t="n">
        <v>19209</v>
      </c>
      <c r="D21" s="107" t="n">
        <v>27382</v>
      </c>
      <c r="E21" s="107" t="n">
        <v>31192</v>
      </c>
      <c r="F21" s="107" t="n">
        <v>40978</v>
      </c>
      <c r="G21" s="107" t="n">
        <v>1882</v>
      </c>
    </row>
    <row r="22">
      <c r="A22" s="4" t="s">
        <v>15</v>
      </c>
      <c r="B22" s="107" t="n">
        <v>4396</v>
      </c>
      <c r="C22" s="107" t="n">
        <v>4260</v>
      </c>
      <c r="D22" s="107" t="n">
        <v>10</v>
      </c>
      <c r="E22" s="107" t="n">
        <v>0</v>
      </c>
      <c r="F22" s="107" t="n">
        <v>0</v>
      </c>
      <c r="G22" s="107" t="n">
        <v>126</v>
      </c>
    </row>
    <row r="23">
      <c r="A23" s="4" t="s">
        <v>16</v>
      </c>
      <c r="B23" s="107" t="n">
        <v>523</v>
      </c>
      <c r="C23" s="107" t="n">
        <v>51</v>
      </c>
      <c r="D23" s="107" t="n">
        <v>2</v>
      </c>
      <c r="E23" s="107" t="n">
        <v>0</v>
      </c>
      <c r="F23" s="107" t="n">
        <v>0</v>
      </c>
      <c r="G23" s="107" t="n">
        <v>470</v>
      </c>
    </row>
    <row r="24">
      <c r="A24" s="36" t="s">
        <v>185</v>
      </c>
      <c r="B24" s="109" t="n">
        <v>201140</v>
      </c>
      <c r="C24" s="109" t="n">
        <v>49647</v>
      </c>
      <c r="D24" s="109" t="n">
        <v>32308</v>
      </c>
      <c r="E24" s="109" t="n">
        <v>37811</v>
      </c>
      <c r="F24" s="109" t="n">
        <v>77933</v>
      </c>
      <c r="G24" s="109" t="n">
        <v>3441</v>
      </c>
    </row>
    <row r="25">
      <c r="A25" s="88" t="s">
        <v>187</v>
      </c>
      <c r="B25" s="85"/>
      <c r="C25" s="85"/>
      <c r="D25" s="85"/>
      <c r="E25" s="85"/>
      <c r="F25" s="85"/>
      <c r="G25" s="85"/>
    </row>
    <row r="26">
      <c r="A26" s="4" t="s">
        <v>11</v>
      </c>
      <c r="B26" s="108" t="n">
        <v>61734.02</v>
      </c>
      <c r="C26" s="108" t="n">
        <v>49803.17</v>
      </c>
      <c r="D26" s="108" t="n">
        <v>8779.4</v>
      </c>
      <c r="E26" s="108" t="n">
        <v>0</v>
      </c>
      <c r="F26" s="108" t="n">
        <v>0</v>
      </c>
      <c r="G26" s="108" t="n">
        <v>3151.45</v>
      </c>
    </row>
    <row r="27">
      <c r="A27" s="4" t="s">
        <v>12</v>
      </c>
      <c r="B27" s="108" t="n">
        <v>9887500</v>
      </c>
      <c r="C27" s="108" t="n">
        <v>9499900</v>
      </c>
      <c r="D27" s="108" t="n">
        <v>33420</v>
      </c>
      <c r="E27" s="108" t="n">
        <v>1020</v>
      </c>
      <c r="F27" s="108" t="n">
        <v>420</v>
      </c>
      <c r="G27" s="108" t="n">
        <v>352740</v>
      </c>
    </row>
    <row r="28">
      <c r="A28" s="4" t="s">
        <v>13</v>
      </c>
      <c r="B28" s="108" t="n">
        <v>14457102.98</v>
      </c>
      <c r="C28" s="108" t="n">
        <v>1804411.36</v>
      </c>
      <c r="D28" s="108" t="n">
        <v>1933267.59</v>
      </c>
      <c r="E28" s="108" t="n">
        <v>1948729.67</v>
      </c>
      <c r="F28" s="108" t="n">
        <v>8712753.84</v>
      </c>
      <c r="G28" s="108" t="n">
        <v>57940.52</v>
      </c>
    </row>
    <row r="29">
      <c r="A29" s="4" t="s">
        <v>14</v>
      </c>
      <c r="B29" s="108" t="n">
        <v>31399676.62</v>
      </c>
      <c r="C29" s="108" t="n">
        <v>5369320.66</v>
      </c>
      <c r="D29" s="108" t="n">
        <v>7770661.69</v>
      </c>
      <c r="E29" s="108" t="n">
        <v>8181799.8</v>
      </c>
      <c r="F29" s="108" t="n">
        <v>9602177.04</v>
      </c>
      <c r="G29" s="108" t="n">
        <v>475717.43</v>
      </c>
    </row>
    <row r="30">
      <c r="A30" s="4" t="s">
        <v>15</v>
      </c>
      <c r="B30" s="108" t="n">
        <v>927165</v>
      </c>
      <c r="C30" s="108" t="n">
        <v>898605</v>
      </c>
      <c r="D30" s="108" t="n">
        <v>2100</v>
      </c>
      <c r="E30" s="108" t="n">
        <v>0</v>
      </c>
      <c r="F30" s="108" t="n">
        <v>0</v>
      </c>
      <c r="G30" s="108" t="n">
        <v>26460</v>
      </c>
    </row>
    <row r="31">
      <c r="A31" s="4" t="s">
        <v>16</v>
      </c>
      <c r="B31" s="108" t="n">
        <v>109620</v>
      </c>
      <c r="C31" s="108" t="n">
        <v>10710</v>
      </c>
      <c r="D31" s="108" t="n">
        <v>420</v>
      </c>
      <c r="E31" s="108" t="n">
        <v>0</v>
      </c>
      <c r="F31" s="108" t="n">
        <v>0</v>
      </c>
      <c r="G31" s="108" t="n">
        <v>98490</v>
      </c>
    </row>
    <row r="32">
      <c r="A32" s="36" t="s">
        <v>185</v>
      </c>
      <c r="B32" s="110" t="n">
        <v>56842798.62</v>
      </c>
      <c r="C32" s="110" t="n">
        <v>17632750.19</v>
      </c>
      <c r="D32" s="110" t="n">
        <v>9748648.68</v>
      </c>
      <c r="E32" s="110" t="n">
        <v>10131549.47</v>
      </c>
      <c r="F32" s="110" t="n">
        <v>18315350.88</v>
      </c>
      <c r="G32" s="110" t="n">
        <v>1014499.4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193</v>
      </c>
      <c r="B2" s="1"/>
      <c r="C2" s="1"/>
      <c r="D2" s="1"/>
      <c r="E2" s="1"/>
      <c r="F2" s="1"/>
      <c r="G2" s="1"/>
    </row>
    <row r="3">
      <c r="A3" s="84" t="s">
        <v>176</v>
      </c>
      <c r="B3" s="84"/>
      <c r="C3" s="84"/>
      <c r="D3" s="84"/>
      <c r="E3" s="84"/>
      <c r="F3" s="84"/>
      <c r="G3" s="84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177</v>
      </c>
      <c r="C7" s="74" t="s">
        <v>178</v>
      </c>
      <c r="D7" s="74"/>
      <c r="E7" s="74"/>
      <c r="F7" s="74"/>
      <c r="G7" s="74"/>
    </row>
    <row r="8">
      <c r="A8" s="3"/>
      <c r="B8" s="3"/>
      <c r="C8" s="3" t="s">
        <v>179</v>
      </c>
      <c r="D8" s="3" t="s">
        <v>180</v>
      </c>
      <c r="E8" s="3" t="s">
        <v>181</v>
      </c>
      <c r="F8" s="3" t="s">
        <v>182</v>
      </c>
      <c r="G8" s="3" t="s">
        <v>183</v>
      </c>
    </row>
    <row r="9">
      <c r="A9" s="88" t="s">
        <v>184</v>
      </c>
      <c r="B9" s="85"/>
      <c r="C9" s="85"/>
      <c r="D9" s="85"/>
      <c r="E9" s="85"/>
      <c r="F9" s="85"/>
      <c r="G9" s="85"/>
    </row>
    <row r="10">
      <c r="A10" s="4" t="s">
        <v>11</v>
      </c>
      <c r="B10" s="111" t="n">
        <v>72</v>
      </c>
      <c r="C10" s="111" t="n">
        <v>59</v>
      </c>
      <c r="D10" s="111" t="n">
        <v>9</v>
      </c>
      <c r="E10" s="111" t="n">
        <v>1</v>
      </c>
      <c r="F10" s="111" t="n">
        <v>0</v>
      </c>
      <c r="G10" s="111" t="n">
        <v>3</v>
      </c>
    </row>
    <row r="11">
      <c r="A11" s="4" t="s">
        <v>12</v>
      </c>
      <c r="B11" s="111" t="n">
        <v>24094</v>
      </c>
      <c r="C11" s="111" t="n">
        <v>23143</v>
      </c>
      <c r="D11" s="111" t="n">
        <v>119</v>
      </c>
      <c r="E11" s="111" t="n">
        <v>4</v>
      </c>
      <c r="F11" s="111" t="n">
        <v>1</v>
      </c>
      <c r="G11" s="111" t="n">
        <v>827</v>
      </c>
    </row>
    <row r="12">
      <c r="A12" s="4" t="s">
        <v>13</v>
      </c>
      <c r="B12" s="111" t="n">
        <v>2609</v>
      </c>
      <c r="C12" s="111" t="n">
        <v>1812</v>
      </c>
      <c r="D12" s="111" t="n">
        <v>540</v>
      </c>
      <c r="E12" s="111" t="n">
        <v>136</v>
      </c>
      <c r="F12" s="111" t="n">
        <v>86</v>
      </c>
      <c r="G12" s="111" t="n">
        <v>35</v>
      </c>
    </row>
    <row r="13">
      <c r="A13" s="4" t="s">
        <v>14</v>
      </c>
      <c r="B13" s="111" t="n">
        <v>10849</v>
      </c>
      <c r="C13" s="111" t="n">
        <v>7727</v>
      </c>
      <c r="D13" s="111" t="n">
        <v>2373</v>
      </c>
      <c r="E13" s="111" t="n">
        <v>461</v>
      </c>
      <c r="F13" s="111" t="n">
        <v>97</v>
      </c>
      <c r="G13" s="111" t="n">
        <v>191</v>
      </c>
    </row>
    <row r="14">
      <c r="A14" s="4" t="s">
        <v>15</v>
      </c>
      <c r="B14" s="111" t="n">
        <v>4656</v>
      </c>
      <c r="C14" s="111" t="n">
        <v>4521</v>
      </c>
      <c r="D14" s="111" t="n">
        <v>9</v>
      </c>
      <c r="E14" s="111" t="n">
        <v>0</v>
      </c>
      <c r="F14" s="111" t="n">
        <v>0</v>
      </c>
      <c r="G14" s="111" t="n">
        <v>126</v>
      </c>
    </row>
    <row r="15">
      <c r="A15" s="4" t="s">
        <v>16</v>
      </c>
      <c r="B15" s="111" t="n">
        <v>582</v>
      </c>
      <c r="C15" s="111" t="n">
        <v>54</v>
      </c>
      <c r="D15" s="111" t="n">
        <v>3</v>
      </c>
      <c r="E15" s="111" t="n">
        <v>0</v>
      </c>
      <c r="F15" s="111" t="n">
        <v>0</v>
      </c>
      <c r="G15" s="111" t="n">
        <v>525</v>
      </c>
    </row>
    <row r="16">
      <c r="A16" s="36" t="s">
        <v>185</v>
      </c>
      <c r="B16" s="113" t="n">
        <v>42862</v>
      </c>
      <c r="C16" s="113" t="n">
        <v>37316</v>
      </c>
      <c r="D16" s="113" t="n">
        <v>3053</v>
      </c>
      <c r="E16" s="113" t="n">
        <v>602</v>
      </c>
      <c r="F16" s="113" t="n">
        <v>184</v>
      </c>
      <c r="G16" s="113" t="n">
        <v>1707</v>
      </c>
    </row>
    <row r="17">
      <c r="A17" s="88" t="s">
        <v>186</v>
      </c>
      <c r="B17" s="85"/>
      <c r="C17" s="85"/>
      <c r="D17" s="85"/>
      <c r="E17" s="85"/>
      <c r="F17" s="85"/>
      <c r="G17" s="85"/>
    </row>
    <row r="18">
      <c r="A18" s="4" t="s">
        <v>11</v>
      </c>
      <c r="B18" s="111" t="n">
        <v>204</v>
      </c>
      <c r="C18" s="111" t="n">
        <v>139</v>
      </c>
      <c r="D18" s="111" t="n">
        <v>52</v>
      </c>
      <c r="E18" s="111" t="n">
        <v>7</v>
      </c>
      <c r="F18" s="111" t="n">
        <v>0</v>
      </c>
      <c r="G18" s="111" t="n">
        <v>6</v>
      </c>
    </row>
    <row r="19">
      <c r="A19" s="4" t="s">
        <v>12</v>
      </c>
      <c r="B19" s="111" t="n">
        <v>24093</v>
      </c>
      <c r="C19" s="111" t="n">
        <v>23118</v>
      </c>
      <c r="D19" s="111" t="n">
        <v>143</v>
      </c>
      <c r="E19" s="111" t="n">
        <v>4</v>
      </c>
      <c r="F19" s="111" t="n">
        <v>1</v>
      </c>
      <c r="G19" s="111" t="n">
        <v>827</v>
      </c>
    </row>
    <row r="20">
      <c r="A20" s="4" t="s">
        <v>13</v>
      </c>
      <c r="B20" s="111" t="n">
        <v>43721</v>
      </c>
      <c r="C20" s="111" t="n">
        <v>4406</v>
      </c>
      <c r="D20" s="111" t="n">
        <v>4774</v>
      </c>
      <c r="E20" s="111" t="n">
        <v>4975</v>
      </c>
      <c r="F20" s="111" t="n">
        <v>29210</v>
      </c>
      <c r="G20" s="111" t="n">
        <v>356</v>
      </c>
    </row>
    <row r="21">
      <c r="A21" s="4" t="s">
        <v>14</v>
      </c>
      <c r="B21" s="111" t="n">
        <v>112643</v>
      </c>
      <c r="C21" s="111" t="n">
        <v>20793</v>
      </c>
      <c r="D21" s="111" t="n">
        <v>30599</v>
      </c>
      <c r="E21" s="111" t="n">
        <v>28791</v>
      </c>
      <c r="F21" s="111" t="n">
        <v>31153</v>
      </c>
      <c r="G21" s="111" t="n">
        <v>1307</v>
      </c>
    </row>
    <row r="22">
      <c r="A22" s="4" t="s">
        <v>15</v>
      </c>
      <c r="B22" s="111" t="n">
        <v>4653</v>
      </c>
      <c r="C22" s="111" t="n">
        <v>4518</v>
      </c>
      <c r="D22" s="111" t="n">
        <v>9</v>
      </c>
      <c r="E22" s="111" t="n">
        <v>0</v>
      </c>
      <c r="F22" s="111" t="n">
        <v>0</v>
      </c>
      <c r="G22" s="111" t="n">
        <v>126</v>
      </c>
    </row>
    <row r="23">
      <c r="A23" s="4" t="s">
        <v>16</v>
      </c>
      <c r="B23" s="111" t="n">
        <v>582</v>
      </c>
      <c r="C23" s="111" t="n">
        <v>54</v>
      </c>
      <c r="D23" s="111" t="n">
        <v>3</v>
      </c>
      <c r="E23" s="111" t="n">
        <v>0</v>
      </c>
      <c r="F23" s="111" t="n">
        <v>0</v>
      </c>
      <c r="G23" s="111" t="n">
        <v>525</v>
      </c>
    </row>
    <row r="24">
      <c r="A24" s="36" t="s">
        <v>185</v>
      </c>
      <c r="B24" s="113" t="n">
        <v>185896</v>
      </c>
      <c r="C24" s="113" t="n">
        <v>53028</v>
      </c>
      <c r="D24" s="113" t="n">
        <v>35580</v>
      </c>
      <c r="E24" s="113" t="n">
        <v>33777</v>
      </c>
      <c r="F24" s="113" t="n">
        <v>60364</v>
      </c>
      <c r="G24" s="113" t="n">
        <v>3147</v>
      </c>
    </row>
    <row r="25">
      <c r="A25" s="88" t="s">
        <v>187</v>
      </c>
      <c r="B25" s="85"/>
      <c r="C25" s="85"/>
      <c r="D25" s="85"/>
      <c r="E25" s="85"/>
      <c r="F25" s="85"/>
      <c r="G25" s="85"/>
    </row>
    <row r="26">
      <c r="A26" s="4" t="s">
        <v>11</v>
      </c>
      <c r="B26" s="112" t="n">
        <v>76275.72</v>
      </c>
      <c r="C26" s="112" t="n">
        <v>52339.16</v>
      </c>
      <c r="D26" s="112" t="n">
        <v>16089.63</v>
      </c>
      <c r="E26" s="112" t="n">
        <v>6158.48</v>
      </c>
      <c r="F26" s="112" t="n">
        <v>0</v>
      </c>
      <c r="G26" s="112" t="n">
        <v>1688.45</v>
      </c>
    </row>
    <row r="27">
      <c r="A27" s="4" t="s">
        <v>12</v>
      </c>
      <c r="B27" s="112" t="n">
        <v>10359641.7</v>
      </c>
      <c r="C27" s="112" t="n">
        <v>9951235.96</v>
      </c>
      <c r="D27" s="112" t="n">
        <v>44235.74</v>
      </c>
      <c r="E27" s="112" t="n">
        <v>1080</v>
      </c>
      <c r="F27" s="112" t="n">
        <v>420</v>
      </c>
      <c r="G27" s="112" t="n">
        <v>362670</v>
      </c>
    </row>
    <row r="28">
      <c r="A28" s="4" t="s">
        <v>13</v>
      </c>
      <c r="B28" s="112" t="n">
        <v>10311773.03</v>
      </c>
      <c r="C28" s="112" t="n">
        <v>1805259.21</v>
      </c>
      <c r="D28" s="112" t="n">
        <v>1955996.95</v>
      </c>
      <c r="E28" s="112" t="n">
        <v>1420103.6</v>
      </c>
      <c r="F28" s="112" t="n">
        <v>5063997.2</v>
      </c>
      <c r="G28" s="112" t="n">
        <v>66416.07</v>
      </c>
    </row>
    <row r="29">
      <c r="A29" s="4" t="s">
        <v>14</v>
      </c>
      <c r="B29" s="112" t="n">
        <v>28547777.08</v>
      </c>
      <c r="C29" s="112" t="n">
        <v>5587284.36</v>
      </c>
      <c r="D29" s="112" t="n">
        <v>8122164.65</v>
      </c>
      <c r="E29" s="112" t="n">
        <v>7426359.12</v>
      </c>
      <c r="F29" s="112" t="n">
        <v>7030057.79</v>
      </c>
      <c r="G29" s="112" t="n">
        <v>381911.16</v>
      </c>
    </row>
    <row r="30">
      <c r="A30" s="4" t="s">
        <v>15</v>
      </c>
      <c r="B30" s="112" t="n">
        <v>977775</v>
      </c>
      <c r="C30" s="112" t="n">
        <v>949425</v>
      </c>
      <c r="D30" s="112" t="n">
        <v>1890</v>
      </c>
      <c r="E30" s="112" t="n">
        <v>0</v>
      </c>
      <c r="F30" s="112" t="n">
        <v>0</v>
      </c>
      <c r="G30" s="112" t="n">
        <v>26460</v>
      </c>
    </row>
    <row r="31">
      <c r="A31" s="4" t="s">
        <v>16</v>
      </c>
      <c r="B31" s="112" t="n">
        <v>122220</v>
      </c>
      <c r="C31" s="112" t="n">
        <v>11340</v>
      </c>
      <c r="D31" s="112" t="n">
        <v>630</v>
      </c>
      <c r="E31" s="112" t="n">
        <v>0</v>
      </c>
      <c r="F31" s="112" t="n">
        <v>0</v>
      </c>
      <c r="G31" s="112" t="n">
        <v>110250</v>
      </c>
    </row>
    <row r="32">
      <c r="A32" s="36" t="s">
        <v>185</v>
      </c>
      <c r="B32" s="114" t="n">
        <v>50395462.53</v>
      </c>
      <c r="C32" s="114" t="n">
        <v>18356883.69</v>
      </c>
      <c r="D32" s="114" t="n">
        <v>10141006.97</v>
      </c>
      <c r="E32" s="114" t="n">
        <v>8853701.2</v>
      </c>
      <c r="F32" s="114" t="n">
        <v>12094474.99</v>
      </c>
      <c r="G32" s="114" t="n">
        <v>949395.68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194</v>
      </c>
      <c r="B2" s="1"/>
      <c r="C2" s="1"/>
      <c r="D2" s="1"/>
      <c r="E2" s="1"/>
      <c r="F2" s="1"/>
      <c r="G2" s="1"/>
    </row>
    <row r="3">
      <c r="A3" s="84" t="s">
        <v>176</v>
      </c>
      <c r="B3" s="84"/>
      <c r="C3" s="84"/>
      <c r="D3" s="84"/>
      <c r="E3" s="84"/>
      <c r="F3" s="84"/>
      <c r="G3" s="84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177</v>
      </c>
      <c r="C7" s="74" t="s">
        <v>178</v>
      </c>
      <c r="D7" s="74"/>
      <c r="E7" s="74"/>
      <c r="F7" s="74"/>
      <c r="G7" s="74"/>
    </row>
    <row r="8">
      <c r="A8" s="3"/>
      <c r="B8" s="3"/>
      <c r="C8" s="3" t="s">
        <v>179</v>
      </c>
      <c r="D8" s="3" t="s">
        <v>180</v>
      </c>
      <c r="E8" s="3" t="s">
        <v>181</v>
      </c>
      <c r="F8" s="3" t="s">
        <v>182</v>
      </c>
      <c r="G8" s="3" t="s">
        <v>183</v>
      </c>
    </row>
    <row r="9">
      <c r="A9" s="88" t="s">
        <v>184</v>
      </c>
      <c r="B9" s="85"/>
      <c r="C9" s="85"/>
      <c r="D9" s="85"/>
      <c r="E9" s="85"/>
      <c r="F9" s="85"/>
      <c r="G9" s="85"/>
    </row>
    <row r="10">
      <c r="A10" s="4" t="s">
        <v>11</v>
      </c>
      <c r="B10" s="115" t="n">
        <v>988</v>
      </c>
      <c r="C10" s="115" t="n">
        <v>766</v>
      </c>
      <c r="D10" s="115" t="n">
        <v>172</v>
      </c>
      <c r="E10" s="115" t="n">
        <v>16</v>
      </c>
      <c r="F10" s="115" t="n">
        <v>0</v>
      </c>
      <c r="G10" s="115" t="n">
        <v>34</v>
      </c>
    </row>
    <row r="11">
      <c r="A11" s="4" t="s">
        <v>12</v>
      </c>
      <c r="B11" s="115" t="n">
        <v>39199</v>
      </c>
      <c r="C11" s="115" t="n">
        <v>37466</v>
      </c>
      <c r="D11" s="115" t="n">
        <v>305</v>
      </c>
      <c r="E11" s="115" t="n">
        <v>9</v>
      </c>
      <c r="F11" s="115" t="n">
        <v>1</v>
      </c>
      <c r="G11" s="115" t="n">
        <v>1418</v>
      </c>
    </row>
    <row r="12">
      <c r="A12" s="4" t="s">
        <v>13</v>
      </c>
      <c r="B12" s="115" t="n">
        <v>4677</v>
      </c>
      <c r="C12" s="115" t="n">
        <v>3269</v>
      </c>
      <c r="D12" s="115" t="n">
        <v>1016</v>
      </c>
      <c r="E12" s="115" t="n">
        <v>180</v>
      </c>
      <c r="F12" s="115" t="n">
        <v>107</v>
      </c>
      <c r="G12" s="115" t="n">
        <v>105</v>
      </c>
    </row>
    <row r="13">
      <c r="A13" s="4" t="s">
        <v>14</v>
      </c>
      <c r="B13" s="115" t="n">
        <v>16935</v>
      </c>
      <c r="C13" s="115" t="n">
        <v>12360</v>
      </c>
      <c r="D13" s="115" t="n">
        <v>3471</v>
      </c>
      <c r="E13" s="115" t="n">
        <v>603</v>
      </c>
      <c r="F13" s="115" t="n">
        <v>121</v>
      </c>
      <c r="G13" s="115" t="n">
        <v>380</v>
      </c>
    </row>
    <row r="14">
      <c r="A14" s="4" t="s">
        <v>15</v>
      </c>
      <c r="B14" s="115" t="n">
        <v>7851</v>
      </c>
      <c r="C14" s="115" t="n">
        <v>7565</v>
      </c>
      <c r="D14" s="115" t="n">
        <v>13</v>
      </c>
      <c r="E14" s="115" t="n">
        <v>0</v>
      </c>
      <c r="F14" s="115" t="n">
        <v>0</v>
      </c>
      <c r="G14" s="115" t="n">
        <v>273</v>
      </c>
    </row>
    <row r="15">
      <c r="A15" s="4" t="s">
        <v>16</v>
      </c>
      <c r="B15" s="115" t="n">
        <v>832</v>
      </c>
      <c r="C15" s="115" t="n">
        <v>104</v>
      </c>
      <c r="D15" s="115" t="n">
        <v>2</v>
      </c>
      <c r="E15" s="115" t="n">
        <v>0</v>
      </c>
      <c r="F15" s="115" t="n">
        <v>0</v>
      </c>
      <c r="G15" s="115" t="n">
        <v>726</v>
      </c>
    </row>
    <row r="16">
      <c r="A16" s="36" t="s">
        <v>185</v>
      </c>
      <c r="B16" s="117" t="n">
        <v>70496</v>
      </c>
      <c r="C16" s="117" t="n">
        <v>61541</v>
      </c>
      <c r="D16" s="117" t="n">
        <v>4981</v>
      </c>
      <c r="E16" s="117" t="n">
        <v>808</v>
      </c>
      <c r="F16" s="117" t="n">
        <v>229</v>
      </c>
      <c r="G16" s="117" t="n">
        <v>2937</v>
      </c>
    </row>
    <row r="17">
      <c r="A17" s="88" t="s">
        <v>186</v>
      </c>
      <c r="B17" s="85"/>
      <c r="C17" s="85"/>
      <c r="D17" s="85"/>
      <c r="E17" s="85"/>
      <c r="F17" s="85"/>
      <c r="G17" s="85"/>
    </row>
    <row r="18">
      <c r="A18" s="4" t="s">
        <v>11</v>
      </c>
      <c r="B18" s="115" t="n">
        <v>3736</v>
      </c>
      <c r="C18" s="115" t="n">
        <v>1696</v>
      </c>
      <c r="D18" s="115" t="n">
        <v>1410</v>
      </c>
      <c r="E18" s="115" t="n">
        <v>458</v>
      </c>
      <c r="F18" s="115" t="n">
        <v>0</v>
      </c>
      <c r="G18" s="115" t="n">
        <v>172</v>
      </c>
    </row>
    <row r="19">
      <c r="A19" s="4" t="s">
        <v>12</v>
      </c>
      <c r="B19" s="115" t="n">
        <v>39164</v>
      </c>
      <c r="C19" s="115" t="n">
        <v>37420</v>
      </c>
      <c r="D19" s="115" t="n">
        <v>305</v>
      </c>
      <c r="E19" s="115" t="n">
        <v>11</v>
      </c>
      <c r="F19" s="115" t="n">
        <v>1</v>
      </c>
      <c r="G19" s="115" t="n">
        <v>1427</v>
      </c>
    </row>
    <row r="20">
      <c r="A20" s="4" t="s">
        <v>13</v>
      </c>
      <c r="B20" s="115" t="n">
        <v>73339</v>
      </c>
      <c r="C20" s="115" t="n">
        <v>7845</v>
      </c>
      <c r="D20" s="115" t="n">
        <v>8739</v>
      </c>
      <c r="E20" s="115" t="n">
        <v>7750</v>
      </c>
      <c r="F20" s="115" t="n">
        <v>48364</v>
      </c>
      <c r="G20" s="115" t="n">
        <v>641</v>
      </c>
    </row>
    <row r="21">
      <c r="A21" s="4" t="s">
        <v>14</v>
      </c>
      <c r="B21" s="115" t="n">
        <v>144111</v>
      </c>
      <c r="C21" s="115" t="n">
        <v>31521</v>
      </c>
      <c r="D21" s="115" t="n">
        <v>40599</v>
      </c>
      <c r="E21" s="115" t="n">
        <v>37162</v>
      </c>
      <c r="F21" s="115" t="n">
        <v>32136</v>
      </c>
      <c r="G21" s="115" t="n">
        <v>2693</v>
      </c>
    </row>
    <row r="22">
      <c r="A22" s="4" t="s">
        <v>15</v>
      </c>
      <c r="B22" s="115" t="n">
        <v>7835</v>
      </c>
      <c r="C22" s="115" t="n">
        <v>7551</v>
      </c>
      <c r="D22" s="115" t="n">
        <v>13</v>
      </c>
      <c r="E22" s="115" t="n">
        <v>0</v>
      </c>
      <c r="F22" s="115" t="n">
        <v>0</v>
      </c>
      <c r="G22" s="115" t="n">
        <v>271</v>
      </c>
    </row>
    <row r="23">
      <c r="A23" s="4" t="s">
        <v>16</v>
      </c>
      <c r="B23" s="115" t="n">
        <v>830</v>
      </c>
      <c r="C23" s="115" t="n">
        <v>104</v>
      </c>
      <c r="D23" s="115" t="n">
        <v>2</v>
      </c>
      <c r="E23" s="115" t="n">
        <v>0</v>
      </c>
      <c r="F23" s="115" t="n">
        <v>0</v>
      </c>
      <c r="G23" s="115" t="n">
        <v>724</v>
      </c>
    </row>
    <row r="24">
      <c r="A24" s="36" t="s">
        <v>185</v>
      </c>
      <c r="B24" s="117" t="n">
        <v>269034</v>
      </c>
      <c r="C24" s="117" t="n">
        <v>86155</v>
      </c>
      <c r="D24" s="117" t="n">
        <v>51068</v>
      </c>
      <c r="E24" s="117" t="n">
        <v>45381</v>
      </c>
      <c r="F24" s="117" t="n">
        <v>80501</v>
      </c>
      <c r="G24" s="117" t="n">
        <v>5929</v>
      </c>
    </row>
    <row r="25">
      <c r="A25" s="88" t="s">
        <v>187</v>
      </c>
      <c r="B25" s="85"/>
      <c r="C25" s="85"/>
      <c r="D25" s="85"/>
      <c r="E25" s="85"/>
      <c r="F25" s="85"/>
      <c r="G25" s="85"/>
    </row>
    <row r="26">
      <c r="A26" s="4" t="s">
        <v>11</v>
      </c>
      <c r="B26" s="116" t="n">
        <v>1289545.28</v>
      </c>
      <c r="C26" s="116" t="n">
        <v>625126.21</v>
      </c>
      <c r="D26" s="116" t="n">
        <v>515826.47</v>
      </c>
      <c r="E26" s="116" t="n">
        <v>125826.47</v>
      </c>
      <c r="F26" s="116" t="n">
        <v>0</v>
      </c>
      <c r="G26" s="116" t="n">
        <v>22766.13</v>
      </c>
    </row>
    <row r="27">
      <c r="A27" s="4" t="s">
        <v>12</v>
      </c>
      <c r="B27" s="116" t="n">
        <v>24446909.37</v>
      </c>
      <c r="C27" s="116" t="n">
        <v>23404016</v>
      </c>
      <c r="D27" s="116" t="n">
        <v>152518.43</v>
      </c>
      <c r="E27" s="116" t="n">
        <v>4230</v>
      </c>
      <c r="F27" s="116" t="n">
        <v>702</v>
      </c>
      <c r="G27" s="116" t="n">
        <v>885442.94</v>
      </c>
    </row>
    <row r="28">
      <c r="A28" s="4" t="s">
        <v>13</v>
      </c>
      <c r="B28" s="116" t="n">
        <v>13848491.37</v>
      </c>
      <c r="C28" s="116" t="n">
        <v>3620252.13</v>
      </c>
      <c r="D28" s="116" t="n">
        <v>4189223.3</v>
      </c>
      <c r="E28" s="116" t="n">
        <v>2243413</v>
      </c>
      <c r="F28" s="116" t="n">
        <v>3616465.65</v>
      </c>
      <c r="G28" s="116" t="n">
        <v>179137.29</v>
      </c>
    </row>
    <row r="29">
      <c r="A29" s="4" t="s">
        <v>14</v>
      </c>
      <c r="B29" s="116" t="n">
        <v>61960246.98</v>
      </c>
      <c r="C29" s="116" t="n">
        <v>13838364.1</v>
      </c>
      <c r="D29" s="116" t="n">
        <v>18935106.69</v>
      </c>
      <c r="E29" s="116" t="n">
        <v>15685520.47</v>
      </c>
      <c r="F29" s="116" t="n">
        <v>12438438.15</v>
      </c>
      <c r="G29" s="116" t="n">
        <v>1062817.57</v>
      </c>
    </row>
    <row r="30">
      <c r="A30" s="4" t="s">
        <v>15</v>
      </c>
      <c r="B30" s="116" t="n">
        <v>2369931.11</v>
      </c>
      <c r="C30" s="116" t="n">
        <v>2282862.01</v>
      </c>
      <c r="D30" s="116" t="n">
        <v>3618</v>
      </c>
      <c r="E30" s="116" t="n">
        <v>0</v>
      </c>
      <c r="F30" s="116" t="n">
        <v>0</v>
      </c>
      <c r="G30" s="116" t="n">
        <v>83451.1</v>
      </c>
    </row>
    <row r="31">
      <c r="A31" s="4" t="s">
        <v>16</v>
      </c>
      <c r="B31" s="116" t="n">
        <v>253729.64</v>
      </c>
      <c r="C31" s="116" t="n">
        <v>31339.64</v>
      </c>
      <c r="D31" s="116" t="n">
        <v>454.64</v>
      </c>
      <c r="E31" s="116" t="n">
        <v>0</v>
      </c>
      <c r="F31" s="116" t="n">
        <v>0</v>
      </c>
      <c r="G31" s="116" t="n">
        <v>221935.36</v>
      </c>
    </row>
    <row r="32">
      <c r="A32" s="36" t="s">
        <v>185</v>
      </c>
      <c r="B32" s="118" t="n">
        <v>104181904.54</v>
      </c>
      <c r="C32" s="118" t="n">
        <v>43814091.54</v>
      </c>
      <c r="D32" s="118" t="n">
        <v>23796747.53</v>
      </c>
      <c r="E32" s="118" t="n">
        <v>18058989.94</v>
      </c>
      <c r="F32" s="118" t="n">
        <v>16055605.8</v>
      </c>
      <c r="G32" s="118" t="n">
        <v>2456469.73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195</v>
      </c>
      <c r="B2" s="1"/>
      <c r="C2" s="1"/>
      <c r="D2" s="1"/>
      <c r="E2" s="1"/>
      <c r="F2" s="1"/>
      <c r="G2" s="1"/>
    </row>
    <row r="3">
      <c r="A3" s="84" t="s">
        <v>176</v>
      </c>
      <c r="B3" s="84"/>
      <c r="C3" s="84"/>
      <c r="D3" s="84"/>
      <c r="E3" s="84"/>
      <c r="F3" s="84"/>
      <c r="G3" s="84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177</v>
      </c>
      <c r="C7" s="74" t="s">
        <v>178</v>
      </c>
      <c r="D7" s="74"/>
      <c r="E7" s="74"/>
      <c r="F7" s="74"/>
      <c r="G7" s="74"/>
    </row>
    <row r="8">
      <c r="A8" s="3"/>
      <c r="B8" s="3"/>
      <c r="C8" s="3" t="s">
        <v>179</v>
      </c>
      <c r="D8" s="3" t="s">
        <v>180</v>
      </c>
      <c r="E8" s="3" t="s">
        <v>181</v>
      </c>
      <c r="F8" s="3" t="s">
        <v>182</v>
      </c>
      <c r="G8" s="3" t="s">
        <v>183</v>
      </c>
    </row>
    <row r="9">
      <c r="A9" s="88" t="s">
        <v>184</v>
      </c>
      <c r="B9" s="85"/>
      <c r="C9" s="85"/>
      <c r="D9" s="85"/>
      <c r="E9" s="85"/>
      <c r="F9" s="85"/>
      <c r="G9" s="85"/>
    </row>
    <row r="10">
      <c r="A10" s="4" t="s">
        <v>11</v>
      </c>
      <c r="B10" s="119" t="n">
        <v>966</v>
      </c>
      <c r="C10" s="119" t="n">
        <v>747</v>
      </c>
      <c r="D10" s="119" t="n">
        <v>172</v>
      </c>
      <c r="E10" s="119" t="n">
        <v>16</v>
      </c>
      <c r="F10" s="119" t="n">
        <v>4</v>
      </c>
      <c r="G10" s="119" t="n">
        <v>27</v>
      </c>
    </row>
    <row r="11">
      <c r="A11" s="4" t="s">
        <v>12</v>
      </c>
      <c r="B11" s="119" t="n">
        <v>42391</v>
      </c>
      <c r="C11" s="119" t="n">
        <v>40474</v>
      </c>
      <c r="D11" s="119" t="n">
        <v>306</v>
      </c>
      <c r="E11" s="119" t="n">
        <v>12</v>
      </c>
      <c r="F11" s="119" t="n">
        <v>1</v>
      </c>
      <c r="G11" s="119" t="n">
        <v>1598</v>
      </c>
    </row>
    <row r="12">
      <c r="A12" s="4" t="s">
        <v>13</v>
      </c>
      <c r="B12" s="119" t="n">
        <v>4793</v>
      </c>
      <c r="C12" s="119" t="n">
        <v>3330</v>
      </c>
      <c r="D12" s="119" t="n">
        <v>1064</v>
      </c>
      <c r="E12" s="119" t="n">
        <v>190</v>
      </c>
      <c r="F12" s="119" t="n">
        <v>93</v>
      </c>
      <c r="G12" s="119" t="n">
        <v>116</v>
      </c>
    </row>
    <row r="13">
      <c r="A13" s="4" t="s">
        <v>14</v>
      </c>
      <c r="B13" s="119" t="n">
        <v>17011</v>
      </c>
      <c r="C13" s="119" t="n">
        <v>12558</v>
      </c>
      <c r="D13" s="119" t="n">
        <v>3375</v>
      </c>
      <c r="E13" s="119" t="n">
        <v>553</v>
      </c>
      <c r="F13" s="119" t="n">
        <v>115</v>
      </c>
      <c r="G13" s="119" t="n">
        <v>410</v>
      </c>
    </row>
    <row r="14">
      <c r="A14" s="4" t="s">
        <v>15</v>
      </c>
      <c r="B14" s="119" t="n">
        <v>9471</v>
      </c>
      <c r="C14" s="119" t="n">
        <v>9116</v>
      </c>
      <c r="D14" s="119" t="n">
        <v>13</v>
      </c>
      <c r="E14" s="119" t="n">
        <v>0</v>
      </c>
      <c r="F14" s="119" t="n">
        <v>0</v>
      </c>
      <c r="G14" s="119" t="n">
        <v>342</v>
      </c>
    </row>
    <row r="15">
      <c r="A15" s="4" t="s">
        <v>16</v>
      </c>
      <c r="B15" s="119" t="n">
        <v>927</v>
      </c>
      <c r="C15" s="119" t="n">
        <v>115</v>
      </c>
      <c r="D15" s="119" t="n">
        <v>2</v>
      </c>
      <c r="E15" s="119" t="n">
        <v>0</v>
      </c>
      <c r="F15" s="119" t="n">
        <v>0</v>
      </c>
      <c r="G15" s="119" t="n">
        <v>810</v>
      </c>
    </row>
    <row r="16">
      <c r="A16" s="36" t="s">
        <v>185</v>
      </c>
      <c r="B16" s="121" t="n">
        <v>75566</v>
      </c>
      <c r="C16" s="121" t="n">
        <v>66347</v>
      </c>
      <c r="D16" s="121" t="n">
        <v>4932</v>
      </c>
      <c r="E16" s="121" t="n">
        <v>771</v>
      </c>
      <c r="F16" s="121" t="n">
        <v>213</v>
      </c>
      <c r="G16" s="121" t="n">
        <v>3303</v>
      </c>
    </row>
    <row r="17">
      <c r="A17" s="88" t="s">
        <v>186</v>
      </c>
      <c r="B17" s="85"/>
      <c r="C17" s="85"/>
      <c r="D17" s="85"/>
      <c r="E17" s="85"/>
      <c r="F17" s="85"/>
      <c r="G17" s="85"/>
    </row>
    <row r="18">
      <c r="A18" s="4" t="s">
        <v>11</v>
      </c>
      <c r="B18" s="119" t="n">
        <v>5356</v>
      </c>
      <c r="C18" s="119" t="n">
        <v>1613</v>
      </c>
      <c r="D18" s="119" t="n">
        <v>1350</v>
      </c>
      <c r="E18" s="119" t="n">
        <v>343</v>
      </c>
      <c r="F18" s="119" t="n">
        <v>1996</v>
      </c>
      <c r="G18" s="119" t="n">
        <v>54</v>
      </c>
    </row>
    <row r="19">
      <c r="A19" s="4" t="s">
        <v>12</v>
      </c>
      <c r="B19" s="119" t="n">
        <v>42372</v>
      </c>
      <c r="C19" s="119" t="n">
        <v>40426</v>
      </c>
      <c r="D19" s="119" t="n">
        <v>308</v>
      </c>
      <c r="E19" s="119" t="n">
        <v>39</v>
      </c>
      <c r="F19" s="119" t="n">
        <v>1</v>
      </c>
      <c r="G19" s="119" t="n">
        <v>1598</v>
      </c>
    </row>
    <row r="20">
      <c r="A20" s="4" t="s">
        <v>13</v>
      </c>
      <c r="B20" s="119" t="n">
        <v>69336</v>
      </c>
      <c r="C20" s="119" t="n">
        <v>8132</v>
      </c>
      <c r="D20" s="119" t="n">
        <v>9719</v>
      </c>
      <c r="E20" s="119" t="n">
        <v>8743</v>
      </c>
      <c r="F20" s="119" t="n">
        <v>41879</v>
      </c>
      <c r="G20" s="119" t="n">
        <v>863</v>
      </c>
    </row>
    <row r="21">
      <c r="A21" s="4" t="s">
        <v>14</v>
      </c>
      <c r="B21" s="119" t="n">
        <v>129346</v>
      </c>
      <c r="C21" s="119" t="n">
        <v>31656</v>
      </c>
      <c r="D21" s="119" t="n">
        <v>37476</v>
      </c>
      <c r="E21" s="119" t="n">
        <v>33224</v>
      </c>
      <c r="F21" s="119" t="n">
        <v>24136</v>
      </c>
      <c r="G21" s="119" t="n">
        <v>2854</v>
      </c>
    </row>
    <row r="22">
      <c r="A22" s="4" t="s">
        <v>15</v>
      </c>
      <c r="B22" s="119" t="n">
        <v>9466</v>
      </c>
      <c r="C22" s="119" t="n">
        <v>9111</v>
      </c>
      <c r="D22" s="119" t="n">
        <v>13</v>
      </c>
      <c r="E22" s="119" t="n">
        <v>0</v>
      </c>
      <c r="F22" s="119" t="n">
        <v>0</v>
      </c>
      <c r="G22" s="119" t="n">
        <v>342</v>
      </c>
    </row>
    <row r="23">
      <c r="A23" s="4" t="s">
        <v>16</v>
      </c>
      <c r="B23" s="119" t="n">
        <v>927</v>
      </c>
      <c r="C23" s="119" t="n">
        <v>115</v>
      </c>
      <c r="D23" s="119" t="n">
        <v>2</v>
      </c>
      <c r="E23" s="119" t="n">
        <v>0</v>
      </c>
      <c r="F23" s="119" t="n">
        <v>0</v>
      </c>
      <c r="G23" s="119" t="n">
        <v>810</v>
      </c>
    </row>
    <row r="24">
      <c r="A24" s="36" t="s">
        <v>185</v>
      </c>
      <c r="B24" s="121" t="n">
        <v>256811</v>
      </c>
      <c r="C24" s="121" t="n">
        <v>91061</v>
      </c>
      <c r="D24" s="121" t="n">
        <v>48868</v>
      </c>
      <c r="E24" s="121" t="n">
        <v>42349</v>
      </c>
      <c r="F24" s="121" t="n">
        <v>68012</v>
      </c>
      <c r="G24" s="121" t="n">
        <v>6521</v>
      </c>
    </row>
    <row r="25">
      <c r="A25" s="88" t="s">
        <v>187</v>
      </c>
      <c r="B25" s="85"/>
      <c r="C25" s="85"/>
      <c r="D25" s="85"/>
      <c r="E25" s="85"/>
      <c r="F25" s="85"/>
      <c r="G25" s="85"/>
    </row>
    <row r="26">
      <c r="A26" s="4" t="s">
        <v>11</v>
      </c>
      <c r="B26" s="120" t="n">
        <v>1813373.37</v>
      </c>
      <c r="C26" s="120" t="n">
        <v>782285.6</v>
      </c>
      <c r="D26" s="120" t="n">
        <v>786909.96</v>
      </c>
      <c r="E26" s="120" t="n">
        <v>175564.58</v>
      </c>
      <c r="F26" s="120" t="n">
        <v>39549.87</v>
      </c>
      <c r="G26" s="120" t="n">
        <v>29063.36</v>
      </c>
    </row>
    <row r="27">
      <c r="A27" s="4" t="s">
        <v>12</v>
      </c>
      <c r="B27" s="120" t="n">
        <v>28151560.08</v>
      </c>
      <c r="C27" s="120" t="n">
        <v>26884486.04</v>
      </c>
      <c r="D27" s="120" t="n">
        <v>178476.64</v>
      </c>
      <c r="E27" s="120" t="n">
        <v>26822.81</v>
      </c>
      <c r="F27" s="120" t="n">
        <v>450</v>
      </c>
      <c r="G27" s="120" t="n">
        <v>1061324.59</v>
      </c>
    </row>
    <row r="28">
      <c r="A28" s="4" t="s">
        <v>13</v>
      </c>
      <c r="B28" s="120" t="n">
        <v>13968442.8</v>
      </c>
      <c r="C28" s="120" t="n">
        <v>3943928.02</v>
      </c>
      <c r="D28" s="120" t="n">
        <v>5056459.24</v>
      </c>
      <c r="E28" s="120" t="n">
        <v>2911232.46</v>
      </c>
      <c r="F28" s="120" t="n">
        <v>1741659.36</v>
      </c>
      <c r="G28" s="120" t="n">
        <v>315163.72</v>
      </c>
    </row>
    <row r="29">
      <c r="A29" s="4" t="s">
        <v>14</v>
      </c>
      <c r="B29" s="120" t="n">
        <v>58149710.95</v>
      </c>
      <c r="C29" s="120" t="n">
        <v>14313703.75</v>
      </c>
      <c r="D29" s="120" t="n">
        <v>17791958.27</v>
      </c>
      <c r="E29" s="120" t="n">
        <v>14027771.32</v>
      </c>
      <c r="F29" s="120" t="n">
        <v>10822746.04</v>
      </c>
      <c r="G29" s="120" t="n">
        <v>1193531.57</v>
      </c>
    </row>
    <row r="30">
      <c r="A30" s="4" t="s">
        <v>15</v>
      </c>
      <c r="B30" s="120" t="n">
        <v>2890980.91</v>
      </c>
      <c r="C30" s="120" t="n">
        <v>2781914.9</v>
      </c>
      <c r="D30" s="120" t="n">
        <v>3920</v>
      </c>
      <c r="E30" s="120" t="n">
        <v>0</v>
      </c>
      <c r="F30" s="120" t="n">
        <v>0</v>
      </c>
      <c r="G30" s="120" t="n">
        <v>105146.01</v>
      </c>
    </row>
    <row r="31">
      <c r="A31" s="4" t="s">
        <v>16</v>
      </c>
      <c r="B31" s="120" t="n">
        <v>284326.59</v>
      </c>
      <c r="C31" s="120" t="n">
        <v>35638.84</v>
      </c>
      <c r="D31" s="120" t="n">
        <v>454.98</v>
      </c>
      <c r="E31" s="120" t="n">
        <v>0</v>
      </c>
      <c r="F31" s="120" t="n">
        <v>0</v>
      </c>
      <c r="G31" s="120" t="n">
        <v>248232.77</v>
      </c>
    </row>
    <row r="32">
      <c r="A32" s="36" t="s">
        <v>185</v>
      </c>
      <c r="B32" s="122" t="n">
        <v>105264645.89</v>
      </c>
      <c r="C32" s="122" t="n">
        <v>48748208.34</v>
      </c>
      <c r="D32" s="122" t="n">
        <v>23818179.09</v>
      </c>
      <c r="E32" s="122" t="n">
        <v>17141391.17</v>
      </c>
      <c r="F32" s="122" t="n">
        <v>12604405.27</v>
      </c>
      <c r="G32" s="122" t="n">
        <v>2952462.02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5.71" hidden="0" customWidth="1"/>
    <col min="2" max="2" width="22.71" hidden="0" customWidth="1"/>
    <col min="3" max="3" width="22.71" hidden="0" customWidth="1"/>
    <col min="4" max="4" width="22.71" hidden="0" customWidth="1"/>
    <col min="5" max="5" width="22.71" hidden="0" customWidth="1"/>
    <col min="6" max="6" width="22.71" hidden="0" customWidth="1"/>
  </cols>
  <sheetData>
    <row r="2">
      <c r="A2" s="1" t="s">
        <v>1</v>
      </c>
      <c r="B2" s="1"/>
      <c r="C2" s="1"/>
      <c r="D2" s="1"/>
      <c r="E2" s="1"/>
      <c r="F2" s="1"/>
    </row>
    <row r="4" ht="25" customHeight="1">
      <c r="A4" s="2" t="s">
        <v>2</v>
      </c>
      <c r="B4" s="2"/>
      <c r="C4" s="2"/>
      <c r="D4" s="2"/>
      <c r="E4" s="2"/>
      <c r="F4" s="2"/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</row>
    <row r="7">
      <c r="A7" s="9" t="s">
        <v>10</v>
      </c>
      <c r="B7" s="7" t="n">
        <v>80056</v>
      </c>
      <c r="C7" s="7" t="n">
        <v>371006</v>
      </c>
      <c r="D7" s="8" t="n">
        <v>82993113.48</v>
      </c>
      <c r="E7" s="8" t="n">
        <v>223.697496752074</v>
      </c>
      <c r="F7" s="8" t="n">
        <v>83031503.008</v>
      </c>
    </row>
    <row r="8">
      <c r="A8" s="4" t="s">
        <v>11</v>
      </c>
      <c r="B8" s="5" t="n">
        <v>13692</v>
      </c>
      <c r="C8" s="5" t="n">
        <v>65587</v>
      </c>
      <c r="D8" s="6" t="n">
        <v>18720071.08</v>
      </c>
      <c r="E8" s="6" t="n">
        <v>285.42349977892</v>
      </c>
      <c r="F8" s="6"/>
    </row>
    <row r="9">
      <c r="A9" s="4" t="s">
        <v>12</v>
      </c>
      <c r="B9" s="5" t="n">
        <v>39555</v>
      </c>
      <c r="C9" s="5" t="n">
        <v>39555</v>
      </c>
      <c r="D9" s="6" t="n">
        <v>9916126.07</v>
      </c>
      <c r="E9" s="6" t="n">
        <v>250.692101377828</v>
      </c>
      <c r="F9" s="6"/>
    </row>
    <row r="10">
      <c r="A10" s="4" t="s">
        <v>13</v>
      </c>
      <c r="B10" s="5" t="n">
        <v>2648</v>
      </c>
      <c r="C10" s="5" t="n">
        <v>68196</v>
      </c>
      <c r="D10" s="6" t="n">
        <v>18368144.63</v>
      </c>
      <c r="E10" s="6" t="n">
        <v>269.343431139656</v>
      </c>
      <c r="F10" s="6"/>
    </row>
    <row r="11">
      <c r="A11" s="4" t="s">
        <v>14</v>
      </c>
      <c r="B11" s="5" t="n">
        <v>12587</v>
      </c>
      <c r="C11" s="5" t="n">
        <v>186128</v>
      </c>
      <c r="D11" s="6" t="n">
        <v>34775106.7</v>
      </c>
      <c r="E11" s="6" t="n">
        <v>186.834365060603</v>
      </c>
      <c r="F11" s="6"/>
    </row>
    <row r="12">
      <c r="A12" s="4" t="s">
        <v>15</v>
      </c>
      <c r="B12" s="5" t="n">
        <v>10574</v>
      </c>
      <c r="C12" s="5" t="n">
        <v>10574</v>
      </c>
      <c r="D12" s="6" t="n">
        <v>1112130</v>
      </c>
      <c r="E12" s="6" t="n">
        <v>105.175903158691</v>
      </c>
      <c r="F12" s="6"/>
    </row>
    <row r="13">
      <c r="A13" s="10" t="s">
        <v>16</v>
      </c>
      <c r="B13" s="11" t="n">
        <v>966</v>
      </c>
      <c r="C13" s="11" t="n">
        <v>966</v>
      </c>
      <c r="D13" s="12" t="n">
        <v>101535</v>
      </c>
      <c r="E13" s="12" t="n">
        <v>105.108695652174</v>
      </c>
      <c r="F13" s="12"/>
    </row>
    <row r="14">
      <c r="A14" s="9" t="s">
        <v>17</v>
      </c>
      <c r="B14" s="7" t="n">
        <v>94537</v>
      </c>
      <c r="C14" s="7" t="n">
        <v>466217</v>
      </c>
      <c r="D14" s="8" t="n">
        <v>176951359.23</v>
      </c>
      <c r="E14" s="8" t="n">
        <v>379.547204906728</v>
      </c>
      <c r="F14" s="8" t="n">
        <v>177019220.829</v>
      </c>
    </row>
    <row r="15">
      <c r="A15" s="4" t="s">
        <v>11</v>
      </c>
      <c r="B15" s="5" t="n">
        <v>11257</v>
      </c>
      <c r="C15" s="5" t="n">
        <v>56533</v>
      </c>
      <c r="D15" s="6" t="n">
        <v>28023022.1</v>
      </c>
      <c r="E15" s="6" t="n">
        <v>495.693172129553</v>
      </c>
      <c r="F15" s="6"/>
    </row>
    <row r="16">
      <c r="A16" s="4" t="s">
        <v>12</v>
      </c>
      <c r="B16" s="5" t="n">
        <v>47451</v>
      </c>
      <c r="C16" s="5" t="n">
        <v>47451</v>
      </c>
      <c r="D16" s="6" t="n">
        <v>22354003.26</v>
      </c>
      <c r="E16" s="6" t="n">
        <v>471.096568249352</v>
      </c>
      <c r="F16" s="6"/>
    </row>
    <row r="17">
      <c r="A17" s="4" t="s">
        <v>13</v>
      </c>
      <c r="B17" s="5" t="n">
        <v>4546</v>
      </c>
      <c r="C17" s="5" t="n">
        <v>103298</v>
      </c>
      <c r="D17" s="6" t="n">
        <v>44085668.84</v>
      </c>
      <c r="E17" s="6" t="n">
        <v>426.781436620264</v>
      </c>
      <c r="F17" s="6"/>
    </row>
    <row r="18">
      <c r="A18" s="4" t="s">
        <v>14</v>
      </c>
      <c r="B18" s="5" t="n">
        <v>17817</v>
      </c>
      <c r="C18" s="5" t="n">
        <v>245544</v>
      </c>
      <c r="D18" s="6" t="n">
        <v>79671815.03</v>
      </c>
      <c r="E18" s="6" t="n">
        <v>324.470624531652</v>
      </c>
      <c r="F18" s="6"/>
    </row>
    <row r="19">
      <c r="A19" s="4" t="s">
        <v>15</v>
      </c>
      <c r="B19" s="5" t="n">
        <v>12264</v>
      </c>
      <c r="C19" s="5" t="n">
        <v>12264</v>
      </c>
      <c r="D19" s="6" t="n">
        <v>2579865</v>
      </c>
      <c r="E19" s="6" t="n">
        <v>210.360812133072</v>
      </c>
      <c r="F19" s="6"/>
    </row>
    <row r="20">
      <c r="A20" s="10" t="s">
        <v>16</v>
      </c>
      <c r="B20" s="11" t="n">
        <v>1127</v>
      </c>
      <c r="C20" s="11" t="n">
        <v>1127</v>
      </c>
      <c r="D20" s="12" t="n">
        <v>236985</v>
      </c>
      <c r="E20" s="12" t="n">
        <v>210.27950310559</v>
      </c>
      <c r="F20" s="12"/>
    </row>
    <row r="21">
      <c r="A21" s="9" t="s">
        <v>18</v>
      </c>
      <c r="B21" s="7" t="n">
        <v>77199</v>
      </c>
      <c r="C21" s="7" t="n">
        <v>459376</v>
      </c>
      <c r="D21" s="8" t="n">
        <v>145976077.89</v>
      </c>
      <c r="E21" s="8" t="n">
        <v>317.770362165198</v>
      </c>
      <c r="F21" s="8" t="n">
        <v>146053311.536</v>
      </c>
    </row>
    <row r="22">
      <c r="A22" s="4" t="s">
        <v>11</v>
      </c>
      <c r="B22" s="5" t="n">
        <v>4048</v>
      </c>
      <c r="C22" s="5" t="n">
        <v>24833</v>
      </c>
      <c r="D22" s="6" t="n">
        <v>10343050.1</v>
      </c>
      <c r="E22" s="6" t="n">
        <v>416.504252406073</v>
      </c>
      <c r="F22" s="6"/>
    </row>
    <row r="23">
      <c r="A23" s="4" t="s">
        <v>12</v>
      </c>
      <c r="B23" s="5" t="n">
        <v>41427</v>
      </c>
      <c r="C23" s="5" t="n">
        <v>41427</v>
      </c>
      <c r="D23" s="6" t="n">
        <v>18561061.85</v>
      </c>
      <c r="E23" s="6" t="n">
        <v>448.04262558235</v>
      </c>
      <c r="F23" s="6"/>
    </row>
    <row r="24">
      <c r="A24" s="4" t="s">
        <v>13</v>
      </c>
      <c r="B24" s="5" t="n">
        <v>4477</v>
      </c>
      <c r="C24" s="5" t="n">
        <v>109613</v>
      </c>
      <c r="D24" s="6" t="n">
        <v>41462279.92</v>
      </c>
      <c r="E24" s="6" t="n">
        <v>378.260607044785</v>
      </c>
      <c r="F24" s="6"/>
    </row>
    <row r="25">
      <c r="A25" s="4" t="s">
        <v>14</v>
      </c>
      <c r="B25" s="5" t="n">
        <v>17591</v>
      </c>
      <c r="C25" s="5" t="n">
        <v>273890</v>
      </c>
      <c r="D25" s="6" t="n">
        <v>73589831.02</v>
      </c>
      <c r="E25" s="6" t="n">
        <v>268.683891416262</v>
      </c>
      <c r="F25" s="6"/>
    </row>
    <row r="26">
      <c r="A26" s="4" t="s">
        <v>15</v>
      </c>
      <c r="B26" s="5" t="n">
        <v>8647</v>
      </c>
      <c r="C26" s="5" t="n">
        <v>8647</v>
      </c>
      <c r="D26" s="6" t="n">
        <v>1817040</v>
      </c>
      <c r="E26" s="6" t="n">
        <v>210.135307042905</v>
      </c>
      <c r="F26" s="6"/>
    </row>
    <row r="27">
      <c r="A27" s="10" t="s">
        <v>16</v>
      </c>
      <c r="B27" s="11" t="n">
        <v>966</v>
      </c>
      <c r="C27" s="11" t="n">
        <v>966</v>
      </c>
      <c r="D27" s="12" t="n">
        <v>202815</v>
      </c>
      <c r="E27" s="12" t="n">
        <v>209.953416149068</v>
      </c>
      <c r="F27" s="12"/>
    </row>
    <row r="28">
      <c r="A28" s="9" t="s">
        <v>19</v>
      </c>
      <c r="B28" s="7" t="n">
        <v>52431</v>
      </c>
      <c r="C28" s="7" t="n">
        <v>277944</v>
      </c>
      <c r="D28" s="8" t="n">
        <v>80864085.62</v>
      </c>
      <c r="E28" s="8" t="n">
        <v>290.936611763521</v>
      </c>
      <c r="F28" s="8" t="n">
        <v>80895023</v>
      </c>
    </row>
    <row r="29">
      <c r="A29" s="4" t="s">
        <v>11</v>
      </c>
      <c r="B29" s="5" t="n">
        <v>350</v>
      </c>
      <c r="C29" s="5" t="n">
        <v>2117</v>
      </c>
      <c r="D29" s="6" t="n">
        <v>811158.04</v>
      </c>
      <c r="E29" s="6" t="n">
        <v>383.16393008975</v>
      </c>
      <c r="F29" s="6"/>
    </row>
    <row r="30">
      <c r="A30" s="4" t="s">
        <v>12</v>
      </c>
      <c r="B30" s="5" t="n">
        <v>29934</v>
      </c>
      <c r="C30" s="5" t="n">
        <v>29934</v>
      </c>
      <c r="D30" s="6" t="n">
        <v>13091164.17</v>
      </c>
      <c r="E30" s="6" t="n">
        <v>437.334274403688</v>
      </c>
      <c r="F30" s="6"/>
    </row>
    <row r="31">
      <c r="A31" s="4" t="s">
        <v>13</v>
      </c>
      <c r="B31" s="5" t="n">
        <v>3245</v>
      </c>
      <c r="C31" s="5" t="n">
        <v>79560</v>
      </c>
      <c r="D31" s="6" t="n">
        <v>24684537.57</v>
      </c>
      <c r="E31" s="6" t="n">
        <v>310.263167043741</v>
      </c>
      <c r="F31" s="6"/>
    </row>
    <row r="32">
      <c r="A32" s="4" t="s">
        <v>14</v>
      </c>
      <c r="B32" s="5" t="n">
        <v>12200</v>
      </c>
      <c r="C32" s="5" t="n">
        <v>159675</v>
      </c>
      <c r="D32" s="6" t="n">
        <v>40876795.84</v>
      </c>
      <c r="E32" s="6" t="n">
        <v>255.99997394708</v>
      </c>
      <c r="F32" s="6"/>
    </row>
    <row r="33">
      <c r="A33" s="4" t="s">
        <v>15</v>
      </c>
      <c r="B33" s="5" t="n">
        <v>5978</v>
      </c>
      <c r="C33" s="5" t="n">
        <v>5978</v>
      </c>
      <c r="D33" s="6" t="n">
        <v>1257630</v>
      </c>
      <c r="E33" s="6" t="n">
        <v>210.376380060221</v>
      </c>
      <c r="F33" s="6"/>
    </row>
    <row r="34">
      <c r="A34" s="10" t="s">
        <v>16</v>
      </c>
      <c r="B34" s="11" t="n">
        <v>680</v>
      </c>
      <c r="C34" s="11" t="n">
        <v>680</v>
      </c>
      <c r="D34" s="12" t="n">
        <v>142800</v>
      </c>
      <c r="E34" s="12" t="n">
        <v>210</v>
      </c>
      <c r="F34" s="12"/>
    </row>
    <row r="35">
      <c r="A35" s="9" t="s">
        <v>20</v>
      </c>
      <c r="B35" s="7" t="n">
        <v>41768</v>
      </c>
      <c r="C35" s="7" t="n">
        <v>225375</v>
      </c>
      <c r="D35" s="8" t="n">
        <v>63382064.58</v>
      </c>
      <c r="E35" s="8" t="n">
        <v>281.22934921797</v>
      </c>
      <c r="F35" s="8" t="n">
        <v>63386123.86</v>
      </c>
    </row>
    <row r="36">
      <c r="A36" s="4" t="s">
        <v>11</v>
      </c>
      <c r="B36" s="5" t="n">
        <v>78</v>
      </c>
      <c r="C36" s="5" t="n">
        <v>471</v>
      </c>
      <c r="D36" s="6" t="n">
        <v>291817.64</v>
      </c>
      <c r="E36" s="6" t="n">
        <v>619.570360934183</v>
      </c>
      <c r="F36" s="6"/>
    </row>
    <row r="37">
      <c r="A37" s="4" t="s">
        <v>12</v>
      </c>
      <c r="B37" s="5" t="n">
        <v>23808</v>
      </c>
      <c r="C37" s="5" t="n">
        <v>23808</v>
      </c>
      <c r="D37" s="6" t="n">
        <v>10422661.98</v>
      </c>
      <c r="E37" s="6" t="n">
        <v>437.779821068548</v>
      </c>
      <c r="F37" s="6"/>
    </row>
    <row r="38">
      <c r="A38" s="4" t="s">
        <v>13</v>
      </c>
      <c r="B38" s="5" t="n">
        <v>2701</v>
      </c>
      <c r="C38" s="5" t="n">
        <v>73880</v>
      </c>
      <c r="D38" s="6" t="n">
        <v>20115086.65</v>
      </c>
      <c r="E38" s="6" t="n">
        <v>272.267009339469</v>
      </c>
      <c r="F38" s="6"/>
    </row>
    <row r="39">
      <c r="A39" s="4" t="s">
        <v>14</v>
      </c>
      <c r="B39" s="5" t="n">
        <v>9742</v>
      </c>
      <c r="C39" s="5" t="n">
        <v>121802</v>
      </c>
      <c r="D39" s="6" t="n">
        <v>31414493.31</v>
      </c>
      <c r="E39" s="6" t="n">
        <v>257.914429237615</v>
      </c>
      <c r="F39" s="6"/>
    </row>
    <row r="40">
      <c r="A40" s="4" t="s">
        <v>15</v>
      </c>
      <c r="B40" s="5" t="n">
        <v>4856</v>
      </c>
      <c r="C40" s="5" t="n">
        <v>4856</v>
      </c>
      <c r="D40" s="6" t="n">
        <v>1021245</v>
      </c>
      <c r="E40" s="6" t="n">
        <v>210.305807248764</v>
      </c>
      <c r="F40" s="6"/>
    </row>
    <row r="41">
      <c r="A41" s="10" t="s">
        <v>16</v>
      </c>
      <c r="B41" s="11" t="n">
        <v>558</v>
      </c>
      <c r="C41" s="11" t="n">
        <v>558</v>
      </c>
      <c r="D41" s="12" t="n">
        <v>116760</v>
      </c>
      <c r="E41" s="12" t="n">
        <v>209.247311827957</v>
      </c>
      <c r="F41" s="12"/>
    </row>
    <row r="42">
      <c r="A42" s="9" t="s">
        <v>21</v>
      </c>
      <c r="B42" s="7" t="n">
        <v>40511</v>
      </c>
      <c r="C42" s="7" t="n">
        <v>201140</v>
      </c>
      <c r="D42" s="8" t="n">
        <v>56842798.62</v>
      </c>
      <c r="E42" s="8" t="n">
        <v>282.60315511584</v>
      </c>
      <c r="F42" s="8" t="n">
        <v>56853126.62</v>
      </c>
    </row>
    <row r="43">
      <c r="A43" s="4" t="s">
        <v>11</v>
      </c>
      <c r="B43" s="5" t="n">
        <v>53</v>
      </c>
      <c r="C43" s="5" t="n">
        <v>135</v>
      </c>
      <c r="D43" s="6" t="n">
        <v>61734.02</v>
      </c>
      <c r="E43" s="6" t="n">
        <v>457.289037037037</v>
      </c>
      <c r="F43" s="6"/>
    </row>
    <row r="44">
      <c r="A44" s="4" t="s">
        <v>12</v>
      </c>
      <c r="B44" s="5" t="n">
        <v>22612</v>
      </c>
      <c r="C44" s="5" t="n">
        <v>22612</v>
      </c>
      <c r="D44" s="6" t="n">
        <v>9887500</v>
      </c>
      <c r="E44" s="6" t="n">
        <v>437.267822395188</v>
      </c>
      <c r="F44" s="6"/>
    </row>
    <row r="45">
      <c r="A45" s="4" t="s">
        <v>13</v>
      </c>
      <c r="B45" s="5" t="n">
        <v>2558</v>
      </c>
      <c r="C45" s="5" t="n">
        <v>52831</v>
      </c>
      <c r="D45" s="6" t="n">
        <v>14457102.98</v>
      </c>
      <c r="E45" s="6" t="n">
        <v>273.648103954118</v>
      </c>
      <c r="F45" s="6"/>
    </row>
    <row r="46">
      <c r="A46" s="4" t="s">
        <v>14</v>
      </c>
      <c r="B46" s="5" t="n">
        <v>10342</v>
      </c>
      <c r="C46" s="5" t="n">
        <v>120643</v>
      </c>
      <c r="D46" s="6" t="n">
        <v>31399676.62</v>
      </c>
      <c r="E46" s="6" t="n">
        <v>260.269361836161</v>
      </c>
      <c r="F46" s="6"/>
    </row>
    <row r="47">
      <c r="A47" s="4" t="s">
        <v>15</v>
      </c>
      <c r="B47" s="5" t="n">
        <v>4396</v>
      </c>
      <c r="C47" s="5" t="n">
        <v>4396</v>
      </c>
      <c r="D47" s="6" t="n">
        <v>927165</v>
      </c>
      <c r="E47" s="6" t="n">
        <v>210.911055505005</v>
      </c>
      <c r="F47" s="6"/>
    </row>
    <row r="48">
      <c r="A48" s="10" t="s">
        <v>16</v>
      </c>
      <c r="B48" s="11" t="n">
        <v>523</v>
      </c>
      <c r="C48" s="11" t="n">
        <v>523</v>
      </c>
      <c r="D48" s="12" t="n">
        <v>109620</v>
      </c>
      <c r="E48" s="12" t="n">
        <v>209.598470363289</v>
      </c>
      <c r="F48" s="12"/>
    </row>
    <row r="49">
      <c r="A49" s="9" t="s">
        <v>22</v>
      </c>
      <c r="B49" s="7" t="n">
        <v>42862</v>
      </c>
      <c r="C49" s="7" t="n">
        <v>185896</v>
      </c>
      <c r="D49" s="8" t="n">
        <v>50395462.53</v>
      </c>
      <c r="E49" s="8" t="n">
        <v>271.094926894608</v>
      </c>
      <c r="F49" s="8" t="n">
        <v>50404855.764</v>
      </c>
    </row>
    <row r="50">
      <c r="A50" s="4" t="s">
        <v>11</v>
      </c>
      <c r="B50" s="5" t="n">
        <v>72</v>
      </c>
      <c r="C50" s="5" t="n">
        <v>204</v>
      </c>
      <c r="D50" s="6" t="n">
        <v>76275.72</v>
      </c>
      <c r="E50" s="6" t="n">
        <v>373.900588235294</v>
      </c>
      <c r="F50" s="6"/>
    </row>
    <row r="51">
      <c r="A51" s="4" t="s">
        <v>12</v>
      </c>
      <c r="B51" s="5" t="n">
        <v>24093</v>
      </c>
      <c r="C51" s="5" t="n">
        <v>24093</v>
      </c>
      <c r="D51" s="6" t="n">
        <v>10359641.7</v>
      </c>
      <c r="E51" s="6" t="n">
        <v>429.985543518864</v>
      </c>
      <c r="F51" s="6"/>
    </row>
    <row r="52">
      <c r="A52" s="4" t="s">
        <v>13</v>
      </c>
      <c r="B52" s="5" t="n">
        <v>2609</v>
      </c>
      <c r="C52" s="5" t="n">
        <v>43721</v>
      </c>
      <c r="D52" s="6" t="n">
        <v>10311773.03</v>
      </c>
      <c r="E52" s="6" t="n">
        <v>235.854006770202</v>
      </c>
      <c r="F52" s="6"/>
    </row>
    <row r="53">
      <c r="A53" s="4" t="s">
        <v>14</v>
      </c>
      <c r="B53" s="5" t="n">
        <v>10849</v>
      </c>
      <c r="C53" s="5" t="n">
        <v>112643</v>
      </c>
      <c r="D53" s="6" t="n">
        <v>28547777.08</v>
      </c>
      <c r="E53" s="6" t="n">
        <v>253.435873334339</v>
      </c>
      <c r="F53" s="6"/>
    </row>
    <row r="54">
      <c r="A54" s="4" t="s">
        <v>15</v>
      </c>
      <c r="B54" s="5" t="n">
        <v>4653</v>
      </c>
      <c r="C54" s="5" t="n">
        <v>4653</v>
      </c>
      <c r="D54" s="6" t="n">
        <v>977775</v>
      </c>
      <c r="E54" s="6" t="n">
        <v>210.138620245003</v>
      </c>
      <c r="F54" s="6"/>
    </row>
    <row r="55">
      <c r="A55" s="10" t="s">
        <v>16</v>
      </c>
      <c r="B55" s="11" t="n">
        <v>582</v>
      </c>
      <c r="C55" s="11" t="n">
        <v>582</v>
      </c>
      <c r="D55" s="12" t="n">
        <v>122220</v>
      </c>
      <c r="E55" s="12" t="n">
        <v>210</v>
      </c>
      <c r="F55" s="12"/>
    </row>
    <row r="56">
      <c r="A56" s="9" t="s">
        <v>23</v>
      </c>
      <c r="B56" s="7" t="n">
        <v>70482</v>
      </c>
      <c r="C56" s="7" t="n">
        <v>269015</v>
      </c>
      <c r="D56" s="8" t="n">
        <v>104168853.75</v>
      </c>
      <c r="E56" s="8" t="n">
        <v>387.223217106853</v>
      </c>
      <c r="F56" s="8" t="n">
        <v>104231531.14</v>
      </c>
    </row>
    <row r="57">
      <c r="A57" s="4" t="s">
        <v>11</v>
      </c>
      <c r="B57" s="5" t="n">
        <v>988</v>
      </c>
      <c r="C57" s="5" t="n">
        <v>3736</v>
      </c>
      <c r="D57" s="6" t="n">
        <v>1289545.28</v>
      </c>
      <c r="E57" s="6" t="n">
        <v>345.167366167024</v>
      </c>
      <c r="F57" s="6"/>
    </row>
    <row r="58">
      <c r="A58" s="4" t="s">
        <v>12</v>
      </c>
      <c r="B58" s="5" t="n">
        <v>39164</v>
      </c>
      <c r="C58" s="5" t="n">
        <v>39164</v>
      </c>
      <c r="D58" s="6" t="n">
        <v>24446909.37</v>
      </c>
      <c r="E58" s="6" t="n">
        <v>624.218909457665</v>
      </c>
      <c r="F58" s="6"/>
    </row>
    <row r="59">
      <c r="A59" s="4" t="s">
        <v>13</v>
      </c>
      <c r="B59" s="5" t="n">
        <v>4677</v>
      </c>
      <c r="C59" s="5" t="n">
        <v>73339</v>
      </c>
      <c r="D59" s="6" t="n">
        <v>13848491.37</v>
      </c>
      <c r="E59" s="6" t="n">
        <v>188.82847284528</v>
      </c>
      <c r="F59" s="6"/>
    </row>
    <row r="60">
      <c r="A60" s="4" t="s">
        <v>14</v>
      </c>
      <c r="B60" s="5" t="n">
        <v>16935</v>
      </c>
      <c r="C60" s="5" t="n">
        <v>144111</v>
      </c>
      <c r="D60" s="6" t="n">
        <v>61960246.98</v>
      </c>
      <c r="E60" s="6" t="n">
        <v>429.948074609155</v>
      </c>
      <c r="F60" s="6"/>
    </row>
    <row r="61">
      <c r="A61" s="4" t="s">
        <v>15</v>
      </c>
      <c r="B61" s="5" t="n">
        <v>7835</v>
      </c>
      <c r="C61" s="5" t="n">
        <v>7835</v>
      </c>
      <c r="D61" s="6" t="n">
        <v>2369931.11</v>
      </c>
      <c r="E61" s="6" t="n">
        <v>302.48003956605</v>
      </c>
      <c r="F61" s="6"/>
    </row>
    <row r="62">
      <c r="A62" s="10" t="s">
        <v>16</v>
      </c>
      <c r="B62" s="11" t="n">
        <v>830</v>
      </c>
      <c r="C62" s="11" t="n">
        <v>830</v>
      </c>
      <c r="D62" s="12" t="n">
        <v>253729.64</v>
      </c>
      <c r="E62" s="12" t="n">
        <v>305.698361445783</v>
      </c>
      <c r="F62" s="12"/>
    </row>
    <row r="63">
      <c r="A63" s="9" t="s">
        <v>24</v>
      </c>
      <c r="B63" s="7" t="n">
        <v>75559</v>
      </c>
      <c r="C63" s="7" t="n">
        <v>256803</v>
      </c>
      <c r="D63" s="8" t="n">
        <v>105258394.7</v>
      </c>
      <c r="E63" s="8" t="n">
        <v>409.879926246968</v>
      </c>
      <c r="F63" s="8" t="n">
        <v>105733243.8249</v>
      </c>
    </row>
    <row r="64">
      <c r="A64" s="4" t="s">
        <v>11</v>
      </c>
      <c r="B64" s="5" t="n">
        <v>966</v>
      </c>
      <c r="C64" s="5" t="n">
        <v>5356</v>
      </c>
      <c r="D64" s="6" t="n">
        <v>1813373.37</v>
      </c>
      <c r="E64" s="6" t="n">
        <v>338.568590365945</v>
      </c>
      <c r="F64" s="6"/>
    </row>
    <row r="65">
      <c r="A65" s="4" t="s">
        <v>12</v>
      </c>
      <c r="B65" s="5" t="n">
        <v>42372</v>
      </c>
      <c r="C65" s="5" t="n">
        <v>42372</v>
      </c>
      <c r="D65" s="6" t="n">
        <v>28151560.08</v>
      </c>
      <c r="E65" s="6" t="n">
        <v>664.390637213254</v>
      </c>
      <c r="F65" s="6"/>
    </row>
    <row r="66">
      <c r="A66" s="4" t="s">
        <v>13</v>
      </c>
      <c r="B66" s="5" t="n">
        <v>4793</v>
      </c>
      <c r="C66" s="5" t="n">
        <v>69336</v>
      </c>
      <c r="D66" s="6" t="n">
        <v>13968442.8</v>
      </c>
      <c r="E66" s="6" t="n">
        <v>201.460176531672</v>
      </c>
      <c r="F66" s="6"/>
    </row>
    <row r="67">
      <c r="A67" s="4" t="s">
        <v>14</v>
      </c>
      <c r="B67" s="5" t="n">
        <v>17011</v>
      </c>
      <c r="C67" s="5" t="n">
        <v>129346</v>
      </c>
      <c r="D67" s="6" t="n">
        <v>58149710.95</v>
      </c>
      <c r="E67" s="6" t="n">
        <v>449.56713736799</v>
      </c>
      <c r="F67" s="6"/>
    </row>
    <row r="68">
      <c r="A68" s="4" t="s">
        <v>15</v>
      </c>
      <c r="B68" s="5" t="n">
        <v>9466</v>
      </c>
      <c r="C68" s="5" t="n">
        <v>9466</v>
      </c>
      <c r="D68" s="6" t="n">
        <v>2890980.91</v>
      </c>
      <c r="E68" s="6" t="n">
        <v>305.406814916543</v>
      </c>
      <c r="F68" s="6"/>
    </row>
    <row r="69">
      <c r="A69" s="10" t="s">
        <v>16</v>
      </c>
      <c r="B69" s="11" t="n">
        <v>927</v>
      </c>
      <c r="C69" s="11" t="n">
        <v>927</v>
      </c>
      <c r="D69" s="12" t="n">
        <v>284326.59</v>
      </c>
      <c r="E69" s="12" t="n">
        <v>306.716925566343</v>
      </c>
      <c r="F69" s="12"/>
    </row>
    <row r="70">
      <c r="A70" s="9" t="s">
        <v>25</v>
      </c>
      <c r="B70" s="7" t="n">
        <v>73579</v>
      </c>
      <c r="C70" s="7" t="n">
        <v>257883</v>
      </c>
      <c r="D70" s="8" t="n">
        <v>108325449.12</v>
      </c>
      <c r="E70" s="8" t="n">
        <v>420.056572631775</v>
      </c>
      <c r="F70" s="8" t="n">
        <v>108970181.2897</v>
      </c>
    </row>
    <row r="71">
      <c r="A71" s="4" t="s">
        <v>11</v>
      </c>
      <c r="B71" s="5" t="n">
        <v>1711</v>
      </c>
      <c r="C71" s="5" t="n">
        <v>8689</v>
      </c>
      <c r="D71" s="6" t="n">
        <v>3059577.73</v>
      </c>
      <c r="E71" s="6" t="n">
        <v>352.120811370699</v>
      </c>
      <c r="F71" s="6"/>
    </row>
    <row r="72">
      <c r="A72" s="4" t="s">
        <v>12</v>
      </c>
      <c r="B72" s="5" t="n">
        <v>42210</v>
      </c>
      <c r="C72" s="5" t="n">
        <v>42210</v>
      </c>
      <c r="D72" s="6" t="n">
        <v>28266178.45</v>
      </c>
      <c r="E72" s="6" t="n">
        <v>669.6559689647</v>
      </c>
      <c r="F72" s="6"/>
    </row>
    <row r="73">
      <c r="A73" s="4" t="s">
        <v>13</v>
      </c>
      <c r="B73" s="5" t="n">
        <v>5198</v>
      </c>
      <c r="C73" s="5" t="n">
        <v>63231</v>
      </c>
      <c r="D73" s="6" t="n">
        <v>15118878.84</v>
      </c>
      <c r="E73" s="6" t="n">
        <v>239.105483702614</v>
      </c>
      <c r="F73" s="6"/>
    </row>
    <row r="74">
      <c r="A74" s="4" t="s">
        <v>14</v>
      </c>
      <c r="B74" s="5" t="n">
        <v>15139</v>
      </c>
      <c r="C74" s="5" t="n">
        <v>134496</v>
      </c>
      <c r="D74" s="6" t="n">
        <v>59046712.61</v>
      </c>
      <c r="E74" s="6" t="n">
        <v>439.022072106234</v>
      </c>
      <c r="F74" s="6"/>
    </row>
    <row r="75">
      <c r="A75" s="4" t="s">
        <v>15</v>
      </c>
      <c r="B75" s="5" t="n">
        <v>8391</v>
      </c>
      <c r="C75" s="5" t="n">
        <v>8391</v>
      </c>
      <c r="D75" s="6" t="n">
        <v>2567934.31</v>
      </c>
      <c r="E75" s="6" t="n">
        <v>306.034359432726</v>
      </c>
      <c r="F75" s="6"/>
    </row>
    <row r="76">
      <c r="A76" s="10" t="s">
        <v>16</v>
      </c>
      <c r="B76" s="11" t="n">
        <v>866</v>
      </c>
      <c r="C76" s="11" t="n">
        <v>866</v>
      </c>
      <c r="D76" s="12" t="n">
        <v>266167.18</v>
      </c>
      <c r="E76" s="12" t="n">
        <v>307.352401847575</v>
      </c>
      <c r="F76" s="12"/>
    </row>
    <row r="77">
      <c r="A77" s="9" t="s">
        <v>26</v>
      </c>
      <c r="B77" s="7" t="n">
        <v>64938</v>
      </c>
      <c r="C77" s="7" t="n">
        <v>157854</v>
      </c>
      <c r="D77" s="8" t="n">
        <v>89167383.97</v>
      </c>
      <c r="E77" s="8" t="n">
        <v>564.872502248914</v>
      </c>
      <c r="F77" s="8" t="n">
        <v>89228883.933</v>
      </c>
    </row>
    <row r="78">
      <c r="A78" s="4" t="s">
        <v>11</v>
      </c>
      <c r="B78" s="5" t="n">
        <v>1425</v>
      </c>
      <c r="C78" s="5" t="n">
        <v>7055</v>
      </c>
      <c r="D78" s="6" t="n">
        <v>4740263.66</v>
      </c>
      <c r="E78" s="6" t="n">
        <v>671.90129836995</v>
      </c>
      <c r="F78" s="6"/>
    </row>
    <row r="79">
      <c r="A79" s="4" t="s">
        <v>12</v>
      </c>
      <c r="B79" s="5" t="n">
        <v>41013</v>
      </c>
      <c r="C79" s="5" t="n">
        <v>41013</v>
      </c>
      <c r="D79" s="6" t="n">
        <v>30543617.85</v>
      </c>
      <c r="E79" s="6" t="n">
        <v>744.730155072782</v>
      </c>
      <c r="F79" s="6"/>
    </row>
    <row r="80">
      <c r="A80" s="4" t="s">
        <v>13</v>
      </c>
      <c r="B80" s="5" t="n">
        <v>3267</v>
      </c>
      <c r="C80" s="5" t="n">
        <v>25724</v>
      </c>
      <c r="D80" s="6" t="n">
        <v>11132189.97</v>
      </c>
      <c r="E80" s="6" t="n">
        <v>432.755013605971</v>
      </c>
      <c r="F80" s="6"/>
    </row>
    <row r="81">
      <c r="A81" s="4" t="s">
        <v>14</v>
      </c>
      <c r="B81" s="5" t="n">
        <v>9643</v>
      </c>
      <c r="C81" s="5" t="n">
        <v>74507</v>
      </c>
      <c r="D81" s="6" t="n">
        <v>39785397.5</v>
      </c>
      <c r="E81" s="6" t="n">
        <v>533.982008401895</v>
      </c>
      <c r="F81" s="6"/>
    </row>
    <row r="82">
      <c r="A82" s="4" t="s">
        <v>15</v>
      </c>
      <c r="B82" s="5" t="n">
        <v>8858</v>
      </c>
      <c r="C82" s="5" t="n">
        <v>8858</v>
      </c>
      <c r="D82" s="6" t="n">
        <v>2749471.15</v>
      </c>
      <c r="E82" s="6" t="n">
        <v>310.394123955746</v>
      </c>
      <c r="F82" s="6"/>
    </row>
    <row r="83">
      <c r="A83" s="10" t="s">
        <v>16</v>
      </c>
      <c r="B83" s="11" t="n">
        <v>697</v>
      </c>
      <c r="C83" s="11" t="n">
        <v>697</v>
      </c>
      <c r="D83" s="12" t="n">
        <v>216443.84</v>
      </c>
      <c r="E83" s="12" t="n">
        <v>310.536355810617</v>
      </c>
      <c r="F83" s="12"/>
    </row>
    <row r="84" ht="25" customHeight="1">
      <c r="A84" s="2" t="s">
        <v>3</v>
      </c>
      <c r="B84" s="2"/>
      <c r="C84" s="2"/>
      <c r="D84" s="2"/>
      <c r="E84" s="2"/>
      <c r="F84" s="2"/>
    </row>
    <row r="86">
      <c r="A86" s="13" t="str">
        <f>=HYPERLINK("#'Obsah'!A1", "Späť na obsah dátovej prílohy")</f>
      </c>
      <c r="B86" s="14"/>
    </row>
  </sheetData>
  <mergeCells count="4">
    <mergeCell ref="A2:F2"/>
    <mergeCell ref="A4:F4"/>
    <mergeCell ref="A84:F84"/>
    <mergeCell ref="A86:B86"/>
  </mergeCells>
  <pageMargins left="0.7" right="0.7" top="0.75" bottom="0.75" header="0.3" footer="0.3"/>
  <pageSetup paperSize="9" orientation="portrait" horizontalDpi="300" verticalDpi="300"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196</v>
      </c>
      <c r="B2" s="1"/>
      <c r="C2" s="1"/>
      <c r="D2" s="1"/>
      <c r="E2" s="1"/>
      <c r="F2" s="1"/>
      <c r="G2" s="1"/>
    </row>
    <row r="3">
      <c r="A3" s="84" t="s">
        <v>176</v>
      </c>
      <c r="B3" s="84"/>
      <c r="C3" s="84"/>
      <c r="D3" s="84"/>
      <c r="E3" s="84"/>
      <c r="F3" s="84"/>
      <c r="G3" s="84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177</v>
      </c>
      <c r="C7" s="74" t="s">
        <v>178</v>
      </c>
      <c r="D7" s="74"/>
      <c r="E7" s="74"/>
      <c r="F7" s="74"/>
      <c r="G7" s="74"/>
    </row>
    <row r="8">
      <c r="A8" s="3"/>
      <c r="B8" s="3"/>
      <c r="C8" s="3" t="s">
        <v>179</v>
      </c>
      <c r="D8" s="3" t="s">
        <v>180</v>
      </c>
      <c r="E8" s="3" t="s">
        <v>181</v>
      </c>
      <c r="F8" s="3" t="s">
        <v>182</v>
      </c>
      <c r="G8" s="3" t="s">
        <v>183</v>
      </c>
    </row>
    <row r="9">
      <c r="A9" s="88" t="s">
        <v>184</v>
      </c>
      <c r="B9" s="85"/>
      <c r="C9" s="85"/>
      <c r="D9" s="85"/>
      <c r="E9" s="85"/>
      <c r="F9" s="85"/>
      <c r="G9" s="85"/>
    </row>
    <row r="10">
      <c r="A10" s="4" t="s">
        <v>11</v>
      </c>
      <c r="B10" s="123" t="n">
        <v>1711</v>
      </c>
      <c r="C10" s="123" t="n">
        <v>1340</v>
      </c>
      <c r="D10" s="123" t="n">
        <v>269</v>
      </c>
      <c r="E10" s="123" t="n">
        <v>45</v>
      </c>
      <c r="F10" s="123" t="n">
        <v>10</v>
      </c>
      <c r="G10" s="123" t="n">
        <v>47</v>
      </c>
    </row>
    <row r="11">
      <c r="A11" s="4" t="s">
        <v>12</v>
      </c>
      <c r="B11" s="123" t="n">
        <v>42266</v>
      </c>
      <c r="C11" s="123" t="n">
        <v>40421</v>
      </c>
      <c r="D11" s="123" t="n">
        <v>309</v>
      </c>
      <c r="E11" s="123" t="n">
        <v>7</v>
      </c>
      <c r="F11" s="123" t="n">
        <v>1</v>
      </c>
      <c r="G11" s="123" t="n">
        <v>1528</v>
      </c>
    </row>
    <row r="12">
      <c r="A12" s="4" t="s">
        <v>13</v>
      </c>
      <c r="B12" s="123" t="n">
        <v>5198</v>
      </c>
      <c r="C12" s="123" t="n">
        <v>3641</v>
      </c>
      <c r="D12" s="123" t="n">
        <v>1150</v>
      </c>
      <c r="E12" s="123" t="n">
        <v>192</v>
      </c>
      <c r="F12" s="123" t="n">
        <v>87</v>
      </c>
      <c r="G12" s="123" t="n">
        <v>128</v>
      </c>
    </row>
    <row r="13">
      <c r="A13" s="4" t="s">
        <v>14</v>
      </c>
      <c r="B13" s="123" t="n">
        <v>15139</v>
      </c>
      <c r="C13" s="123" t="n">
        <v>11116</v>
      </c>
      <c r="D13" s="123" t="n">
        <v>3046</v>
      </c>
      <c r="E13" s="123" t="n">
        <v>512</v>
      </c>
      <c r="F13" s="123" t="n">
        <v>116</v>
      </c>
      <c r="G13" s="123" t="n">
        <v>349</v>
      </c>
    </row>
    <row r="14">
      <c r="A14" s="4" t="s">
        <v>15</v>
      </c>
      <c r="B14" s="123" t="n">
        <v>8398</v>
      </c>
      <c r="C14" s="123" t="n">
        <v>8081</v>
      </c>
      <c r="D14" s="123" t="n">
        <v>12</v>
      </c>
      <c r="E14" s="123" t="n">
        <v>0</v>
      </c>
      <c r="F14" s="123" t="n">
        <v>0</v>
      </c>
      <c r="G14" s="123" t="n">
        <v>305</v>
      </c>
    </row>
    <row r="15">
      <c r="A15" s="4" t="s">
        <v>16</v>
      </c>
      <c r="B15" s="123" t="n">
        <v>867</v>
      </c>
      <c r="C15" s="123" t="n">
        <v>116</v>
      </c>
      <c r="D15" s="123" t="n">
        <v>2</v>
      </c>
      <c r="E15" s="123" t="n">
        <v>0</v>
      </c>
      <c r="F15" s="123" t="n">
        <v>0</v>
      </c>
      <c r="G15" s="123" t="n">
        <v>749</v>
      </c>
    </row>
    <row r="16">
      <c r="A16" s="36" t="s">
        <v>185</v>
      </c>
      <c r="B16" s="125" t="n">
        <v>73583</v>
      </c>
      <c r="C16" s="125" t="n">
        <v>64718</v>
      </c>
      <c r="D16" s="125" t="n">
        <v>4789</v>
      </c>
      <c r="E16" s="125" t="n">
        <v>756</v>
      </c>
      <c r="F16" s="125" t="n">
        <v>214</v>
      </c>
      <c r="G16" s="125" t="n">
        <v>3106</v>
      </c>
    </row>
    <row r="17">
      <c r="A17" s="88" t="s">
        <v>186</v>
      </c>
      <c r="B17" s="85"/>
      <c r="C17" s="85"/>
      <c r="D17" s="85"/>
      <c r="E17" s="85"/>
      <c r="F17" s="85"/>
      <c r="G17" s="85"/>
    </row>
    <row r="18">
      <c r="A18" s="4" t="s">
        <v>11</v>
      </c>
      <c r="B18" s="123" t="n">
        <v>8689</v>
      </c>
      <c r="C18" s="123" t="n">
        <v>3031</v>
      </c>
      <c r="D18" s="123" t="n">
        <v>2281</v>
      </c>
      <c r="E18" s="123" t="n">
        <v>1429</v>
      </c>
      <c r="F18" s="123" t="n">
        <v>1832</v>
      </c>
      <c r="G18" s="123" t="n">
        <v>116</v>
      </c>
    </row>
    <row r="19">
      <c r="A19" s="4" t="s">
        <v>12</v>
      </c>
      <c r="B19" s="123" t="n">
        <v>42210</v>
      </c>
      <c r="C19" s="123" t="n">
        <v>40373</v>
      </c>
      <c r="D19" s="123" t="n">
        <v>306</v>
      </c>
      <c r="E19" s="123" t="n">
        <v>7</v>
      </c>
      <c r="F19" s="123" t="n">
        <v>1</v>
      </c>
      <c r="G19" s="123" t="n">
        <v>1523</v>
      </c>
    </row>
    <row r="20">
      <c r="A20" s="4" t="s">
        <v>13</v>
      </c>
      <c r="B20" s="123" t="n">
        <v>63231</v>
      </c>
      <c r="C20" s="123" t="n">
        <v>8873</v>
      </c>
      <c r="D20" s="123" t="n">
        <v>10609</v>
      </c>
      <c r="E20" s="123" t="n">
        <v>8744</v>
      </c>
      <c r="F20" s="123" t="n">
        <v>34119</v>
      </c>
      <c r="G20" s="123" t="n">
        <v>886</v>
      </c>
    </row>
    <row r="21">
      <c r="A21" s="4" t="s">
        <v>14</v>
      </c>
      <c r="B21" s="123" t="n">
        <v>134496</v>
      </c>
      <c r="C21" s="123" t="n">
        <v>28135</v>
      </c>
      <c r="D21" s="123" t="n">
        <v>34128</v>
      </c>
      <c r="E21" s="123" t="n">
        <v>31542</v>
      </c>
      <c r="F21" s="123" t="n">
        <v>37844</v>
      </c>
      <c r="G21" s="123" t="n">
        <v>2847</v>
      </c>
    </row>
    <row r="22">
      <c r="A22" s="4" t="s">
        <v>15</v>
      </c>
      <c r="B22" s="123" t="n">
        <v>8391</v>
      </c>
      <c r="C22" s="123" t="n">
        <v>8074</v>
      </c>
      <c r="D22" s="123" t="n">
        <v>12</v>
      </c>
      <c r="E22" s="123" t="n">
        <v>0</v>
      </c>
      <c r="F22" s="123" t="n">
        <v>0</v>
      </c>
      <c r="G22" s="123" t="n">
        <v>305</v>
      </c>
    </row>
    <row r="23">
      <c r="A23" s="4" t="s">
        <v>16</v>
      </c>
      <c r="B23" s="123" t="n">
        <v>866</v>
      </c>
      <c r="C23" s="123" t="n">
        <v>116</v>
      </c>
      <c r="D23" s="123" t="n">
        <v>2</v>
      </c>
      <c r="E23" s="123" t="n">
        <v>0</v>
      </c>
      <c r="F23" s="123" t="n">
        <v>0</v>
      </c>
      <c r="G23" s="123" t="n">
        <v>748</v>
      </c>
    </row>
    <row r="24">
      <c r="A24" s="36" t="s">
        <v>185</v>
      </c>
      <c r="B24" s="125" t="n">
        <v>257889</v>
      </c>
      <c r="C24" s="125" t="n">
        <v>88606</v>
      </c>
      <c r="D24" s="125" t="n">
        <v>47340</v>
      </c>
      <c r="E24" s="125" t="n">
        <v>41722</v>
      </c>
      <c r="F24" s="125" t="n">
        <v>73796</v>
      </c>
      <c r="G24" s="125" t="n">
        <v>6425</v>
      </c>
    </row>
    <row r="25">
      <c r="A25" s="88" t="s">
        <v>187</v>
      </c>
      <c r="B25" s="85"/>
      <c r="C25" s="85"/>
      <c r="D25" s="85"/>
      <c r="E25" s="85"/>
      <c r="F25" s="85"/>
      <c r="G25" s="85"/>
    </row>
    <row r="26">
      <c r="A26" s="4" t="s">
        <v>11</v>
      </c>
      <c r="B26" s="124" t="n">
        <v>3059577.73</v>
      </c>
      <c r="C26" s="124" t="n">
        <v>1083586.94</v>
      </c>
      <c r="D26" s="124" t="n">
        <v>1055547.92</v>
      </c>
      <c r="E26" s="124" t="n">
        <v>545335.76</v>
      </c>
      <c r="F26" s="124" t="n">
        <v>337142.92</v>
      </c>
      <c r="G26" s="124" t="n">
        <v>37964.19</v>
      </c>
    </row>
    <row r="27">
      <c r="A27" s="4" t="s">
        <v>12</v>
      </c>
      <c r="B27" s="124" t="n">
        <v>28266178.45</v>
      </c>
      <c r="C27" s="124" t="n">
        <v>27063106.13</v>
      </c>
      <c r="D27" s="124" t="n">
        <v>181322.77</v>
      </c>
      <c r="E27" s="124" t="n">
        <v>4050</v>
      </c>
      <c r="F27" s="124" t="n">
        <v>630</v>
      </c>
      <c r="G27" s="124" t="n">
        <v>1017069.55</v>
      </c>
    </row>
    <row r="28">
      <c r="A28" s="4" t="s">
        <v>13</v>
      </c>
      <c r="B28" s="124" t="n">
        <v>15118878.84</v>
      </c>
      <c r="C28" s="124" t="n">
        <v>4154034.21</v>
      </c>
      <c r="D28" s="124" t="n">
        <v>5174066.06</v>
      </c>
      <c r="E28" s="124" t="n">
        <v>3161709.03</v>
      </c>
      <c r="F28" s="124" t="n">
        <v>2299195</v>
      </c>
      <c r="G28" s="124" t="n">
        <v>329874.54</v>
      </c>
    </row>
    <row r="29">
      <c r="A29" s="4" t="s">
        <v>14</v>
      </c>
      <c r="B29" s="124" t="n">
        <v>59046712.61</v>
      </c>
      <c r="C29" s="124" t="n">
        <v>13080991.9</v>
      </c>
      <c r="D29" s="124" t="n">
        <v>16267724.91</v>
      </c>
      <c r="E29" s="124" t="n">
        <v>13546001.89</v>
      </c>
      <c r="F29" s="124" t="n">
        <v>14999829.66</v>
      </c>
      <c r="G29" s="124" t="n">
        <v>1152164.25</v>
      </c>
    </row>
    <row r="30">
      <c r="A30" s="4" t="s">
        <v>15</v>
      </c>
      <c r="B30" s="124" t="n">
        <v>2567934.31</v>
      </c>
      <c r="C30" s="124" t="n">
        <v>2471545.44</v>
      </c>
      <c r="D30" s="124" t="n">
        <v>3605</v>
      </c>
      <c r="E30" s="124" t="n">
        <v>0</v>
      </c>
      <c r="F30" s="124" t="n">
        <v>0</v>
      </c>
      <c r="G30" s="124" t="n">
        <v>92783.87</v>
      </c>
    </row>
    <row r="31">
      <c r="A31" s="4" t="s">
        <v>16</v>
      </c>
      <c r="B31" s="124" t="n">
        <v>266167.18</v>
      </c>
      <c r="C31" s="124" t="n">
        <v>35596.95</v>
      </c>
      <c r="D31" s="124" t="n">
        <v>630</v>
      </c>
      <c r="E31" s="124" t="n">
        <v>0</v>
      </c>
      <c r="F31" s="124" t="n">
        <v>0</v>
      </c>
      <c r="G31" s="124" t="n">
        <v>229940.23</v>
      </c>
    </row>
    <row r="32">
      <c r="A32" s="36" t="s">
        <v>185</v>
      </c>
      <c r="B32" s="126" t="n">
        <v>108326866.36</v>
      </c>
      <c r="C32" s="126" t="n">
        <v>47890127.39</v>
      </c>
      <c r="D32" s="126" t="n">
        <v>22683048.08</v>
      </c>
      <c r="E32" s="126" t="n">
        <v>17257096.68</v>
      </c>
      <c r="F32" s="126" t="n">
        <v>17636797.58</v>
      </c>
      <c r="G32" s="126" t="n">
        <v>2859796.63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197</v>
      </c>
      <c r="B2" s="1"/>
      <c r="C2" s="1"/>
      <c r="D2" s="1"/>
      <c r="E2" s="1"/>
      <c r="F2" s="1"/>
      <c r="G2" s="1"/>
    </row>
    <row r="3">
      <c r="A3" s="84" t="s">
        <v>176</v>
      </c>
      <c r="B3" s="84"/>
      <c r="C3" s="84"/>
      <c r="D3" s="84"/>
      <c r="E3" s="84"/>
      <c r="F3" s="84"/>
      <c r="G3" s="84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177</v>
      </c>
      <c r="C7" s="74" t="s">
        <v>178</v>
      </c>
      <c r="D7" s="74"/>
      <c r="E7" s="74"/>
      <c r="F7" s="74"/>
      <c r="G7" s="74"/>
    </row>
    <row r="8">
      <c r="A8" s="3"/>
      <c r="B8" s="3"/>
      <c r="C8" s="3" t="s">
        <v>179</v>
      </c>
      <c r="D8" s="3" t="s">
        <v>180</v>
      </c>
      <c r="E8" s="3" t="s">
        <v>181</v>
      </c>
      <c r="F8" s="3" t="s">
        <v>182</v>
      </c>
      <c r="G8" s="3" t="s">
        <v>183</v>
      </c>
    </row>
    <row r="9">
      <c r="A9" s="88" t="s">
        <v>184</v>
      </c>
      <c r="B9" s="85"/>
      <c r="C9" s="85"/>
      <c r="D9" s="85"/>
      <c r="E9" s="85"/>
      <c r="F9" s="85"/>
      <c r="G9" s="85"/>
    </row>
    <row r="10">
      <c r="A10" s="4" t="s">
        <v>11</v>
      </c>
      <c r="B10" s="127" t="n">
        <v>1425</v>
      </c>
      <c r="C10" s="127" t="n">
        <v>1113</v>
      </c>
      <c r="D10" s="127" t="n">
        <v>234</v>
      </c>
      <c r="E10" s="127" t="n">
        <v>31</v>
      </c>
      <c r="F10" s="127" t="n">
        <v>7</v>
      </c>
      <c r="G10" s="127" t="n">
        <v>40</v>
      </c>
    </row>
    <row r="11">
      <c r="A11" s="4" t="s">
        <v>12</v>
      </c>
      <c r="B11" s="127" t="n">
        <v>41045</v>
      </c>
      <c r="C11" s="127" t="n">
        <v>39327</v>
      </c>
      <c r="D11" s="127" t="n">
        <v>252</v>
      </c>
      <c r="E11" s="127" t="n">
        <v>8</v>
      </c>
      <c r="F11" s="127" t="n">
        <v>0</v>
      </c>
      <c r="G11" s="127" t="n">
        <v>1458</v>
      </c>
    </row>
    <row r="12">
      <c r="A12" s="4" t="s">
        <v>13</v>
      </c>
      <c r="B12" s="127" t="n">
        <v>3267</v>
      </c>
      <c r="C12" s="127" t="n">
        <v>2332</v>
      </c>
      <c r="D12" s="127" t="n">
        <v>716</v>
      </c>
      <c r="E12" s="127" t="n">
        <v>111</v>
      </c>
      <c r="F12" s="127" t="n">
        <v>34</v>
      </c>
      <c r="G12" s="127" t="n">
        <v>74</v>
      </c>
    </row>
    <row r="13">
      <c r="A13" s="4" t="s">
        <v>14</v>
      </c>
      <c r="B13" s="127" t="n">
        <v>9643</v>
      </c>
      <c r="C13" s="127" t="n">
        <v>7158</v>
      </c>
      <c r="D13" s="127" t="n">
        <v>1929</v>
      </c>
      <c r="E13" s="127" t="n">
        <v>274</v>
      </c>
      <c r="F13" s="127" t="n">
        <v>56</v>
      </c>
      <c r="G13" s="127" t="n">
        <v>226</v>
      </c>
    </row>
    <row r="14">
      <c r="A14" s="4" t="s">
        <v>15</v>
      </c>
      <c r="B14" s="127" t="n">
        <v>8860</v>
      </c>
      <c r="C14" s="127" t="n">
        <v>8560</v>
      </c>
      <c r="D14" s="127" t="n">
        <v>11</v>
      </c>
      <c r="E14" s="127" t="n">
        <v>0</v>
      </c>
      <c r="F14" s="127" t="n">
        <v>0</v>
      </c>
      <c r="G14" s="127" t="n">
        <v>289</v>
      </c>
    </row>
    <row r="15">
      <c r="A15" s="4" t="s">
        <v>16</v>
      </c>
      <c r="B15" s="127" t="n">
        <v>698</v>
      </c>
      <c r="C15" s="127" t="n">
        <v>96</v>
      </c>
      <c r="D15" s="127" t="n">
        <v>3</v>
      </c>
      <c r="E15" s="127" t="n">
        <v>0</v>
      </c>
      <c r="F15" s="127" t="n">
        <v>0</v>
      </c>
      <c r="G15" s="127" t="n">
        <v>599</v>
      </c>
    </row>
    <row r="16">
      <c r="A16" s="36" t="s">
        <v>185</v>
      </c>
      <c r="B16" s="129" t="n">
        <v>64943</v>
      </c>
      <c r="C16" s="129" t="n">
        <v>58590</v>
      </c>
      <c r="D16" s="129" t="n">
        <v>3146</v>
      </c>
      <c r="E16" s="129" t="n">
        <v>424</v>
      </c>
      <c r="F16" s="129" t="n">
        <v>97</v>
      </c>
      <c r="G16" s="129" t="n">
        <v>2686</v>
      </c>
    </row>
    <row r="17">
      <c r="A17" s="88" t="s">
        <v>186</v>
      </c>
      <c r="B17" s="85"/>
      <c r="C17" s="85"/>
      <c r="D17" s="85"/>
      <c r="E17" s="85"/>
      <c r="F17" s="85"/>
      <c r="G17" s="85"/>
    </row>
    <row r="18">
      <c r="A18" s="4" t="s">
        <v>11</v>
      </c>
      <c r="B18" s="127" t="n">
        <v>7055</v>
      </c>
      <c r="C18" s="127" t="n">
        <v>2658</v>
      </c>
      <c r="D18" s="127" t="n">
        <v>1856</v>
      </c>
      <c r="E18" s="127" t="n">
        <v>1202</v>
      </c>
      <c r="F18" s="127" t="n">
        <v>1127</v>
      </c>
      <c r="G18" s="127" t="n">
        <v>212</v>
      </c>
    </row>
    <row r="19">
      <c r="A19" s="4" t="s">
        <v>12</v>
      </c>
      <c r="B19" s="127" t="n">
        <v>41013</v>
      </c>
      <c r="C19" s="127" t="n">
        <v>39291</v>
      </c>
      <c r="D19" s="127" t="n">
        <v>256</v>
      </c>
      <c r="E19" s="127" t="n">
        <v>8</v>
      </c>
      <c r="F19" s="127" t="n">
        <v>0</v>
      </c>
      <c r="G19" s="127" t="n">
        <v>1458</v>
      </c>
    </row>
    <row r="20">
      <c r="A20" s="4" t="s">
        <v>13</v>
      </c>
      <c r="B20" s="127" t="n">
        <v>25724</v>
      </c>
      <c r="C20" s="127" t="n">
        <v>5551</v>
      </c>
      <c r="D20" s="127" t="n">
        <v>6494</v>
      </c>
      <c r="E20" s="127" t="n">
        <v>4932</v>
      </c>
      <c r="F20" s="127" t="n">
        <v>8483</v>
      </c>
      <c r="G20" s="127" t="n">
        <v>264</v>
      </c>
    </row>
    <row r="21">
      <c r="A21" s="4" t="s">
        <v>14</v>
      </c>
      <c r="B21" s="127" t="n">
        <v>74507</v>
      </c>
      <c r="C21" s="127" t="n">
        <v>17744</v>
      </c>
      <c r="D21" s="127" t="n">
        <v>21793</v>
      </c>
      <c r="E21" s="127" t="n">
        <v>16286</v>
      </c>
      <c r="F21" s="127" t="n">
        <v>16931</v>
      </c>
      <c r="G21" s="127" t="n">
        <v>1753</v>
      </c>
    </row>
    <row r="22">
      <c r="A22" s="4" t="s">
        <v>15</v>
      </c>
      <c r="B22" s="127" t="n">
        <v>8858</v>
      </c>
      <c r="C22" s="127" t="n">
        <v>8558</v>
      </c>
      <c r="D22" s="127" t="n">
        <v>11</v>
      </c>
      <c r="E22" s="127" t="n">
        <v>0</v>
      </c>
      <c r="F22" s="127" t="n">
        <v>0</v>
      </c>
      <c r="G22" s="127" t="n">
        <v>289</v>
      </c>
    </row>
    <row r="23">
      <c r="A23" s="4" t="s">
        <v>16</v>
      </c>
      <c r="B23" s="127" t="n">
        <v>697</v>
      </c>
      <c r="C23" s="127" t="n">
        <v>96</v>
      </c>
      <c r="D23" s="127" t="n">
        <v>3</v>
      </c>
      <c r="E23" s="127" t="n">
        <v>0</v>
      </c>
      <c r="F23" s="127" t="n">
        <v>0</v>
      </c>
      <c r="G23" s="127" t="n">
        <v>598</v>
      </c>
    </row>
    <row r="24">
      <c r="A24" s="36" t="s">
        <v>185</v>
      </c>
      <c r="B24" s="129" t="n">
        <v>157873</v>
      </c>
      <c r="C24" s="129" t="n">
        <v>73899</v>
      </c>
      <c r="D24" s="129" t="n">
        <v>30431</v>
      </c>
      <c r="E24" s="129" t="n">
        <v>22428</v>
      </c>
      <c r="F24" s="129" t="n">
        <v>26541</v>
      </c>
      <c r="G24" s="129" t="n">
        <v>4574</v>
      </c>
    </row>
    <row r="25">
      <c r="A25" s="88" t="s">
        <v>187</v>
      </c>
      <c r="B25" s="85"/>
      <c r="C25" s="85"/>
      <c r="D25" s="85"/>
      <c r="E25" s="85"/>
      <c r="F25" s="85"/>
      <c r="G25" s="85"/>
    </row>
    <row r="26">
      <c r="A26" s="4" t="s">
        <v>11</v>
      </c>
      <c r="B26" s="128" t="n">
        <v>4740263.66</v>
      </c>
      <c r="C26" s="128" t="n">
        <v>1481711.03</v>
      </c>
      <c r="D26" s="128" t="n">
        <v>1255682.05</v>
      </c>
      <c r="E26" s="128" t="n">
        <v>1147568.9</v>
      </c>
      <c r="F26" s="128" t="n">
        <v>793473.01</v>
      </c>
      <c r="G26" s="128" t="n">
        <v>61828.67</v>
      </c>
    </row>
    <row r="27">
      <c r="A27" s="4" t="s">
        <v>12</v>
      </c>
      <c r="B27" s="128" t="n">
        <v>30543617.85</v>
      </c>
      <c r="C27" s="128" t="n">
        <v>29279242.98</v>
      </c>
      <c r="D27" s="128" t="n">
        <v>179431.98</v>
      </c>
      <c r="E27" s="128" t="n">
        <v>6014.78</v>
      </c>
      <c r="F27" s="128" t="n">
        <v>0</v>
      </c>
      <c r="G27" s="128" t="n">
        <v>1078928.11</v>
      </c>
    </row>
    <row r="28">
      <c r="A28" s="4" t="s">
        <v>13</v>
      </c>
      <c r="B28" s="128" t="n">
        <v>11132189.97</v>
      </c>
      <c r="C28" s="128" t="n">
        <v>3157034.98</v>
      </c>
      <c r="D28" s="128" t="n">
        <v>3882176.23</v>
      </c>
      <c r="E28" s="128" t="n">
        <v>2378455.96</v>
      </c>
      <c r="F28" s="128" t="n">
        <v>1589271.31</v>
      </c>
      <c r="G28" s="128" t="n">
        <v>125251.49</v>
      </c>
    </row>
    <row r="29">
      <c r="A29" s="4" t="s">
        <v>14</v>
      </c>
      <c r="B29" s="128" t="n">
        <v>39785397.5</v>
      </c>
      <c r="C29" s="128" t="n">
        <v>9909268.78</v>
      </c>
      <c r="D29" s="128" t="n">
        <v>12581579.39</v>
      </c>
      <c r="E29" s="128" t="n">
        <v>8347968.04</v>
      </c>
      <c r="F29" s="128" t="n">
        <v>8031151.52</v>
      </c>
      <c r="G29" s="128" t="n">
        <v>915429.77</v>
      </c>
    </row>
    <row r="30">
      <c r="A30" s="4" t="s">
        <v>15</v>
      </c>
      <c r="B30" s="128" t="n">
        <v>2749471.15</v>
      </c>
      <c r="C30" s="128" t="n">
        <v>2656455.01</v>
      </c>
      <c r="D30" s="128" t="n">
        <v>3465</v>
      </c>
      <c r="E30" s="128" t="n">
        <v>0</v>
      </c>
      <c r="F30" s="128" t="n">
        <v>0</v>
      </c>
      <c r="G30" s="128" t="n">
        <v>89551.14</v>
      </c>
    </row>
    <row r="31">
      <c r="A31" s="4" t="s">
        <v>16</v>
      </c>
      <c r="B31" s="128" t="n">
        <v>216443.84</v>
      </c>
      <c r="C31" s="128" t="n">
        <v>30224.79</v>
      </c>
      <c r="D31" s="128" t="n">
        <v>945</v>
      </c>
      <c r="E31" s="128" t="n">
        <v>0</v>
      </c>
      <c r="F31" s="128" t="n">
        <v>0</v>
      </c>
      <c r="G31" s="128" t="n">
        <v>185274.05</v>
      </c>
    </row>
    <row r="32">
      <c r="A32" s="36" t="s">
        <v>185</v>
      </c>
      <c r="B32" s="130" t="n">
        <v>89173604.98</v>
      </c>
      <c r="C32" s="130" t="n">
        <v>46514308.58</v>
      </c>
      <c r="D32" s="130" t="n">
        <v>17909129.65</v>
      </c>
      <c r="E32" s="130" t="n">
        <v>11880007.68</v>
      </c>
      <c r="F32" s="130" t="n">
        <v>10413895.84</v>
      </c>
      <c r="G32" s="130" t="n">
        <v>2456263.23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175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84" t="s">
        <v>199</v>
      </c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177</v>
      </c>
      <c r="C7" s="74" t="s">
        <v>200</v>
      </c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</row>
    <row r="8">
      <c r="A8" s="3"/>
      <c r="B8" s="3"/>
      <c r="C8" s="3" t="s">
        <v>201</v>
      </c>
      <c r="D8" s="3" t="s">
        <v>202</v>
      </c>
      <c r="E8" s="3" t="s">
        <v>203</v>
      </c>
      <c r="F8" s="3" t="s">
        <v>204</v>
      </c>
      <c r="G8" s="3" t="s">
        <v>205</v>
      </c>
      <c r="H8" s="3" t="s">
        <v>206</v>
      </c>
      <c r="I8" s="3" t="s">
        <v>207</v>
      </c>
      <c r="J8" s="3" t="s">
        <v>208</v>
      </c>
      <c r="K8" s="3" t="s">
        <v>209</v>
      </c>
      <c r="L8" s="3" t="s">
        <v>210</v>
      </c>
      <c r="M8" s="3" t="s">
        <v>211</v>
      </c>
      <c r="N8" s="3" t="s">
        <v>212</v>
      </c>
      <c r="O8" s="3" t="s">
        <v>213</v>
      </c>
      <c r="P8" s="3" t="s">
        <v>214</v>
      </c>
      <c r="Q8" s="3" t="s">
        <v>215</v>
      </c>
      <c r="R8" s="3" t="s">
        <v>216</v>
      </c>
      <c r="S8" s="3" t="s">
        <v>217</v>
      </c>
      <c r="T8" s="3" t="s">
        <v>218</v>
      </c>
      <c r="U8" s="3" t="s">
        <v>219</v>
      </c>
      <c r="V8" s="3" t="s">
        <v>220</v>
      </c>
      <c r="W8" s="3" t="s">
        <v>221</v>
      </c>
      <c r="X8" s="3" t="s">
        <v>222</v>
      </c>
    </row>
    <row r="9">
      <c r="A9" s="88" t="s">
        <v>184</v>
      </c>
      <c r="B9" s="85"/>
      <c r="C9" s="85"/>
      <c r="D9" s="85"/>
      <c r="E9" s="85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</row>
    <row r="10">
      <c r="A10" s="4" t="s">
        <v>11</v>
      </c>
      <c r="B10" s="131" t="n">
        <v>13692</v>
      </c>
      <c r="C10" s="131" t="n">
        <v>74</v>
      </c>
      <c r="D10" s="131" t="n">
        <v>2</v>
      </c>
      <c r="E10" s="131" t="n">
        <v>664</v>
      </c>
      <c r="F10" s="131" t="n">
        <v>7</v>
      </c>
      <c r="G10" s="131" t="n">
        <v>22</v>
      </c>
      <c r="H10" s="131" t="n">
        <v>415</v>
      </c>
      <c r="I10" s="131" t="n">
        <v>4908</v>
      </c>
      <c r="J10" s="131" t="n">
        <v>385</v>
      </c>
      <c r="K10" s="131" t="n">
        <v>3333</v>
      </c>
      <c r="L10" s="131" t="n">
        <v>126</v>
      </c>
      <c r="M10" s="131" t="n">
        <v>65</v>
      </c>
      <c r="N10" s="131" t="n">
        <v>221</v>
      </c>
      <c r="O10" s="131" t="n">
        <v>831</v>
      </c>
      <c r="P10" s="131" t="n">
        <v>588</v>
      </c>
      <c r="Q10" s="131" t="n">
        <v>6</v>
      </c>
      <c r="R10" s="131" t="n">
        <v>370</v>
      </c>
      <c r="S10" s="131" t="n">
        <v>213</v>
      </c>
      <c r="T10" s="131" t="n">
        <v>476</v>
      </c>
      <c r="U10" s="131" t="n">
        <v>970</v>
      </c>
      <c r="V10" s="131" t="n">
        <v>0</v>
      </c>
      <c r="W10" s="131" t="n">
        <v>0</v>
      </c>
      <c r="X10" s="131" t="n">
        <v>16</v>
      </c>
    </row>
    <row r="11">
      <c r="A11" s="4" t="s">
        <v>12</v>
      </c>
      <c r="B11" s="131" t="n">
        <v>39581</v>
      </c>
      <c r="C11" s="131" t="n">
        <v>648</v>
      </c>
      <c r="D11" s="131" t="n">
        <v>1</v>
      </c>
      <c r="E11" s="131" t="n">
        <v>4270</v>
      </c>
      <c r="F11" s="131" t="n">
        <v>4</v>
      </c>
      <c r="G11" s="131" t="n">
        <v>22</v>
      </c>
      <c r="H11" s="131" t="n">
        <v>5769</v>
      </c>
      <c r="I11" s="131" t="n">
        <v>9339</v>
      </c>
      <c r="J11" s="131" t="n">
        <v>1598</v>
      </c>
      <c r="K11" s="131" t="n">
        <v>3718</v>
      </c>
      <c r="L11" s="131" t="n">
        <v>860</v>
      </c>
      <c r="M11" s="131" t="n">
        <v>581</v>
      </c>
      <c r="N11" s="131" t="n">
        <v>214</v>
      </c>
      <c r="O11" s="131" t="n">
        <v>3873</v>
      </c>
      <c r="P11" s="131" t="n">
        <v>1494</v>
      </c>
      <c r="Q11" s="131" t="n">
        <v>24</v>
      </c>
      <c r="R11" s="131" t="n">
        <v>1024</v>
      </c>
      <c r="S11" s="131" t="n">
        <v>460</v>
      </c>
      <c r="T11" s="131" t="n">
        <v>957</v>
      </c>
      <c r="U11" s="131" t="n">
        <v>4655</v>
      </c>
      <c r="V11" s="131" t="n">
        <v>2</v>
      </c>
      <c r="W11" s="131" t="n">
        <v>1</v>
      </c>
      <c r="X11" s="131" t="n">
        <v>67</v>
      </c>
    </row>
    <row r="12">
      <c r="A12" s="4" t="s">
        <v>13</v>
      </c>
      <c r="B12" s="131" t="n">
        <v>2648</v>
      </c>
      <c r="C12" s="131" t="n">
        <v>42</v>
      </c>
      <c r="D12" s="131" t="n">
        <v>3</v>
      </c>
      <c r="E12" s="131" t="n">
        <v>329</v>
      </c>
      <c r="F12" s="131" t="n">
        <v>3</v>
      </c>
      <c r="G12" s="131" t="n">
        <v>6</v>
      </c>
      <c r="H12" s="131" t="n">
        <v>244</v>
      </c>
      <c r="I12" s="131" t="n">
        <v>642</v>
      </c>
      <c r="J12" s="131" t="n">
        <v>146</v>
      </c>
      <c r="K12" s="131" t="n">
        <v>220</v>
      </c>
      <c r="L12" s="131" t="n">
        <v>61</v>
      </c>
      <c r="M12" s="131" t="n">
        <v>18</v>
      </c>
      <c r="N12" s="131" t="n">
        <v>68</v>
      </c>
      <c r="O12" s="131" t="n">
        <v>296</v>
      </c>
      <c r="P12" s="131" t="n">
        <v>185</v>
      </c>
      <c r="Q12" s="131" t="n">
        <v>3</v>
      </c>
      <c r="R12" s="131" t="n">
        <v>32</v>
      </c>
      <c r="S12" s="131" t="n">
        <v>247</v>
      </c>
      <c r="T12" s="131" t="n">
        <v>50</v>
      </c>
      <c r="U12" s="131" t="n">
        <v>52</v>
      </c>
      <c r="V12" s="131" t="n">
        <v>0</v>
      </c>
      <c r="W12" s="131" t="n">
        <v>0</v>
      </c>
      <c r="X12" s="131" t="n">
        <v>1</v>
      </c>
    </row>
    <row r="13">
      <c r="A13" s="4" t="s">
        <v>14</v>
      </c>
      <c r="B13" s="131" t="n">
        <v>12587</v>
      </c>
      <c r="C13" s="131" t="n">
        <v>191</v>
      </c>
      <c r="D13" s="131" t="n">
        <v>18</v>
      </c>
      <c r="E13" s="131" t="n">
        <v>1739</v>
      </c>
      <c r="F13" s="131" t="n">
        <v>2</v>
      </c>
      <c r="G13" s="131" t="n">
        <v>60</v>
      </c>
      <c r="H13" s="131" t="n">
        <v>1107</v>
      </c>
      <c r="I13" s="131" t="n">
        <v>3247</v>
      </c>
      <c r="J13" s="131" t="n">
        <v>773</v>
      </c>
      <c r="K13" s="131" t="n">
        <v>1113</v>
      </c>
      <c r="L13" s="131" t="n">
        <v>401</v>
      </c>
      <c r="M13" s="131" t="n">
        <v>51</v>
      </c>
      <c r="N13" s="131" t="n">
        <v>239</v>
      </c>
      <c r="O13" s="131" t="n">
        <v>1294</v>
      </c>
      <c r="P13" s="131" t="n">
        <v>647</v>
      </c>
      <c r="Q13" s="131" t="n">
        <v>5</v>
      </c>
      <c r="R13" s="131" t="n">
        <v>136</v>
      </c>
      <c r="S13" s="131" t="n">
        <v>1138</v>
      </c>
      <c r="T13" s="131" t="n">
        <v>154</v>
      </c>
      <c r="U13" s="131" t="n">
        <v>259</v>
      </c>
      <c r="V13" s="131" t="n">
        <v>0</v>
      </c>
      <c r="W13" s="131" t="n">
        <v>0</v>
      </c>
      <c r="X13" s="131" t="n">
        <v>13</v>
      </c>
    </row>
    <row r="14">
      <c r="A14" s="4" t="s">
        <v>15</v>
      </c>
      <c r="B14" s="131" t="n">
        <v>10581</v>
      </c>
      <c r="C14" s="131" t="n">
        <v>130</v>
      </c>
      <c r="D14" s="131" t="n">
        <v>1</v>
      </c>
      <c r="E14" s="131" t="n">
        <v>725</v>
      </c>
      <c r="F14" s="131" t="n">
        <v>0</v>
      </c>
      <c r="G14" s="131" t="n">
        <v>6</v>
      </c>
      <c r="H14" s="131" t="n">
        <v>1556</v>
      </c>
      <c r="I14" s="131" t="n">
        <v>1394</v>
      </c>
      <c r="J14" s="131" t="n">
        <v>586</v>
      </c>
      <c r="K14" s="131" t="n">
        <v>304</v>
      </c>
      <c r="L14" s="131" t="n">
        <v>187</v>
      </c>
      <c r="M14" s="131" t="n">
        <v>91</v>
      </c>
      <c r="N14" s="131" t="n">
        <v>45</v>
      </c>
      <c r="O14" s="131" t="n">
        <v>759</v>
      </c>
      <c r="P14" s="131" t="n">
        <v>367</v>
      </c>
      <c r="Q14" s="131" t="n">
        <v>1</v>
      </c>
      <c r="R14" s="131" t="n">
        <v>244</v>
      </c>
      <c r="S14" s="131" t="n">
        <v>47</v>
      </c>
      <c r="T14" s="131" t="n">
        <v>464</v>
      </c>
      <c r="U14" s="131" t="n">
        <v>3641</v>
      </c>
      <c r="V14" s="131" t="n">
        <v>0</v>
      </c>
      <c r="W14" s="131" t="n">
        <v>0</v>
      </c>
      <c r="X14" s="131" t="n">
        <v>33</v>
      </c>
    </row>
    <row r="15">
      <c r="A15" s="4" t="s">
        <v>16</v>
      </c>
      <c r="B15" s="131" t="n">
        <v>967</v>
      </c>
      <c r="C15" s="131" t="n">
        <v>3</v>
      </c>
      <c r="D15" s="131" t="n">
        <v>0</v>
      </c>
      <c r="E15" s="131" t="n">
        <v>31</v>
      </c>
      <c r="F15" s="131" t="n">
        <v>0</v>
      </c>
      <c r="G15" s="131" t="n">
        <v>1</v>
      </c>
      <c r="H15" s="131" t="n">
        <v>27</v>
      </c>
      <c r="I15" s="131" t="n">
        <v>83</v>
      </c>
      <c r="J15" s="131" t="n">
        <v>18</v>
      </c>
      <c r="K15" s="131" t="n">
        <v>32</v>
      </c>
      <c r="L15" s="131" t="n">
        <v>22</v>
      </c>
      <c r="M15" s="131" t="n">
        <v>2</v>
      </c>
      <c r="N15" s="131" t="n">
        <v>18</v>
      </c>
      <c r="O15" s="131" t="n">
        <v>58</v>
      </c>
      <c r="P15" s="131" t="n">
        <v>63</v>
      </c>
      <c r="Q15" s="131" t="n">
        <v>0</v>
      </c>
      <c r="R15" s="131" t="n">
        <v>15</v>
      </c>
      <c r="S15" s="131" t="n">
        <v>2</v>
      </c>
      <c r="T15" s="131" t="n">
        <v>16</v>
      </c>
      <c r="U15" s="131" t="n">
        <v>29</v>
      </c>
      <c r="V15" s="131" t="n">
        <v>0</v>
      </c>
      <c r="W15" s="131" t="n">
        <v>0</v>
      </c>
      <c r="X15" s="131" t="n">
        <v>547</v>
      </c>
    </row>
    <row r="16">
      <c r="A16" s="36" t="s">
        <v>185</v>
      </c>
      <c r="B16" s="133" t="n">
        <v>80056</v>
      </c>
      <c r="C16" s="133" t="n">
        <v>1088</v>
      </c>
      <c r="D16" s="133" t="n">
        <v>25</v>
      </c>
      <c r="E16" s="133" t="n">
        <v>7758</v>
      </c>
      <c r="F16" s="133" t="n">
        <v>16</v>
      </c>
      <c r="G16" s="133" t="n">
        <v>117</v>
      </c>
      <c r="H16" s="133" t="n">
        <v>9118</v>
      </c>
      <c r="I16" s="133" t="n">
        <v>19613</v>
      </c>
      <c r="J16" s="133" t="n">
        <v>3506</v>
      </c>
      <c r="K16" s="133" t="n">
        <v>8720</v>
      </c>
      <c r="L16" s="133" t="n">
        <v>1657</v>
      </c>
      <c r="M16" s="133" t="n">
        <v>808</v>
      </c>
      <c r="N16" s="133" t="n">
        <v>805</v>
      </c>
      <c r="O16" s="133" t="n">
        <v>7111</v>
      </c>
      <c r="P16" s="133" t="n">
        <v>3344</v>
      </c>
      <c r="Q16" s="133" t="n">
        <v>39</v>
      </c>
      <c r="R16" s="133" t="n">
        <v>1821</v>
      </c>
      <c r="S16" s="133" t="n">
        <v>2107</v>
      </c>
      <c r="T16" s="133" t="n">
        <v>2117</v>
      </c>
      <c r="U16" s="133" t="n">
        <v>9606</v>
      </c>
      <c r="V16" s="133" t="n">
        <v>2</v>
      </c>
      <c r="W16" s="133" t="n">
        <v>1</v>
      </c>
      <c r="X16" s="133" t="n">
        <v>677</v>
      </c>
    </row>
    <row r="17">
      <c r="A17" s="88" t="s">
        <v>186</v>
      </c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</row>
    <row r="18">
      <c r="A18" s="4" t="s">
        <v>11</v>
      </c>
      <c r="B18" s="131" t="n">
        <v>65587</v>
      </c>
      <c r="C18" s="131" t="n">
        <v>230</v>
      </c>
      <c r="D18" s="131" t="n">
        <v>33</v>
      </c>
      <c r="E18" s="131" t="n">
        <v>2243</v>
      </c>
      <c r="F18" s="131" t="n">
        <v>47</v>
      </c>
      <c r="G18" s="131" t="n">
        <v>77</v>
      </c>
      <c r="H18" s="131" t="n">
        <v>1230</v>
      </c>
      <c r="I18" s="131" t="n">
        <v>26148</v>
      </c>
      <c r="J18" s="131" t="n">
        <v>2396</v>
      </c>
      <c r="K18" s="131" t="n">
        <v>17001</v>
      </c>
      <c r="L18" s="131" t="n">
        <v>502</v>
      </c>
      <c r="M18" s="131" t="n">
        <v>259</v>
      </c>
      <c r="N18" s="131" t="n">
        <v>1063</v>
      </c>
      <c r="O18" s="131" t="n">
        <v>2955</v>
      </c>
      <c r="P18" s="131" t="n">
        <v>2561</v>
      </c>
      <c r="Q18" s="131" t="n">
        <v>17</v>
      </c>
      <c r="R18" s="131" t="n">
        <v>1594</v>
      </c>
      <c r="S18" s="131" t="n">
        <v>719</v>
      </c>
      <c r="T18" s="131" t="n">
        <v>3970</v>
      </c>
      <c r="U18" s="131" t="n">
        <v>2495</v>
      </c>
      <c r="V18" s="131" t="n">
        <v>0</v>
      </c>
      <c r="W18" s="131" t="n">
        <v>0</v>
      </c>
      <c r="X18" s="131" t="n">
        <v>47</v>
      </c>
    </row>
    <row r="19">
      <c r="A19" s="4" t="s">
        <v>12</v>
      </c>
      <c r="B19" s="131" t="n">
        <v>39555</v>
      </c>
      <c r="C19" s="131" t="n">
        <v>648</v>
      </c>
      <c r="D19" s="131" t="n">
        <v>1</v>
      </c>
      <c r="E19" s="131" t="n">
        <v>4266</v>
      </c>
      <c r="F19" s="131" t="n">
        <v>4</v>
      </c>
      <c r="G19" s="131" t="n">
        <v>22</v>
      </c>
      <c r="H19" s="131" t="n">
        <v>5764</v>
      </c>
      <c r="I19" s="131" t="n">
        <v>9334</v>
      </c>
      <c r="J19" s="131" t="n">
        <v>1596</v>
      </c>
      <c r="K19" s="131" t="n">
        <v>3715</v>
      </c>
      <c r="L19" s="131" t="n">
        <v>860</v>
      </c>
      <c r="M19" s="131" t="n">
        <v>580</v>
      </c>
      <c r="N19" s="131" t="n">
        <v>214</v>
      </c>
      <c r="O19" s="131" t="n">
        <v>3870</v>
      </c>
      <c r="P19" s="131" t="n">
        <v>1493</v>
      </c>
      <c r="Q19" s="131" t="n">
        <v>24</v>
      </c>
      <c r="R19" s="131" t="n">
        <v>1024</v>
      </c>
      <c r="S19" s="131" t="n">
        <v>460</v>
      </c>
      <c r="T19" s="131" t="n">
        <v>955</v>
      </c>
      <c r="U19" s="131" t="n">
        <v>4655</v>
      </c>
      <c r="V19" s="131" t="n">
        <v>2</v>
      </c>
      <c r="W19" s="131" t="n">
        <v>1</v>
      </c>
      <c r="X19" s="131" t="n">
        <v>67</v>
      </c>
    </row>
    <row r="20">
      <c r="A20" s="4" t="s">
        <v>13</v>
      </c>
      <c r="B20" s="131" t="n">
        <v>68196</v>
      </c>
      <c r="C20" s="131" t="n">
        <v>278</v>
      </c>
      <c r="D20" s="131" t="n">
        <v>76</v>
      </c>
      <c r="E20" s="131" t="n">
        <v>41412</v>
      </c>
      <c r="F20" s="131" t="n">
        <v>221</v>
      </c>
      <c r="G20" s="131" t="n">
        <v>256</v>
      </c>
      <c r="H20" s="131" t="n">
        <v>1048</v>
      </c>
      <c r="I20" s="131" t="n">
        <v>3361</v>
      </c>
      <c r="J20" s="131" t="n">
        <v>10177</v>
      </c>
      <c r="K20" s="131" t="n">
        <v>1060</v>
      </c>
      <c r="L20" s="131" t="n">
        <v>386</v>
      </c>
      <c r="M20" s="131" t="n">
        <v>1721</v>
      </c>
      <c r="N20" s="131" t="n">
        <v>885</v>
      </c>
      <c r="O20" s="131" t="n">
        <v>2142</v>
      </c>
      <c r="P20" s="131" t="n">
        <v>3568</v>
      </c>
      <c r="Q20" s="131" t="n">
        <v>8</v>
      </c>
      <c r="R20" s="131" t="n">
        <v>83</v>
      </c>
      <c r="S20" s="131" t="n">
        <v>1169</v>
      </c>
      <c r="T20" s="131" t="n">
        <v>174</v>
      </c>
      <c r="U20" s="131" t="n">
        <v>170</v>
      </c>
      <c r="V20" s="131" t="n">
        <v>0</v>
      </c>
      <c r="W20" s="131" t="n">
        <v>0</v>
      </c>
      <c r="X20" s="131" t="n">
        <v>1</v>
      </c>
    </row>
    <row r="21">
      <c r="A21" s="4" t="s">
        <v>14</v>
      </c>
      <c r="B21" s="131" t="n">
        <v>186128</v>
      </c>
      <c r="C21" s="131" t="n">
        <v>2185</v>
      </c>
      <c r="D21" s="131" t="n">
        <v>397</v>
      </c>
      <c r="E21" s="131" t="n">
        <v>90855</v>
      </c>
      <c r="F21" s="131" t="n">
        <v>41</v>
      </c>
      <c r="G21" s="131" t="n">
        <v>688</v>
      </c>
      <c r="H21" s="131" t="n">
        <v>9605</v>
      </c>
      <c r="I21" s="131" t="n">
        <v>31422</v>
      </c>
      <c r="J21" s="131" t="n">
        <v>14386</v>
      </c>
      <c r="K21" s="131" t="n">
        <v>6334</v>
      </c>
      <c r="L21" s="131" t="n">
        <v>3302</v>
      </c>
      <c r="M21" s="131" t="n">
        <v>412</v>
      </c>
      <c r="N21" s="131" t="n">
        <v>1474</v>
      </c>
      <c r="O21" s="131" t="n">
        <v>6834</v>
      </c>
      <c r="P21" s="131" t="n">
        <v>7120</v>
      </c>
      <c r="Q21" s="131" t="n">
        <v>12</v>
      </c>
      <c r="R21" s="131" t="n">
        <v>491</v>
      </c>
      <c r="S21" s="131" t="n">
        <v>8399</v>
      </c>
      <c r="T21" s="131" t="n">
        <v>1154</v>
      </c>
      <c r="U21" s="131" t="n">
        <v>986</v>
      </c>
      <c r="V21" s="131" t="n">
        <v>0</v>
      </c>
      <c r="W21" s="131" t="n">
        <v>0</v>
      </c>
      <c r="X21" s="131" t="n">
        <v>31</v>
      </c>
    </row>
    <row r="22">
      <c r="A22" s="4" t="s">
        <v>15</v>
      </c>
      <c r="B22" s="131" t="n">
        <v>10574</v>
      </c>
      <c r="C22" s="131" t="n">
        <v>130</v>
      </c>
      <c r="D22" s="131" t="n">
        <v>1</v>
      </c>
      <c r="E22" s="131" t="n">
        <v>725</v>
      </c>
      <c r="F22" s="131" t="n">
        <v>0</v>
      </c>
      <c r="G22" s="131" t="n">
        <v>6</v>
      </c>
      <c r="H22" s="131" t="n">
        <v>1556</v>
      </c>
      <c r="I22" s="131" t="n">
        <v>1392</v>
      </c>
      <c r="J22" s="131" t="n">
        <v>585</v>
      </c>
      <c r="K22" s="131" t="n">
        <v>304</v>
      </c>
      <c r="L22" s="131" t="n">
        <v>187</v>
      </c>
      <c r="M22" s="131" t="n">
        <v>91</v>
      </c>
      <c r="N22" s="131" t="n">
        <v>45</v>
      </c>
      <c r="O22" s="131" t="n">
        <v>759</v>
      </c>
      <c r="P22" s="131" t="n">
        <v>366</v>
      </c>
      <c r="Q22" s="131" t="n">
        <v>1</v>
      </c>
      <c r="R22" s="131" t="n">
        <v>244</v>
      </c>
      <c r="S22" s="131" t="n">
        <v>47</v>
      </c>
      <c r="T22" s="131" t="n">
        <v>464</v>
      </c>
      <c r="U22" s="131" t="n">
        <v>3638</v>
      </c>
      <c r="V22" s="131" t="n">
        <v>0</v>
      </c>
      <c r="W22" s="131" t="n">
        <v>0</v>
      </c>
      <c r="X22" s="131" t="n">
        <v>33</v>
      </c>
    </row>
    <row r="23">
      <c r="A23" s="4" t="s">
        <v>16</v>
      </c>
      <c r="B23" s="131" t="n">
        <v>966</v>
      </c>
      <c r="C23" s="131" t="n">
        <v>3</v>
      </c>
      <c r="D23" s="131" t="n">
        <v>0</v>
      </c>
      <c r="E23" s="131" t="n">
        <v>31</v>
      </c>
      <c r="F23" s="131" t="n">
        <v>0</v>
      </c>
      <c r="G23" s="131" t="n">
        <v>1</v>
      </c>
      <c r="H23" s="131" t="n">
        <v>27</v>
      </c>
      <c r="I23" s="131" t="n">
        <v>83</v>
      </c>
      <c r="J23" s="131" t="n">
        <v>18</v>
      </c>
      <c r="K23" s="131" t="n">
        <v>32</v>
      </c>
      <c r="L23" s="131" t="n">
        <v>22</v>
      </c>
      <c r="M23" s="131" t="n">
        <v>2</v>
      </c>
      <c r="N23" s="131" t="n">
        <v>18</v>
      </c>
      <c r="O23" s="131" t="n">
        <v>58</v>
      </c>
      <c r="P23" s="131" t="n">
        <v>63</v>
      </c>
      <c r="Q23" s="131" t="n">
        <v>0</v>
      </c>
      <c r="R23" s="131" t="n">
        <v>15</v>
      </c>
      <c r="S23" s="131" t="n">
        <v>2</v>
      </c>
      <c r="T23" s="131" t="n">
        <v>16</v>
      </c>
      <c r="U23" s="131" t="n">
        <v>29</v>
      </c>
      <c r="V23" s="131" t="n">
        <v>0</v>
      </c>
      <c r="W23" s="131" t="n">
        <v>0</v>
      </c>
      <c r="X23" s="131" t="n">
        <v>546</v>
      </c>
    </row>
    <row r="24">
      <c r="A24" s="36" t="s">
        <v>185</v>
      </c>
      <c r="B24" s="133" t="n">
        <v>371006</v>
      </c>
      <c r="C24" s="133" t="n">
        <v>3474</v>
      </c>
      <c r="D24" s="133" t="n">
        <v>508</v>
      </c>
      <c r="E24" s="133" t="n">
        <v>139532</v>
      </c>
      <c r="F24" s="133" t="n">
        <v>313</v>
      </c>
      <c r="G24" s="133" t="n">
        <v>1050</v>
      </c>
      <c r="H24" s="133" t="n">
        <v>19230</v>
      </c>
      <c r="I24" s="133" t="n">
        <v>71740</v>
      </c>
      <c r="J24" s="133" t="n">
        <v>29158</v>
      </c>
      <c r="K24" s="133" t="n">
        <v>28446</v>
      </c>
      <c r="L24" s="133" t="n">
        <v>5259</v>
      </c>
      <c r="M24" s="133" t="n">
        <v>3065</v>
      </c>
      <c r="N24" s="133" t="n">
        <v>3699</v>
      </c>
      <c r="O24" s="133" t="n">
        <v>16618</v>
      </c>
      <c r="P24" s="133" t="n">
        <v>15171</v>
      </c>
      <c r="Q24" s="133" t="n">
        <v>62</v>
      </c>
      <c r="R24" s="133" t="n">
        <v>3451</v>
      </c>
      <c r="S24" s="133" t="n">
        <v>10796</v>
      </c>
      <c r="T24" s="133" t="n">
        <v>6733</v>
      </c>
      <c r="U24" s="133" t="n">
        <v>11973</v>
      </c>
      <c r="V24" s="133" t="n">
        <v>2</v>
      </c>
      <c r="W24" s="133" t="n">
        <v>1</v>
      </c>
      <c r="X24" s="133" t="n">
        <v>725</v>
      </c>
    </row>
    <row r="25">
      <c r="A25" s="88" t="s">
        <v>187</v>
      </c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</row>
    <row r="26">
      <c r="A26" s="4" t="s">
        <v>11</v>
      </c>
      <c r="B26" s="132" t="n">
        <v>18720071.08</v>
      </c>
      <c r="C26" s="132" t="n">
        <v>58515.07</v>
      </c>
      <c r="D26" s="132" t="n">
        <v>7309.08</v>
      </c>
      <c r="E26" s="132" t="n">
        <v>600940.95</v>
      </c>
      <c r="F26" s="132" t="n">
        <v>18939.47</v>
      </c>
      <c r="G26" s="132" t="n">
        <v>17465.84</v>
      </c>
      <c r="H26" s="132" t="n">
        <v>320334.05</v>
      </c>
      <c r="I26" s="132" t="n">
        <v>7456803.89</v>
      </c>
      <c r="J26" s="132" t="n">
        <v>510290.57</v>
      </c>
      <c r="K26" s="132" t="n">
        <v>4627747.91</v>
      </c>
      <c r="L26" s="132" t="n">
        <v>152991.58</v>
      </c>
      <c r="M26" s="132" t="n">
        <v>88161.81</v>
      </c>
      <c r="N26" s="132" t="n">
        <v>335741.69</v>
      </c>
      <c r="O26" s="132" t="n">
        <v>958637.79</v>
      </c>
      <c r="P26" s="132" t="n">
        <v>848302.93</v>
      </c>
      <c r="Q26" s="132" t="n">
        <v>4584.53</v>
      </c>
      <c r="R26" s="132" t="n">
        <v>488110.55</v>
      </c>
      <c r="S26" s="132" t="n">
        <v>226019.12</v>
      </c>
      <c r="T26" s="132" t="n">
        <v>1376361.04</v>
      </c>
      <c r="U26" s="132" t="n">
        <v>611119.95</v>
      </c>
      <c r="V26" s="132" t="n">
        <v>0</v>
      </c>
      <c r="W26" s="132" t="n">
        <v>0</v>
      </c>
      <c r="X26" s="132" t="n">
        <v>11693.26</v>
      </c>
    </row>
    <row r="27">
      <c r="A27" s="4" t="s">
        <v>12</v>
      </c>
      <c r="B27" s="132" t="n">
        <v>9916126.07</v>
      </c>
      <c r="C27" s="132" t="n">
        <v>160020</v>
      </c>
      <c r="D27" s="132" t="n">
        <v>270</v>
      </c>
      <c r="E27" s="132" t="n">
        <v>1048260</v>
      </c>
      <c r="F27" s="132" t="n">
        <v>840</v>
      </c>
      <c r="G27" s="132" t="n">
        <v>4920</v>
      </c>
      <c r="H27" s="132" t="n">
        <v>1464030</v>
      </c>
      <c r="I27" s="132" t="n">
        <v>2352273.99</v>
      </c>
      <c r="J27" s="132" t="n">
        <v>396090</v>
      </c>
      <c r="K27" s="132" t="n">
        <v>960462.08</v>
      </c>
      <c r="L27" s="132" t="n">
        <v>208620</v>
      </c>
      <c r="M27" s="132" t="n">
        <v>142620</v>
      </c>
      <c r="N27" s="132" t="n">
        <v>53520</v>
      </c>
      <c r="O27" s="132" t="n">
        <v>927990</v>
      </c>
      <c r="P27" s="132" t="n">
        <v>372720</v>
      </c>
      <c r="Q27" s="132" t="n">
        <v>5940</v>
      </c>
      <c r="R27" s="132" t="n">
        <v>253560</v>
      </c>
      <c r="S27" s="132" t="n">
        <v>106560</v>
      </c>
      <c r="T27" s="132" t="n">
        <v>243690</v>
      </c>
      <c r="U27" s="132" t="n">
        <v>1195680</v>
      </c>
      <c r="V27" s="132" t="n">
        <v>480</v>
      </c>
      <c r="W27" s="132" t="n">
        <v>270</v>
      </c>
      <c r="X27" s="132" t="n">
        <v>17310</v>
      </c>
    </row>
    <row r="28">
      <c r="A28" s="4" t="s">
        <v>13</v>
      </c>
      <c r="B28" s="132" t="n">
        <v>18368144.63</v>
      </c>
      <c r="C28" s="132" t="n">
        <v>82329.16</v>
      </c>
      <c r="D28" s="132" t="n">
        <v>27512.65</v>
      </c>
      <c r="E28" s="132" t="n">
        <v>12356957.89</v>
      </c>
      <c r="F28" s="132" t="n">
        <v>75624.85</v>
      </c>
      <c r="G28" s="132" t="n">
        <v>46321.24</v>
      </c>
      <c r="H28" s="132" t="n">
        <v>299116.23</v>
      </c>
      <c r="I28" s="132" t="n">
        <v>985303.92</v>
      </c>
      <c r="J28" s="132" t="n">
        <v>1528879.21</v>
      </c>
      <c r="K28" s="132" t="n">
        <v>252208.24</v>
      </c>
      <c r="L28" s="132" t="n">
        <v>142836.93</v>
      </c>
      <c r="M28" s="132" t="n">
        <v>498017.61</v>
      </c>
      <c r="N28" s="132" t="n">
        <v>203984.85</v>
      </c>
      <c r="O28" s="132" t="n">
        <v>527488.17</v>
      </c>
      <c r="P28" s="132" t="n">
        <v>823974.81</v>
      </c>
      <c r="Q28" s="132" t="n">
        <v>2185.55</v>
      </c>
      <c r="R28" s="132" t="n">
        <v>25204.37</v>
      </c>
      <c r="S28" s="132" t="n">
        <v>384490.97</v>
      </c>
      <c r="T28" s="132" t="n">
        <v>66108.53</v>
      </c>
      <c r="U28" s="132" t="n">
        <v>39359.45</v>
      </c>
      <c r="V28" s="132" t="n">
        <v>0</v>
      </c>
      <c r="W28" s="132" t="n">
        <v>0</v>
      </c>
      <c r="X28" s="132" t="n">
        <v>240</v>
      </c>
    </row>
    <row r="29">
      <c r="A29" s="4" t="s">
        <v>14</v>
      </c>
      <c r="B29" s="132" t="n">
        <v>34775106.7</v>
      </c>
      <c r="C29" s="132" t="n">
        <v>473621.38</v>
      </c>
      <c r="D29" s="132" t="n">
        <v>78211.79</v>
      </c>
      <c r="E29" s="132" t="n">
        <v>15620700.96</v>
      </c>
      <c r="F29" s="132" t="n">
        <v>4650</v>
      </c>
      <c r="G29" s="132" t="n">
        <v>113749.05</v>
      </c>
      <c r="H29" s="132" t="n">
        <v>2225048.73</v>
      </c>
      <c r="I29" s="132" t="n">
        <v>6187765.4</v>
      </c>
      <c r="J29" s="132" t="n">
        <v>2773606.91</v>
      </c>
      <c r="K29" s="132" t="n">
        <v>1385473.4</v>
      </c>
      <c r="L29" s="132" t="n">
        <v>688601.2</v>
      </c>
      <c r="M29" s="132" t="n">
        <v>73063.56</v>
      </c>
      <c r="N29" s="132" t="n">
        <v>288101.31</v>
      </c>
      <c r="O29" s="132" t="n">
        <v>1328079</v>
      </c>
      <c r="P29" s="132" t="n">
        <v>1375959.71</v>
      </c>
      <c r="Q29" s="132" t="n">
        <v>2040</v>
      </c>
      <c r="R29" s="132" t="n">
        <v>102494.34</v>
      </c>
      <c r="S29" s="132" t="n">
        <v>1580352.91</v>
      </c>
      <c r="T29" s="132" t="n">
        <v>273205.93</v>
      </c>
      <c r="U29" s="132" t="n">
        <v>193937.74</v>
      </c>
      <c r="V29" s="132" t="n">
        <v>0</v>
      </c>
      <c r="W29" s="132" t="n">
        <v>0</v>
      </c>
      <c r="X29" s="132" t="n">
        <v>6443.38</v>
      </c>
    </row>
    <row r="30">
      <c r="A30" s="4" t="s">
        <v>15</v>
      </c>
      <c r="B30" s="132" t="n">
        <v>1112130</v>
      </c>
      <c r="C30" s="132" t="n">
        <v>13650</v>
      </c>
      <c r="D30" s="132" t="n">
        <v>105</v>
      </c>
      <c r="E30" s="132" t="n">
        <v>76125</v>
      </c>
      <c r="F30" s="132" t="n">
        <v>0</v>
      </c>
      <c r="G30" s="132" t="n">
        <v>630</v>
      </c>
      <c r="H30" s="132" t="n">
        <v>163590</v>
      </c>
      <c r="I30" s="132" t="n">
        <v>146745</v>
      </c>
      <c r="J30" s="132" t="n">
        <v>61695</v>
      </c>
      <c r="K30" s="132" t="n">
        <v>31920</v>
      </c>
      <c r="L30" s="132" t="n">
        <v>19635</v>
      </c>
      <c r="M30" s="132" t="n">
        <v>9555</v>
      </c>
      <c r="N30" s="132" t="n">
        <v>4725</v>
      </c>
      <c r="O30" s="132" t="n">
        <v>79800</v>
      </c>
      <c r="P30" s="132" t="n">
        <v>38535</v>
      </c>
      <c r="Q30" s="132" t="n">
        <v>105</v>
      </c>
      <c r="R30" s="132" t="n">
        <v>25620</v>
      </c>
      <c r="S30" s="132" t="n">
        <v>4935</v>
      </c>
      <c r="T30" s="132" t="n">
        <v>48825</v>
      </c>
      <c r="U30" s="132" t="n">
        <v>382470</v>
      </c>
      <c r="V30" s="132" t="n">
        <v>0</v>
      </c>
      <c r="W30" s="132" t="n">
        <v>0</v>
      </c>
      <c r="X30" s="132" t="n">
        <v>3465</v>
      </c>
    </row>
    <row r="31">
      <c r="A31" s="4" t="s">
        <v>16</v>
      </c>
      <c r="B31" s="132" t="n">
        <v>101535</v>
      </c>
      <c r="C31" s="132" t="n">
        <v>315</v>
      </c>
      <c r="D31" s="132" t="n">
        <v>0</v>
      </c>
      <c r="E31" s="132" t="n">
        <v>3255</v>
      </c>
      <c r="F31" s="132" t="n">
        <v>0</v>
      </c>
      <c r="G31" s="132" t="n">
        <v>105</v>
      </c>
      <c r="H31" s="132" t="n">
        <v>2835</v>
      </c>
      <c r="I31" s="132" t="n">
        <v>8715</v>
      </c>
      <c r="J31" s="132" t="n">
        <v>1890</v>
      </c>
      <c r="K31" s="132" t="n">
        <v>3360</v>
      </c>
      <c r="L31" s="132" t="n">
        <v>2310</v>
      </c>
      <c r="M31" s="132" t="n">
        <v>210</v>
      </c>
      <c r="N31" s="132" t="n">
        <v>1890</v>
      </c>
      <c r="O31" s="132" t="n">
        <v>6090</v>
      </c>
      <c r="P31" s="132" t="n">
        <v>6615</v>
      </c>
      <c r="Q31" s="132" t="n">
        <v>0</v>
      </c>
      <c r="R31" s="132" t="n">
        <v>1575</v>
      </c>
      <c r="S31" s="132" t="n">
        <v>210</v>
      </c>
      <c r="T31" s="132" t="n">
        <v>1680</v>
      </c>
      <c r="U31" s="132" t="n">
        <v>3045</v>
      </c>
      <c r="V31" s="132" t="n">
        <v>0</v>
      </c>
      <c r="W31" s="132" t="n">
        <v>0</v>
      </c>
      <c r="X31" s="132" t="n">
        <v>57435</v>
      </c>
    </row>
    <row r="32">
      <c r="A32" s="36" t="s">
        <v>185</v>
      </c>
      <c r="B32" s="134" t="n">
        <v>82993113.48</v>
      </c>
      <c r="C32" s="134" t="n">
        <v>788450.61</v>
      </c>
      <c r="D32" s="134" t="n">
        <v>113408.52</v>
      </c>
      <c r="E32" s="134" t="n">
        <v>29706239.8</v>
      </c>
      <c r="F32" s="134" t="n">
        <v>100054.32</v>
      </c>
      <c r="G32" s="134" t="n">
        <v>183191.13</v>
      </c>
      <c r="H32" s="134" t="n">
        <v>4474954.01</v>
      </c>
      <c r="I32" s="134" t="n">
        <v>17137607.2</v>
      </c>
      <c r="J32" s="134" t="n">
        <v>5272451.69</v>
      </c>
      <c r="K32" s="134" t="n">
        <v>7261171.63</v>
      </c>
      <c r="L32" s="134" t="n">
        <v>1214994.71</v>
      </c>
      <c r="M32" s="134" t="n">
        <v>811627.98</v>
      </c>
      <c r="N32" s="134" t="n">
        <v>887962.85</v>
      </c>
      <c r="O32" s="134" t="n">
        <v>3828084.96</v>
      </c>
      <c r="P32" s="134" t="n">
        <v>3466107.45</v>
      </c>
      <c r="Q32" s="134" t="n">
        <v>14855.08</v>
      </c>
      <c r="R32" s="134" t="n">
        <v>896564.26</v>
      </c>
      <c r="S32" s="134" t="n">
        <v>2302568</v>
      </c>
      <c r="T32" s="134" t="n">
        <v>2009870.5</v>
      </c>
      <c r="U32" s="134" t="n">
        <v>2425612.14</v>
      </c>
      <c r="V32" s="134" t="n">
        <v>480</v>
      </c>
      <c r="W32" s="134" t="n">
        <v>270</v>
      </c>
      <c r="X32" s="134" t="n">
        <v>96586.64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188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84" t="s">
        <v>199</v>
      </c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177</v>
      </c>
      <c r="C7" s="74" t="s">
        <v>200</v>
      </c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</row>
    <row r="8">
      <c r="A8" s="3"/>
      <c r="B8" s="3"/>
      <c r="C8" s="3" t="s">
        <v>201</v>
      </c>
      <c r="D8" s="3" t="s">
        <v>202</v>
      </c>
      <c r="E8" s="3" t="s">
        <v>203</v>
      </c>
      <c r="F8" s="3" t="s">
        <v>204</v>
      </c>
      <c r="G8" s="3" t="s">
        <v>205</v>
      </c>
      <c r="H8" s="3" t="s">
        <v>206</v>
      </c>
      <c r="I8" s="3" t="s">
        <v>207</v>
      </c>
      <c r="J8" s="3" t="s">
        <v>208</v>
      </c>
      <c r="K8" s="3" t="s">
        <v>209</v>
      </c>
      <c r="L8" s="3" t="s">
        <v>210</v>
      </c>
      <c r="M8" s="3" t="s">
        <v>211</v>
      </c>
      <c r="N8" s="3" t="s">
        <v>212</v>
      </c>
      <c r="O8" s="3" t="s">
        <v>213</v>
      </c>
      <c r="P8" s="3" t="s">
        <v>214</v>
      </c>
      <c r="Q8" s="3" t="s">
        <v>215</v>
      </c>
      <c r="R8" s="3" t="s">
        <v>216</v>
      </c>
      <c r="S8" s="3" t="s">
        <v>217</v>
      </c>
      <c r="T8" s="3" t="s">
        <v>218</v>
      </c>
      <c r="U8" s="3" t="s">
        <v>219</v>
      </c>
      <c r="V8" s="3" t="s">
        <v>220</v>
      </c>
      <c r="W8" s="3" t="s">
        <v>221</v>
      </c>
      <c r="X8" s="3" t="s">
        <v>222</v>
      </c>
    </row>
    <row r="9">
      <c r="A9" s="88" t="s">
        <v>184</v>
      </c>
      <c r="B9" s="85"/>
      <c r="C9" s="85"/>
      <c r="D9" s="85"/>
      <c r="E9" s="85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</row>
    <row r="10">
      <c r="A10" s="4" t="s">
        <v>11</v>
      </c>
      <c r="B10" s="135" t="n">
        <v>11257</v>
      </c>
      <c r="C10" s="135" t="n">
        <v>60</v>
      </c>
      <c r="D10" s="135" t="n">
        <v>2</v>
      </c>
      <c r="E10" s="135" t="n">
        <v>489</v>
      </c>
      <c r="F10" s="135" t="n">
        <v>8</v>
      </c>
      <c r="G10" s="135" t="n">
        <v>12</v>
      </c>
      <c r="H10" s="135" t="n">
        <v>290</v>
      </c>
      <c r="I10" s="135" t="n">
        <v>3551</v>
      </c>
      <c r="J10" s="135" t="n">
        <v>329</v>
      </c>
      <c r="K10" s="135" t="n">
        <v>3082</v>
      </c>
      <c r="L10" s="135" t="n">
        <v>107</v>
      </c>
      <c r="M10" s="135" t="n">
        <v>55</v>
      </c>
      <c r="N10" s="135" t="n">
        <v>214</v>
      </c>
      <c r="O10" s="135" t="n">
        <v>443</v>
      </c>
      <c r="P10" s="135" t="n">
        <v>515</v>
      </c>
      <c r="Q10" s="135" t="n">
        <v>3</v>
      </c>
      <c r="R10" s="135" t="n">
        <v>421</v>
      </c>
      <c r="S10" s="135" t="n">
        <v>220</v>
      </c>
      <c r="T10" s="135" t="n">
        <v>498</v>
      </c>
      <c r="U10" s="135" t="n">
        <v>944</v>
      </c>
      <c r="V10" s="135" t="n">
        <v>0</v>
      </c>
      <c r="W10" s="135" t="n">
        <v>0</v>
      </c>
      <c r="X10" s="135" t="n">
        <v>14</v>
      </c>
    </row>
    <row r="11">
      <c r="A11" s="4" t="s">
        <v>12</v>
      </c>
      <c r="B11" s="135" t="n">
        <v>47515</v>
      </c>
      <c r="C11" s="135" t="n">
        <v>899</v>
      </c>
      <c r="D11" s="135" t="n">
        <v>0</v>
      </c>
      <c r="E11" s="135" t="n">
        <v>5736</v>
      </c>
      <c r="F11" s="135" t="n">
        <v>9</v>
      </c>
      <c r="G11" s="135" t="n">
        <v>27</v>
      </c>
      <c r="H11" s="135" t="n">
        <v>7770</v>
      </c>
      <c r="I11" s="135" t="n">
        <v>9700</v>
      </c>
      <c r="J11" s="135" t="n">
        <v>1931</v>
      </c>
      <c r="K11" s="135" t="n">
        <v>3935</v>
      </c>
      <c r="L11" s="135" t="n">
        <v>1168</v>
      </c>
      <c r="M11" s="135" t="n">
        <v>648</v>
      </c>
      <c r="N11" s="135" t="n">
        <v>261</v>
      </c>
      <c r="O11" s="135" t="n">
        <v>5291</v>
      </c>
      <c r="P11" s="135" t="n">
        <v>1922</v>
      </c>
      <c r="Q11" s="135" t="n">
        <v>22</v>
      </c>
      <c r="R11" s="135" t="n">
        <v>1241</v>
      </c>
      <c r="S11" s="135" t="n">
        <v>582</v>
      </c>
      <c r="T11" s="135" t="n">
        <v>1208</v>
      </c>
      <c r="U11" s="135" t="n">
        <v>5072</v>
      </c>
      <c r="V11" s="135" t="n">
        <v>6</v>
      </c>
      <c r="W11" s="135" t="n">
        <v>2</v>
      </c>
      <c r="X11" s="135" t="n">
        <v>85</v>
      </c>
    </row>
    <row r="12">
      <c r="A12" s="4" t="s">
        <v>13</v>
      </c>
      <c r="B12" s="135" t="n">
        <v>4546</v>
      </c>
      <c r="C12" s="135" t="n">
        <v>57</v>
      </c>
      <c r="D12" s="135" t="n">
        <v>1</v>
      </c>
      <c r="E12" s="135" t="n">
        <v>626</v>
      </c>
      <c r="F12" s="135" t="n">
        <v>7</v>
      </c>
      <c r="G12" s="135" t="n">
        <v>14</v>
      </c>
      <c r="H12" s="135" t="n">
        <v>387</v>
      </c>
      <c r="I12" s="135" t="n">
        <v>1050</v>
      </c>
      <c r="J12" s="135" t="n">
        <v>267</v>
      </c>
      <c r="K12" s="135" t="n">
        <v>340</v>
      </c>
      <c r="L12" s="135" t="n">
        <v>136</v>
      </c>
      <c r="M12" s="135" t="n">
        <v>27</v>
      </c>
      <c r="N12" s="135" t="n">
        <v>122</v>
      </c>
      <c r="O12" s="135" t="n">
        <v>565</v>
      </c>
      <c r="P12" s="135" t="n">
        <v>306</v>
      </c>
      <c r="Q12" s="135" t="n">
        <v>4</v>
      </c>
      <c r="R12" s="135" t="n">
        <v>63</v>
      </c>
      <c r="S12" s="135" t="n">
        <v>386</v>
      </c>
      <c r="T12" s="135" t="n">
        <v>76</v>
      </c>
      <c r="U12" s="135" t="n">
        <v>110</v>
      </c>
      <c r="V12" s="135" t="n">
        <v>0</v>
      </c>
      <c r="W12" s="135" t="n">
        <v>0</v>
      </c>
      <c r="X12" s="135" t="n">
        <v>2</v>
      </c>
    </row>
    <row r="13">
      <c r="A13" s="4" t="s">
        <v>14</v>
      </c>
      <c r="B13" s="135" t="n">
        <v>17817</v>
      </c>
      <c r="C13" s="135" t="n">
        <v>269</v>
      </c>
      <c r="D13" s="135" t="n">
        <v>18</v>
      </c>
      <c r="E13" s="135" t="n">
        <v>2628</v>
      </c>
      <c r="F13" s="135" t="n">
        <v>9</v>
      </c>
      <c r="G13" s="135" t="n">
        <v>96</v>
      </c>
      <c r="H13" s="135" t="n">
        <v>1465</v>
      </c>
      <c r="I13" s="135" t="n">
        <v>4566</v>
      </c>
      <c r="J13" s="135" t="n">
        <v>1281</v>
      </c>
      <c r="K13" s="135" t="n">
        <v>1619</v>
      </c>
      <c r="L13" s="135" t="n">
        <v>541</v>
      </c>
      <c r="M13" s="135" t="n">
        <v>65</v>
      </c>
      <c r="N13" s="135" t="n">
        <v>327</v>
      </c>
      <c r="O13" s="135" t="n">
        <v>1848</v>
      </c>
      <c r="P13" s="135" t="n">
        <v>894</v>
      </c>
      <c r="Q13" s="135" t="n">
        <v>6</v>
      </c>
      <c r="R13" s="135" t="n">
        <v>192</v>
      </c>
      <c r="S13" s="135" t="n">
        <v>1408</v>
      </c>
      <c r="T13" s="135" t="n">
        <v>209</v>
      </c>
      <c r="U13" s="135" t="n">
        <v>366</v>
      </c>
      <c r="V13" s="135" t="n">
        <v>0</v>
      </c>
      <c r="W13" s="135" t="n">
        <v>1</v>
      </c>
      <c r="X13" s="135" t="n">
        <v>9</v>
      </c>
    </row>
    <row r="14">
      <c r="A14" s="4" t="s">
        <v>15</v>
      </c>
      <c r="B14" s="135" t="n">
        <v>12274</v>
      </c>
      <c r="C14" s="135" t="n">
        <v>166</v>
      </c>
      <c r="D14" s="135" t="n">
        <v>1</v>
      </c>
      <c r="E14" s="135" t="n">
        <v>916</v>
      </c>
      <c r="F14" s="135" t="n">
        <v>0</v>
      </c>
      <c r="G14" s="135" t="n">
        <v>7</v>
      </c>
      <c r="H14" s="135" t="n">
        <v>1962</v>
      </c>
      <c r="I14" s="135" t="n">
        <v>1547</v>
      </c>
      <c r="J14" s="135" t="n">
        <v>654</v>
      </c>
      <c r="K14" s="135" t="n">
        <v>353</v>
      </c>
      <c r="L14" s="135" t="n">
        <v>222</v>
      </c>
      <c r="M14" s="135" t="n">
        <v>104</v>
      </c>
      <c r="N14" s="135" t="n">
        <v>51</v>
      </c>
      <c r="O14" s="135" t="n">
        <v>978</v>
      </c>
      <c r="P14" s="135" t="n">
        <v>447</v>
      </c>
      <c r="Q14" s="135" t="n">
        <v>1</v>
      </c>
      <c r="R14" s="135" t="n">
        <v>281</v>
      </c>
      <c r="S14" s="135" t="n">
        <v>55</v>
      </c>
      <c r="T14" s="135" t="n">
        <v>541</v>
      </c>
      <c r="U14" s="135" t="n">
        <v>3950</v>
      </c>
      <c r="V14" s="135" t="n">
        <v>0</v>
      </c>
      <c r="W14" s="135" t="n">
        <v>0</v>
      </c>
      <c r="X14" s="135" t="n">
        <v>38</v>
      </c>
    </row>
    <row r="15">
      <c r="A15" s="4" t="s">
        <v>16</v>
      </c>
      <c r="B15" s="135" t="n">
        <v>1128</v>
      </c>
      <c r="C15" s="135" t="n">
        <v>3</v>
      </c>
      <c r="D15" s="135" t="n">
        <v>0</v>
      </c>
      <c r="E15" s="135" t="n">
        <v>37</v>
      </c>
      <c r="F15" s="135" t="n">
        <v>1</v>
      </c>
      <c r="G15" s="135" t="n">
        <v>1</v>
      </c>
      <c r="H15" s="135" t="n">
        <v>34</v>
      </c>
      <c r="I15" s="135" t="n">
        <v>90</v>
      </c>
      <c r="J15" s="135" t="n">
        <v>19</v>
      </c>
      <c r="K15" s="135" t="n">
        <v>36</v>
      </c>
      <c r="L15" s="135" t="n">
        <v>23</v>
      </c>
      <c r="M15" s="135" t="n">
        <v>2</v>
      </c>
      <c r="N15" s="135" t="n">
        <v>22</v>
      </c>
      <c r="O15" s="135" t="n">
        <v>62</v>
      </c>
      <c r="P15" s="135" t="n">
        <v>73</v>
      </c>
      <c r="Q15" s="135" t="n">
        <v>0</v>
      </c>
      <c r="R15" s="135" t="n">
        <v>13</v>
      </c>
      <c r="S15" s="135" t="n">
        <v>4</v>
      </c>
      <c r="T15" s="135" t="n">
        <v>17</v>
      </c>
      <c r="U15" s="135" t="n">
        <v>33</v>
      </c>
      <c r="V15" s="135" t="n">
        <v>0</v>
      </c>
      <c r="W15" s="135" t="n">
        <v>0</v>
      </c>
      <c r="X15" s="135" t="n">
        <v>658</v>
      </c>
    </row>
    <row r="16">
      <c r="A16" s="36" t="s">
        <v>185</v>
      </c>
      <c r="B16" s="137" t="n">
        <v>94537</v>
      </c>
      <c r="C16" s="137" t="n">
        <v>1454</v>
      </c>
      <c r="D16" s="137" t="n">
        <v>22</v>
      </c>
      <c r="E16" s="137" t="n">
        <v>10432</v>
      </c>
      <c r="F16" s="137" t="n">
        <v>34</v>
      </c>
      <c r="G16" s="137" t="n">
        <v>157</v>
      </c>
      <c r="H16" s="137" t="n">
        <v>11908</v>
      </c>
      <c r="I16" s="137" t="n">
        <v>20504</v>
      </c>
      <c r="J16" s="137" t="n">
        <v>4481</v>
      </c>
      <c r="K16" s="137" t="n">
        <v>9365</v>
      </c>
      <c r="L16" s="137" t="n">
        <v>2197</v>
      </c>
      <c r="M16" s="137" t="n">
        <v>901</v>
      </c>
      <c r="N16" s="137" t="n">
        <v>997</v>
      </c>
      <c r="O16" s="137" t="n">
        <v>9187</v>
      </c>
      <c r="P16" s="137" t="n">
        <v>4157</v>
      </c>
      <c r="Q16" s="137" t="n">
        <v>36</v>
      </c>
      <c r="R16" s="137" t="n">
        <v>2211</v>
      </c>
      <c r="S16" s="137" t="n">
        <v>2655</v>
      </c>
      <c r="T16" s="137" t="n">
        <v>2549</v>
      </c>
      <c r="U16" s="137" t="n">
        <v>10475</v>
      </c>
      <c r="V16" s="137" t="n">
        <v>6</v>
      </c>
      <c r="W16" s="137" t="n">
        <v>3</v>
      </c>
      <c r="X16" s="137" t="n">
        <v>806</v>
      </c>
    </row>
    <row r="17">
      <c r="A17" s="88" t="s">
        <v>186</v>
      </c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</row>
    <row r="18">
      <c r="A18" s="4" t="s">
        <v>11</v>
      </c>
      <c r="B18" s="135" t="n">
        <v>56533</v>
      </c>
      <c r="C18" s="135" t="n">
        <v>184</v>
      </c>
      <c r="D18" s="135" t="n">
        <v>52</v>
      </c>
      <c r="E18" s="135" t="n">
        <v>1625</v>
      </c>
      <c r="F18" s="135" t="n">
        <v>35</v>
      </c>
      <c r="G18" s="135" t="n">
        <v>26</v>
      </c>
      <c r="H18" s="135" t="n">
        <v>817</v>
      </c>
      <c r="I18" s="135" t="n">
        <v>20974</v>
      </c>
      <c r="J18" s="135" t="n">
        <v>1530</v>
      </c>
      <c r="K18" s="135" t="n">
        <v>16061</v>
      </c>
      <c r="L18" s="135" t="n">
        <v>461</v>
      </c>
      <c r="M18" s="135" t="n">
        <v>248</v>
      </c>
      <c r="N18" s="135" t="n">
        <v>1081</v>
      </c>
      <c r="O18" s="135" t="n">
        <v>1641</v>
      </c>
      <c r="P18" s="135" t="n">
        <v>2278</v>
      </c>
      <c r="Q18" s="135" t="n">
        <v>12</v>
      </c>
      <c r="R18" s="135" t="n">
        <v>2037</v>
      </c>
      <c r="S18" s="135" t="n">
        <v>756</v>
      </c>
      <c r="T18" s="135" t="n">
        <v>4265</v>
      </c>
      <c r="U18" s="135" t="n">
        <v>2405</v>
      </c>
      <c r="V18" s="135" t="n">
        <v>0</v>
      </c>
      <c r="W18" s="135" t="n">
        <v>0</v>
      </c>
      <c r="X18" s="135" t="n">
        <v>45</v>
      </c>
    </row>
    <row r="19">
      <c r="A19" s="4" t="s">
        <v>12</v>
      </c>
      <c r="B19" s="135" t="n">
        <v>47451</v>
      </c>
      <c r="C19" s="135" t="n">
        <v>898</v>
      </c>
      <c r="D19" s="135" t="n">
        <v>0</v>
      </c>
      <c r="E19" s="135" t="n">
        <v>5723</v>
      </c>
      <c r="F19" s="135" t="n">
        <v>9</v>
      </c>
      <c r="G19" s="135" t="n">
        <v>27</v>
      </c>
      <c r="H19" s="135" t="n">
        <v>7761</v>
      </c>
      <c r="I19" s="135" t="n">
        <v>9689</v>
      </c>
      <c r="J19" s="135" t="n">
        <v>1929</v>
      </c>
      <c r="K19" s="135" t="n">
        <v>3931</v>
      </c>
      <c r="L19" s="135" t="n">
        <v>1167</v>
      </c>
      <c r="M19" s="135" t="n">
        <v>647</v>
      </c>
      <c r="N19" s="135" t="n">
        <v>261</v>
      </c>
      <c r="O19" s="135" t="n">
        <v>5283</v>
      </c>
      <c r="P19" s="135" t="n">
        <v>1918</v>
      </c>
      <c r="Q19" s="135" t="n">
        <v>21</v>
      </c>
      <c r="R19" s="135" t="n">
        <v>1241</v>
      </c>
      <c r="S19" s="135" t="n">
        <v>581</v>
      </c>
      <c r="T19" s="135" t="n">
        <v>1207</v>
      </c>
      <c r="U19" s="135" t="n">
        <v>5066</v>
      </c>
      <c r="V19" s="135" t="n">
        <v>5</v>
      </c>
      <c r="W19" s="135" t="n">
        <v>2</v>
      </c>
      <c r="X19" s="135" t="n">
        <v>85</v>
      </c>
    </row>
    <row r="20">
      <c r="A20" s="4" t="s">
        <v>13</v>
      </c>
      <c r="B20" s="135" t="n">
        <v>103298</v>
      </c>
      <c r="C20" s="135" t="n">
        <v>3543</v>
      </c>
      <c r="D20" s="135" t="n">
        <v>11</v>
      </c>
      <c r="E20" s="135" t="n">
        <v>64766</v>
      </c>
      <c r="F20" s="135" t="n">
        <v>337</v>
      </c>
      <c r="G20" s="135" t="n">
        <v>372</v>
      </c>
      <c r="H20" s="135" t="n">
        <v>1702</v>
      </c>
      <c r="I20" s="135" t="n">
        <v>5979</v>
      </c>
      <c r="J20" s="135" t="n">
        <v>10052</v>
      </c>
      <c r="K20" s="135" t="n">
        <v>1581</v>
      </c>
      <c r="L20" s="135" t="n">
        <v>773</v>
      </c>
      <c r="M20" s="135" t="n">
        <v>150</v>
      </c>
      <c r="N20" s="135" t="n">
        <v>1669</v>
      </c>
      <c r="O20" s="135" t="n">
        <v>3788</v>
      </c>
      <c r="P20" s="135" t="n">
        <v>5073</v>
      </c>
      <c r="Q20" s="135" t="n">
        <v>12</v>
      </c>
      <c r="R20" s="135" t="n">
        <v>248</v>
      </c>
      <c r="S20" s="135" t="n">
        <v>2494</v>
      </c>
      <c r="T20" s="135" t="n">
        <v>377</v>
      </c>
      <c r="U20" s="135" t="n">
        <v>369</v>
      </c>
      <c r="V20" s="135" t="n">
        <v>0</v>
      </c>
      <c r="W20" s="135" t="n">
        <v>0</v>
      </c>
      <c r="X20" s="135" t="n">
        <v>2</v>
      </c>
    </row>
    <row r="21">
      <c r="A21" s="4" t="s">
        <v>14</v>
      </c>
      <c r="B21" s="135" t="n">
        <v>245544</v>
      </c>
      <c r="C21" s="135" t="n">
        <v>2825</v>
      </c>
      <c r="D21" s="135" t="n">
        <v>2265</v>
      </c>
      <c r="E21" s="135" t="n">
        <v>122120</v>
      </c>
      <c r="F21" s="135" t="n">
        <v>119</v>
      </c>
      <c r="G21" s="135" t="n">
        <v>1673</v>
      </c>
      <c r="H21" s="135" t="n">
        <v>11870</v>
      </c>
      <c r="I21" s="135" t="n">
        <v>38144</v>
      </c>
      <c r="J21" s="135" t="n">
        <v>20991</v>
      </c>
      <c r="K21" s="135" t="n">
        <v>8525</v>
      </c>
      <c r="L21" s="135" t="n">
        <v>4098</v>
      </c>
      <c r="M21" s="135" t="n">
        <v>667</v>
      </c>
      <c r="N21" s="135" t="n">
        <v>2182</v>
      </c>
      <c r="O21" s="135" t="n">
        <v>9751</v>
      </c>
      <c r="P21" s="135" t="n">
        <v>8751</v>
      </c>
      <c r="Q21" s="135" t="n">
        <v>19</v>
      </c>
      <c r="R21" s="135" t="n">
        <v>666</v>
      </c>
      <c r="S21" s="135" t="n">
        <v>8168</v>
      </c>
      <c r="T21" s="135" t="n">
        <v>1240</v>
      </c>
      <c r="U21" s="135" t="n">
        <v>1445</v>
      </c>
      <c r="V21" s="135" t="n">
        <v>0</v>
      </c>
      <c r="W21" s="135" t="n">
        <v>1</v>
      </c>
      <c r="X21" s="135" t="n">
        <v>24</v>
      </c>
    </row>
    <row r="22">
      <c r="A22" s="4" t="s">
        <v>15</v>
      </c>
      <c r="B22" s="135" t="n">
        <v>12264</v>
      </c>
      <c r="C22" s="135" t="n">
        <v>166</v>
      </c>
      <c r="D22" s="135" t="n">
        <v>1</v>
      </c>
      <c r="E22" s="135" t="n">
        <v>916</v>
      </c>
      <c r="F22" s="135" t="n">
        <v>0</v>
      </c>
      <c r="G22" s="135" t="n">
        <v>7</v>
      </c>
      <c r="H22" s="135" t="n">
        <v>1962</v>
      </c>
      <c r="I22" s="135" t="n">
        <v>1544</v>
      </c>
      <c r="J22" s="135" t="n">
        <v>653</v>
      </c>
      <c r="K22" s="135" t="n">
        <v>353</v>
      </c>
      <c r="L22" s="135" t="n">
        <v>222</v>
      </c>
      <c r="M22" s="135" t="n">
        <v>104</v>
      </c>
      <c r="N22" s="135" t="n">
        <v>51</v>
      </c>
      <c r="O22" s="135" t="n">
        <v>978</v>
      </c>
      <c r="P22" s="135" t="n">
        <v>446</v>
      </c>
      <c r="Q22" s="135" t="n">
        <v>1</v>
      </c>
      <c r="R22" s="135" t="n">
        <v>280</v>
      </c>
      <c r="S22" s="135" t="n">
        <v>55</v>
      </c>
      <c r="T22" s="135" t="n">
        <v>541</v>
      </c>
      <c r="U22" s="135" t="n">
        <v>3946</v>
      </c>
      <c r="V22" s="135" t="n">
        <v>0</v>
      </c>
      <c r="W22" s="135" t="n">
        <v>0</v>
      </c>
      <c r="X22" s="135" t="n">
        <v>38</v>
      </c>
    </row>
    <row r="23">
      <c r="A23" s="4" t="s">
        <v>16</v>
      </c>
      <c r="B23" s="135" t="n">
        <v>1127</v>
      </c>
      <c r="C23" s="135" t="n">
        <v>3</v>
      </c>
      <c r="D23" s="135" t="n">
        <v>0</v>
      </c>
      <c r="E23" s="135" t="n">
        <v>37</v>
      </c>
      <c r="F23" s="135" t="n">
        <v>1</v>
      </c>
      <c r="G23" s="135" t="n">
        <v>1</v>
      </c>
      <c r="H23" s="135" t="n">
        <v>34</v>
      </c>
      <c r="I23" s="135" t="n">
        <v>90</v>
      </c>
      <c r="J23" s="135" t="n">
        <v>19</v>
      </c>
      <c r="K23" s="135" t="n">
        <v>36</v>
      </c>
      <c r="L23" s="135" t="n">
        <v>23</v>
      </c>
      <c r="M23" s="135" t="n">
        <v>2</v>
      </c>
      <c r="N23" s="135" t="n">
        <v>22</v>
      </c>
      <c r="O23" s="135" t="n">
        <v>62</v>
      </c>
      <c r="P23" s="135" t="n">
        <v>73</v>
      </c>
      <c r="Q23" s="135" t="n">
        <v>0</v>
      </c>
      <c r="R23" s="135" t="n">
        <v>13</v>
      </c>
      <c r="S23" s="135" t="n">
        <v>4</v>
      </c>
      <c r="T23" s="135" t="n">
        <v>17</v>
      </c>
      <c r="U23" s="135" t="n">
        <v>33</v>
      </c>
      <c r="V23" s="135" t="n">
        <v>0</v>
      </c>
      <c r="W23" s="135" t="n">
        <v>0</v>
      </c>
      <c r="X23" s="135" t="n">
        <v>657</v>
      </c>
    </row>
    <row r="24">
      <c r="A24" s="36" t="s">
        <v>185</v>
      </c>
      <c r="B24" s="137" t="n">
        <v>466217</v>
      </c>
      <c r="C24" s="137" t="n">
        <v>7619</v>
      </c>
      <c r="D24" s="137" t="n">
        <v>2329</v>
      </c>
      <c r="E24" s="137" t="n">
        <v>195187</v>
      </c>
      <c r="F24" s="137" t="n">
        <v>501</v>
      </c>
      <c r="G24" s="137" t="n">
        <v>2106</v>
      </c>
      <c r="H24" s="137" t="n">
        <v>24146</v>
      </c>
      <c r="I24" s="137" t="n">
        <v>76420</v>
      </c>
      <c r="J24" s="137" t="n">
        <v>35174</v>
      </c>
      <c r="K24" s="137" t="n">
        <v>30487</v>
      </c>
      <c r="L24" s="137" t="n">
        <v>6744</v>
      </c>
      <c r="M24" s="137" t="n">
        <v>1818</v>
      </c>
      <c r="N24" s="137" t="n">
        <v>5266</v>
      </c>
      <c r="O24" s="137" t="n">
        <v>21503</v>
      </c>
      <c r="P24" s="137" t="n">
        <v>18539</v>
      </c>
      <c r="Q24" s="137" t="n">
        <v>65</v>
      </c>
      <c r="R24" s="137" t="n">
        <v>4485</v>
      </c>
      <c r="S24" s="137" t="n">
        <v>12058</v>
      </c>
      <c r="T24" s="137" t="n">
        <v>7647</v>
      </c>
      <c r="U24" s="137" t="n">
        <v>13264</v>
      </c>
      <c r="V24" s="137" t="n">
        <v>5</v>
      </c>
      <c r="W24" s="137" t="n">
        <v>3</v>
      </c>
      <c r="X24" s="137" t="n">
        <v>851</v>
      </c>
    </row>
    <row r="25">
      <c r="A25" s="88" t="s">
        <v>187</v>
      </c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</row>
    <row r="26">
      <c r="A26" s="4" t="s">
        <v>11</v>
      </c>
      <c r="B26" s="136" t="n">
        <v>28023022.1</v>
      </c>
      <c r="C26" s="136" t="n">
        <v>83980.34</v>
      </c>
      <c r="D26" s="136" t="n">
        <v>30656.16</v>
      </c>
      <c r="E26" s="136" t="n">
        <v>719453.67</v>
      </c>
      <c r="F26" s="136" t="n">
        <v>24182.95</v>
      </c>
      <c r="G26" s="136" t="n">
        <v>9698.15</v>
      </c>
      <c r="H26" s="136" t="n">
        <v>349315.69</v>
      </c>
      <c r="I26" s="136" t="n">
        <v>10195944.14</v>
      </c>
      <c r="J26" s="136" t="n">
        <v>444773.6</v>
      </c>
      <c r="K26" s="136" t="n">
        <v>8147738.41</v>
      </c>
      <c r="L26" s="136" t="n">
        <v>242120.25</v>
      </c>
      <c r="M26" s="136" t="n">
        <v>100627.18</v>
      </c>
      <c r="N26" s="136" t="n">
        <v>544530.52</v>
      </c>
      <c r="O26" s="136" t="n">
        <v>867582.95</v>
      </c>
      <c r="P26" s="136" t="n">
        <v>1262211.27</v>
      </c>
      <c r="Q26" s="136" t="n">
        <v>6223.41</v>
      </c>
      <c r="R26" s="136" t="n">
        <v>972010.25</v>
      </c>
      <c r="S26" s="136" t="n">
        <v>425782.35</v>
      </c>
      <c r="T26" s="136" t="n">
        <v>2588022.86</v>
      </c>
      <c r="U26" s="136" t="n">
        <v>992476.73</v>
      </c>
      <c r="V26" s="136" t="n">
        <v>0</v>
      </c>
      <c r="W26" s="136" t="n">
        <v>0</v>
      </c>
      <c r="X26" s="136" t="n">
        <v>15691.22</v>
      </c>
    </row>
    <row r="27">
      <c r="A27" s="4" t="s">
        <v>12</v>
      </c>
      <c r="B27" s="136" t="n">
        <v>22354003.26</v>
      </c>
      <c r="C27" s="136" t="n">
        <v>423420</v>
      </c>
      <c r="D27" s="136" t="n">
        <v>0</v>
      </c>
      <c r="E27" s="136" t="n">
        <v>2590710</v>
      </c>
      <c r="F27" s="136" t="n">
        <v>4260</v>
      </c>
      <c r="G27" s="136" t="n">
        <v>10980</v>
      </c>
      <c r="H27" s="136" t="n">
        <v>3758109</v>
      </c>
      <c r="I27" s="136" t="n">
        <v>4396071.76</v>
      </c>
      <c r="J27" s="136" t="n">
        <v>920910</v>
      </c>
      <c r="K27" s="136" t="n">
        <v>1997716.79</v>
      </c>
      <c r="L27" s="136" t="n">
        <v>505920</v>
      </c>
      <c r="M27" s="136" t="n">
        <v>263310</v>
      </c>
      <c r="N27" s="136" t="n">
        <v>121260</v>
      </c>
      <c r="O27" s="136" t="n">
        <v>2342610</v>
      </c>
      <c r="P27" s="136" t="n">
        <v>891780</v>
      </c>
      <c r="Q27" s="136" t="n">
        <v>7140</v>
      </c>
      <c r="R27" s="136" t="n">
        <v>583140</v>
      </c>
      <c r="S27" s="136" t="n">
        <v>245040</v>
      </c>
      <c r="T27" s="136" t="n">
        <v>596850</v>
      </c>
      <c r="U27" s="136" t="n">
        <v>2650975.71</v>
      </c>
      <c r="V27" s="136" t="n">
        <v>2340</v>
      </c>
      <c r="W27" s="136" t="n">
        <v>960</v>
      </c>
      <c r="X27" s="136" t="n">
        <v>40500</v>
      </c>
    </row>
    <row r="28">
      <c r="A28" s="4" t="s">
        <v>13</v>
      </c>
      <c r="B28" s="136" t="n">
        <v>44085668.84</v>
      </c>
      <c r="C28" s="136" t="n">
        <v>655074.22</v>
      </c>
      <c r="D28" s="136" t="n">
        <v>6071.43</v>
      </c>
      <c r="E28" s="136" t="n">
        <v>29303287.34</v>
      </c>
      <c r="F28" s="136" t="n">
        <v>114516.21</v>
      </c>
      <c r="G28" s="136" t="n">
        <v>99448.72</v>
      </c>
      <c r="H28" s="136" t="n">
        <v>778251.2</v>
      </c>
      <c r="I28" s="136" t="n">
        <v>2798746.9</v>
      </c>
      <c r="J28" s="136" t="n">
        <v>2732432.11</v>
      </c>
      <c r="K28" s="136" t="n">
        <v>613486.43</v>
      </c>
      <c r="L28" s="136" t="n">
        <v>468208.47</v>
      </c>
      <c r="M28" s="136" t="n">
        <v>69977.23</v>
      </c>
      <c r="N28" s="136" t="n">
        <v>851103.49</v>
      </c>
      <c r="O28" s="136" t="n">
        <v>1707461.4</v>
      </c>
      <c r="P28" s="136" t="n">
        <v>1977522.57</v>
      </c>
      <c r="Q28" s="136" t="n">
        <v>4463.27</v>
      </c>
      <c r="R28" s="136" t="n">
        <v>122110.17</v>
      </c>
      <c r="S28" s="136" t="n">
        <v>1396518.97</v>
      </c>
      <c r="T28" s="136" t="n">
        <v>225345.76</v>
      </c>
      <c r="U28" s="136" t="n">
        <v>160935.86</v>
      </c>
      <c r="V28" s="136" t="n">
        <v>0</v>
      </c>
      <c r="W28" s="136" t="n">
        <v>0</v>
      </c>
      <c r="X28" s="136" t="n">
        <v>707.09</v>
      </c>
    </row>
    <row r="29">
      <c r="A29" s="4" t="s">
        <v>14</v>
      </c>
      <c r="B29" s="136" t="n">
        <v>79671815.03</v>
      </c>
      <c r="C29" s="136" t="n">
        <v>919536.11</v>
      </c>
      <c r="D29" s="136" t="n">
        <v>420933.77</v>
      </c>
      <c r="E29" s="136" t="n">
        <v>41746594.14</v>
      </c>
      <c r="F29" s="136" t="n">
        <v>24941.59</v>
      </c>
      <c r="G29" s="136" t="n">
        <v>436340.67</v>
      </c>
      <c r="H29" s="136" t="n">
        <v>3948735.36</v>
      </c>
      <c r="I29" s="136" t="n">
        <v>11131738.49</v>
      </c>
      <c r="J29" s="136" t="n">
        <v>6803367.84</v>
      </c>
      <c r="K29" s="136" t="n">
        <v>2838458.28</v>
      </c>
      <c r="L29" s="136" t="n">
        <v>1254725.2</v>
      </c>
      <c r="M29" s="136" t="n">
        <v>148731.42</v>
      </c>
      <c r="N29" s="136" t="n">
        <v>655839.14</v>
      </c>
      <c r="O29" s="136" t="n">
        <v>3106961.02</v>
      </c>
      <c r="P29" s="136" t="n">
        <v>2550810.76</v>
      </c>
      <c r="Q29" s="136" t="n">
        <v>4590.39</v>
      </c>
      <c r="R29" s="136" t="n">
        <v>213201.27</v>
      </c>
      <c r="S29" s="136" t="n">
        <v>2492092.68</v>
      </c>
      <c r="T29" s="136" t="n">
        <v>483400.97</v>
      </c>
      <c r="U29" s="136" t="n">
        <v>483956.99</v>
      </c>
      <c r="V29" s="136" t="n">
        <v>0</v>
      </c>
      <c r="W29" s="136" t="n">
        <v>229.12</v>
      </c>
      <c r="X29" s="136" t="n">
        <v>6629.82</v>
      </c>
    </row>
    <row r="30">
      <c r="A30" s="4" t="s">
        <v>15</v>
      </c>
      <c r="B30" s="136" t="n">
        <v>2579865</v>
      </c>
      <c r="C30" s="136" t="n">
        <v>35070</v>
      </c>
      <c r="D30" s="136" t="n">
        <v>210</v>
      </c>
      <c r="E30" s="136" t="n">
        <v>192780</v>
      </c>
      <c r="F30" s="136" t="n">
        <v>0</v>
      </c>
      <c r="G30" s="136" t="n">
        <v>1470</v>
      </c>
      <c r="H30" s="136" t="n">
        <v>413490</v>
      </c>
      <c r="I30" s="136" t="n">
        <v>324975</v>
      </c>
      <c r="J30" s="136" t="n">
        <v>137235</v>
      </c>
      <c r="K30" s="136" t="n">
        <v>74130</v>
      </c>
      <c r="L30" s="136" t="n">
        <v>46620</v>
      </c>
      <c r="M30" s="136" t="n">
        <v>21840</v>
      </c>
      <c r="N30" s="136" t="n">
        <v>10710</v>
      </c>
      <c r="O30" s="136" t="n">
        <v>205485</v>
      </c>
      <c r="P30" s="136" t="n">
        <v>93870</v>
      </c>
      <c r="Q30" s="136" t="n">
        <v>210</v>
      </c>
      <c r="R30" s="136" t="n">
        <v>58905</v>
      </c>
      <c r="S30" s="136" t="n">
        <v>11550</v>
      </c>
      <c r="T30" s="136" t="n">
        <v>113715</v>
      </c>
      <c r="U30" s="136" t="n">
        <v>829515</v>
      </c>
      <c r="V30" s="136" t="n">
        <v>0</v>
      </c>
      <c r="W30" s="136" t="n">
        <v>0</v>
      </c>
      <c r="X30" s="136" t="n">
        <v>8085</v>
      </c>
    </row>
    <row r="31">
      <c r="A31" s="4" t="s">
        <v>16</v>
      </c>
      <c r="B31" s="136" t="n">
        <v>236985</v>
      </c>
      <c r="C31" s="136" t="n">
        <v>630</v>
      </c>
      <c r="D31" s="136" t="n">
        <v>0</v>
      </c>
      <c r="E31" s="136" t="n">
        <v>7770</v>
      </c>
      <c r="F31" s="136" t="n">
        <v>210</v>
      </c>
      <c r="G31" s="136" t="n">
        <v>210</v>
      </c>
      <c r="H31" s="136" t="n">
        <v>7140</v>
      </c>
      <c r="I31" s="136" t="n">
        <v>18900</v>
      </c>
      <c r="J31" s="136" t="n">
        <v>3990</v>
      </c>
      <c r="K31" s="136" t="n">
        <v>7560</v>
      </c>
      <c r="L31" s="136" t="n">
        <v>4830</v>
      </c>
      <c r="M31" s="136" t="n">
        <v>420</v>
      </c>
      <c r="N31" s="136" t="n">
        <v>4620</v>
      </c>
      <c r="O31" s="136" t="n">
        <v>13020</v>
      </c>
      <c r="P31" s="136" t="n">
        <v>15330</v>
      </c>
      <c r="Q31" s="136" t="n">
        <v>0</v>
      </c>
      <c r="R31" s="136" t="n">
        <v>2730</v>
      </c>
      <c r="S31" s="136" t="n">
        <v>840</v>
      </c>
      <c r="T31" s="136" t="n">
        <v>3570</v>
      </c>
      <c r="U31" s="136" t="n">
        <v>6930</v>
      </c>
      <c r="V31" s="136" t="n">
        <v>0</v>
      </c>
      <c r="W31" s="136" t="n">
        <v>0</v>
      </c>
      <c r="X31" s="136" t="n">
        <v>138285</v>
      </c>
    </row>
    <row r="32">
      <c r="A32" s="36" t="s">
        <v>185</v>
      </c>
      <c r="B32" s="138" t="n">
        <v>176951359.23</v>
      </c>
      <c r="C32" s="138" t="n">
        <v>2117710.67</v>
      </c>
      <c r="D32" s="138" t="n">
        <v>457871.36</v>
      </c>
      <c r="E32" s="138" t="n">
        <v>74560595.15</v>
      </c>
      <c r="F32" s="138" t="n">
        <v>168110.75</v>
      </c>
      <c r="G32" s="138" t="n">
        <v>558147.54</v>
      </c>
      <c r="H32" s="138" t="n">
        <v>9255041.25</v>
      </c>
      <c r="I32" s="138" t="n">
        <v>28866376.29</v>
      </c>
      <c r="J32" s="138" t="n">
        <v>11042708.55</v>
      </c>
      <c r="K32" s="138" t="n">
        <v>13679089.91</v>
      </c>
      <c r="L32" s="138" t="n">
        <v>2522423.92</v>
      </c>
      <c r="M32" s="138" t="n">
        <v>604905.83</v>
      </c>
      <c r="N32" s="138" t="n">
        <v>2188063.15</v>
      </c>
      <c r="O32" s="138" t="n">
        <v>8243120.37</v>
      </c>
      <c r="P32" s="138" t="n">
        <v>6791524.6</v>
      </c>
      <c r="Q32" s="138" t="n">
        <v>22627.07</v>
      </c>
      <c r="R32" s="138" t="n">
        <v>1952096.69</v>
      </c>
      <c r="S32" s="138" t="n">
        <v>4571824</v>
      </c>
      <c r="T32" s="138" t="n">
        <v>4010904.59</v>
      </c>
      <c r="U32" s="138" t="n">
        <v>5124790.29</v>
      </c>
      <c r="V32" s="138" t="n">
        <v>2340</v>
      </c>
      <c r="W32" s="138" t="n">
        <v>1189.12</v>
      </c>
      <c r="X32" s="138" t="n">
        <v>209898.13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189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84" t="s">
        <v>199</v>
      </c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177</v>
      </c>
      <c r="C7" s="74" t="s">
        <v>200</v>
      </c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</row>
    <row r="8">
      <c r="A8" s="3"/>
      <c r="B8" s="3"/>
      <c r="C8" s="3" t="s">
        <v>201</v>
      </c>
      <c r="D8" s="3" t="s">
        <v>202</v>
      </c>
      <c r="E8" s="3" t="s">
        <v>203</v>
      </c>
      <c r="F8" s="3" t="s">
        <v>204</v>
      </c>
      <c r="G8" s="3" t="s">
        <v>205</v>
      </c>
      <c r="H8" s="3" t="s">
        <v>206</v>
      </c>
      <c r="I8" s="3" t="s">
        <v>207</v>
      </c>
      <c r="J8" s="3" t="s">
        <v>208</v>
      </c>
      <c r="K8" s="3" t="s">
        <v>209</v>
      </c>
      <c r="L8" s="3" t="s">
        <v>210</v>
      </c>
      <c r="M8" s="3" t="s">
        <v>211</v>
      </c>
      <c r="N8" s="3" t="s">
        <v>212</v>
      </c>
      <c r="O8" s="3" t="s">
        <v>213</v>
      </c>
      <c r="P8" s="3" t="s">
        <v>214</v>
      </c>
      <c r="Q8" s="3" t="s">
        <v>215</v>
      </c>
      <c r="R8" s="3" t="s">
        <v>216</v>
      </c>
      <c r="S8" s="3" t="s">
        <v>217</v>
      </c>
      <c r="T8" s="3" t="s">
        <v>218</v>
      </c>
      <c r="U8" s="3" t="s">
        <v>219</v>
      </c>
      <c r="V8" s="3" t="s">
        <v>220</v>
      </c>
      <c r="W8" s="3" t="s">
        <v>221</v>
      </c>
      <c r="X8" s="3" t="s">
        <v>222</v>
      </c>
    </row>
    <row r="9">
      <c r="A9" s="88" t="s">
        <v>184</v>
      </c>
      <c r="B9" s="85"/>
      <c r="C9" s="85"/>
      <c r="D9" s="85"/>
      <c r="E9" s="85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</row>
    <row r="10">
      <c r="A10" s="4" t="s">
        <v>11</v>
      </c>
      <c r="B10" s="139" t="n">
        <v>4048</v>
      </c>
      <c r="C10" s="139" t="n">
        <v>16</v>
      </c>
      <c r="D10" s="139" t="n">
        <v>1</v>
      </c>
      <c r="E10" s="139" t="n">
        <v>137</v>
      </c>
      <c r="F10" s="139" t="n">
        <v>4</v>
      </c>
      <c r="G10" s="139" t="n">
        <v>2</v>
      </c>
      <c r="H10" s="139" t="n">
        <v>85</v>
      </c>
      <c r="I10" s="139" t="n">
        <v>866</v>
      </c>
      <c r="J10" s="139" t="n">
        <v>104</v>
      </c>
      <c r="K10" s="139" t="n">
        <v>1196</v>
      </c>
      <c r="L10" s="139" t="n">
        <v>42</v>
      </c>
      <c r="M10" s="139" t="n">
        <v>9</v>
      </c>
      <c r="N10" s="139" t="n">
        <v>88</v>
      </c>
      <c r="O10" s="139" t="n">
        <v>160</v>
      </c>
      <c r="P10" s="139" t="n">
        <v>189</v>
      </c>
      <c r="Q10" s="139" t="n">
        <v>1</v>
      </c>
      <c r="R10" s="139" t="n">
        <v>294</v>
      </c>
      <c r="S10" s="139" t="n">
        <v>140</v>
      </c>
      <c r="T10" s="139" t="n">
        <v>384</v>
      </c>
      <c r="U10" s="139" t="n">
        <v>324</v>
      </c>
      <c r="V10" s="139" t="n">
        <v>0</v>
      </c>
      <c r="W10" s="139" t="n">
        <v>0</v>
      </c>
      <c r="X10" s="139" t="n">
        <v>6</v>
      </c>
    </row>
    <row r="11">
      <c r="A11" s="4" t="s">
        <v>12</v>
      </c>
      <c r="B11" s="139" t="n">
        <v>41467</v>
      </c>
      <c r="C11" s="139" t="n">
        <v>924</v>
      </c>
      <c r="D11" s="139" t="n">
        <v>2</v>
      </c>
      <c r="E11" s="139" t="n">
        <v>5828</v>
      </c>
      <c r="F11" s="139" t="n">
        <v>8</v>
      </c>
      <c r="G11" s="139" t="n">
        <v>18</v>
      </c>
      <c r="H11" s="139" t="n">
        <v>7824</v>
      </c>
      <c r="I11" s="139" t="n">
        <v>7433</v>
      </c>
      <c r="J11" s="139" t="n">
        <v>1762</v>
      </c>
      <c r="K11" s="139" t="n">
        <v>3203</v>
      </c>
      <c r="L11" s="139" t="n">
        <v>1239</v>
      </c>
      <c r="M11" s="139" t="n">
        <v>623</v>
      </c>
      <c r="N11" s="139" t="n">
        <v>221</v>
      </c>
      <c r="O11" s="139" t="n">
        <v>5225</v>
      </c>
      <c r="P11" s="139" t="n">
        <v>1917</v>
      </c>
      <c r="Q11" s="139" t="n">
        <v>25</v>
      </c>
      <c r="R11" s="139" t="n">
        <v>1093</v>
      </c>
      <c r="S11" s="139" t="n">
        <v>557</v>
      </c>
      <c r="T11" s="139" t="n">
        <v>1140</v>
      </c>
      <c r="U11" s="139" t="n">
        <v>2348</v>
      </c>
      <c r="V11" s="139" t="n">
        <v>5</v>
      </c>
      <c r="W11" s="139" t="n">
        <v>2</v>
      </c>
      <c r="X11" s="139" t="n">
        <v>70</v>
      </c>
    </row>
    <row r="12">
      <c r="A12" s="4" t="s">
        <v>13</v>
      </c>
      <c r="B12" s="139" t="n">
        <v>4477</v>
      </c>
      <c r="C12" s="139" t="n">
        <v>48</v>
      </c>
      <c r="D12" s="139" t="n">
        <v>1</v>
      </c>
      <c r="E12" s="139" t="n">
        <v>650</v>
      </c>
      <c r="F12" s="139" t="n">
        <v>9</v>
      </c>
      <c r="G12" s="139" t="n">
        <v>14</v>
      </c>
      <c r="H12" s="139" t="n">
        <v>321</v>
      </c>
      <c r="I12" s="139" t="n">
        <v>965</v>
      </c>
      <c r="J12" s="139" t="n">
        <v>270</v>
      </c>
      <c r="K12" s="139" t="n">
        <v>513</v>
      </c>
      <c r="L12" s="139" t="n">
        <v>129</v>
      </c>
      <c r="M12" s="139" t="n">
        <v>24</v>
      </c>
      <c r="N12" s="139" t="n">
        <v>115</v>
      </c>
      <c r="O12" s="139" t="n">
        <v>508</v>
      </c>
      <c r="P12" s="139" t="n">
        <v>313</v>
      </c>
      <c r="Q12" s="139" t="n">
        <v>4</v>
      </c>
      <c r="R12" s="139" t="n">
        <v>70</v>
      </c>
      <c r="S12" s="139" t="n">
        <v>297</v>
      </c>
      <c r="T12" s="139" t="n">
        <v>84</v>
      </c>
      <c r="U12" s="139" t="n">
        <v>141</v>
      </c>
      <c r="V12" s="139" t="n">
        <v>0</v>
      </c>
      <c r="W12" s="139" t="n">
        <v>0</v>
      </c>
      <c r="X12" s="139" t="n">
        <v>1</v>
      </c>
    </row>
    <row r="13">
      <c r="A13" s="4" t="s">
        <v>14</v>
      </c>
      <c r="B13" s="139" t="n">
        <v>17591</v>
      </c>
      <c r="C13" s="139" t="n">
        <v>264</v>
      </c>
      <c r="D13" s="139" t="n">
        <v>16</v>
      </c>
      <c r="E13" s="139" t="n">
        <v>2549</v>
      </c>
      <c r="F13" s="139" t="n">
        <v>12</v>
      </c>
      <c r="G13" s="139" t="n">
        <v>79</v>
      </c>
      <c r="H13" s="139" t="n">
        <v>1298</v>
      </c>
      <c r="I13" s="139" t="n">
        <v>4509</v>
      </c>
      <c r="J13" s="139" t="n">
        <v>1224</v>
      </c>
      <c r="K13" s="139" t="n">
        <v>2262</v>
      </c>
      <c r="L13" s="139" t="n">
        <v>520</v>
      </c>
      <c r="M13" s="139" t="n">
        <v>69</v>
      </c>
      <c r="N13" s="139" t="n">
        <v>318</v>
      </c>
      <c r="O13" s="139" t="n">
        <v>1723</v>
      </c>
      <c r="P13" s="139" t="n">
        <v>920</v>
      </c>
      <c r="Q13" s="139" t="n">
        <v>7</v>
      </c>
      <c r="R13" s="139" t="n">
        <v>190</v>
      </c>
      <c r="S13" s="139" t="n">
        <v>934</v>
      </c>
      <c r="T13" s="139" t="n">
        <v>239</v>
      </c>
      <c r="U13" s="139" t="n">
        <v>449</v>
      </c>
      <c r="V13" s="139" t="n">
        <v>0</v>
      </c>
      <c r="W13" s="139" t="n">
        <v>1</v>
      </c>
      <c r="X13" s="139" t="n">
        <v>8</v>
      </c>
    </row>
    <row r="14">
      <c r="A14" s="4" t="s">
        <v>15</v>
      </c>
      <c r="B14" s="139" t="n">
        <v>8650</v>
      </c>
      <c r="C14" s="139" t="n">
        <v>170</v>
      </c>
      <c r="D14" s="139" t="n">
        <v>0</v>
      </c>
      <c r="E14" s="139" t="n">
        <v>864</v>
      </c>
      <c r="F14" s="139" t="n">
        <v>0</v>
      </c>
      <c r="G14" s="139" t="n">
        <v>6</v>
      </c>
      <c r="H14" s="139" t="n">
        <v>2015</v>
      </c>
      <c r="I14" s="139" t="n">
        <v>1089</v>
      </c>
      <c r="J14" s="139" t="n">
        <v>494</v>
      </c>
      <c r="K14" s="139" t="n">
        <v>253</v>
      </c>
      <c r="L14" s="139" t="n">
        <v>224</v>
      </c>
      <c r="M14" s="139" t="n">
        <v>84</v>
      </c>
      <c r="N14" s="139" t="n">
        <v>48</v>
      </c>
      <c r="O14" s="139" t="n">
        <v>947</v>
      </c>
      <c r="P14" s="139" t="n">
        <v>427</v>
      </c>
      <c r="Q14" s="139" t="n">
        <v>1</v>
      </c>
      <c r="R14" s="139" t="n">
        <v>259</v>
      </c>
      <c r="S14" s="139" t="n">
        <v>35</v>
      </c>
      <c r="T14" s="139" t="n">
        <v>493</v>
      </c>
      <c r="U14" s="139" t="n">
        <v>1222</v>
      </c>
      <c r="V14" s="139" t="n">
        <v>0</v>
      </c>
      <c r="W14" s="139" t="n">
        <v>0</v>
      </c>
      <c r="X14" s="139" t="n">
        <v>19</v>
      </c>
    </row>
    <row r="15">
      <c r="A15" s="4" t="s">
        <v>16</v>
      </c>
      <c r="B15" s="139" t="n">
        <v>966</v>
      </c>
      <c r="C15" s="139" t="n">
        <v>4</v>
      </c>
      <c r="D15" s="139" t="n">
        <v>0</v>
      </c>
      <c r="E15" s="139" t="n">
        <v>26</v>
      </c>
      <c r="F15" s="139" t="n">
        <v>0</v>
      </c>
      <c r="G15" s="139" t="n">
        <v>1</v>
      </c>
      <c r="H15" s="139" t="n">
        <v>24</v>
      </c>
      <c r="I15" s="139" t="n">
        <v>70</v>
      </c>
      <c r="J15" s="139" t="n">
        <v>15</v>
      </c>
      <c r="K15" s="139" t="n">
        <v>26</v>
      </c>
      <c r="L15" s="139" t="n">
        <v>21</v>
      </c>
      <c r="M15" s="139" t="n">
        <v>1</v>
      </c>
      <c r="N15" s="139" t="n">
        <v>18</v>
      </c>
      <c r="O15" s="139" t="n">
        <v>60</v>
      </c>
      <c r="P15" s="139" t="n">
        <v>67</v>
      </c>
      <c r="Q15" s="139" t="n">
        <v>0</v>
      </c>
      <c r="R15" s="139" t="n">
        <v>12</v>
      </c>
      <c r="S15" s="139" t="n">
        <v>3</v>
      </c>
      <c r="T15" s="139" t="n">
        <v>16</v>
      </c>
      <c r="U15" s="139" t="n">
        <v>20</v>
      </c>
      <c r="V15" s="139" t="n">
        <v>0</v>
      </c>
      <c r="W15" s="139" t="n">
        <v>0</v>
      </c>
      <c r="X15" s="139" t="n">
        <v>582</v>
      </c>
    </row>
    <row r="16">
      <c r="A16" s="36" t="s">
        <v>185</v>
      </c>
      <c r="B16" s="141" t="n">
        <v>77199</v>
      </c>
      <c r="C16" s="141" t="n">
        <v>1426</v>
      </c>
      <c r="D16" s="141" t="n">
        <v>20</v>
      </c>
      <c r="E16" s="141" t="n">
        <v>10054</v>
      </c>
      <c r="F16" s="141" t="n">
        <v>33</v>
      </c>
      <c r="G16" s="141" t="n">
        <v>120</v>
      </c>
      <c r="H16" s="141" t="n">
        <v>11567</v>
      </c>
      <c r="I16" s="141" t="n">
        <v>14932</v>
      </c>
      <c r="J16" s="141" t="n">
        <v>3869</v>
      </c>
      <c r="K16" s="141" t="n">
        <v>7453</v>
      </c>
      <c r="L16" s="141" t="n">
        <v>2175</v>
      </c>
      <c r="M16" s="141" t="n">
        <v>810</v>
      </c>
      <c r="N16" s="141" t="n">
        <v>808</v>
      </c>
      <c r="O16" s="141" t="n">
        <v>8623</v>
      </c>
      <c r="P16" s="141" t="n">
        <v>3833</v>
      </c>
      <c r="Q16" s="141" t="n">
        <v>38</v>
      </c>
      <c r="R16" s="141" t="n">
        <v>1918</v>
      </c>
      <c r="S16" s="141" t="n">
        <v>1966</v>
      </c>
      <c r="T16" s="141" t="n">
        <v>2356</v>
      </c>
      <c r="U16" s="141" t="n">
        <v>4504</v>
      </c>
      <c r="V16" s="141" t="n">
        <v>5</v>
      </c>
      <c r="W16" s="141" t="n">
        <v>3</v>
      </c>
      <c r="X16" s="141" t="n">
        <v>686</v>
      </c>
    </row>
    <row r="17">
      <c r="A17" s="88" t="s">
        <v>186</v>
      </c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</row>
    <row r="18">
      <c r="A18" s="4" t="s">
        <v>11</v>
      </c>
      <c r="B18" s="139" t="n">
        <v>24833</v>
      </c>
      <c r="C18" s="139" t="n">
        <v>52</v>
      </c>
      <c r="D18" s="139" t="n">
        <v>38</v>
      </c>
      <c r="E18" s="139" t="n">
        <v>486</v>
      </c>
      <c r="F18" s="139" t="n">
        <v>24</v>
      </c>
      <c r="G18" s="139" t="n">
        <v>5</v>
      </c>
      <c r="H18" s="139" t="n">
        <v>214</v>
      </c>
      <c r="I18" s="139" t="n">
        <v>8294</v>
      </c>
      <c r="J18" s="139" t="n">
        <v>379</v>
      </c>
      <c r="K18" s="139" t="n">
        <v>5486</v>
      </c>
      <c r="L18" s="139" t="n">
        <v>242</v>
      </c>
      <c r="M18" s="139" t="n">
        <v>12</v>
      </c>
      <c r="N18" s="139" t="n">
        <v>477</v>
      </c>
      <c r="O18" s="139" t="n">
        <v>761</v>
      </c>
      <c r="P18" s="139" t="n">
        <v>1109</v>
      </c>
      <c r="Q18" s="139" t="n">
        <v>9</v>
      </c>
      <c r="R18" s="139" t="n">
        <v>1792</v>
      </c>
      <c r="S18" s="139" t="n">
        <v>583</v>
      </c>
      <c r="T18" s="139" t="n">
        <v>3928</v>
      </c>
      <c r="U18" s="139" t="n">
        <v>921</v>
      </c>
      <c r="V18" s="139" t="n">
        <v>0</v>
      </c>
      <c r="W18" s="139" t="n">
        <v>0</v>
      </c>
      <c r="X18" s="139" t="n">
        <v>21</v>
      </c>
    </row>
    <row r="19">
      <c r="A19" s="4" t="s">
        <v>12</v>
      </c>
      <c r="B19" s="139" t="n">
        <v>41427</v>
      </c>
      <c r="C19" s="139" t="n">
        <v>924</v>
      </c>
      <c r="D19" s="139" t="n">
        <v>2</v>
      </c>
      <c r="E19" s="139" t="n">
        <v>5822</v>
      </c>
      <c r="F19" s="139" t="n">
        <v>8</v>
      </c>
      <c r="G19" s="139" t="n">
        <v>18</v>
      </c>
      <c r="H19" s="139" t="n">
        <v>7816</v>
      </c>
      <c r="I19" s="139" t="n">
        <v>7422</v>
      </c>
      <c r="J19" s="139" t="n">
        <v>1762</v>
      </c>
      <c r="K19" s="139" t="n">
        <v>3202</v>
      </c>
      <c r="L19" s="139" t="n">
        <v>1236</v>
      </c>
      <c r="M19" s="139" t="n">
        <v>620</v>
      </c>
      <c r="N19" s="139" t="n">
        <v>221</v>
      </c>
      <c r="O19" s="139" t="n">
        <v>5223</v>
      </c>
      <c r="P19" s="139" t="n">
        <v>1914</v>
      </c>
      <c r="Q19" s="139" t="n">
        <v>24</v>
      </c>
      <c r="R19" s="139" t="n">
        <v>1093</v>
      </c>
      <c r="S19" s="139" t="n">
        <v>557</v>
      </c>
      <c r="T19" s="139" t="n">
        <v>1140</v>
      </c>
      <c r="U19" s="139" t="n">
        <v>2346</v>
      </c>
      <c r="V19" s="139" t="n">
        <v>5</v>
      </c>
      <c r="W19" s="139" t="n">
        <v>2</v>
      </c>
      <c r="X19" s="139" t="n">
        <v>70</v>
      </c>
    </row>
    <row r="20">
      <c r="A20" s="4" t="s">
        <v>13</v>
      </c>
      <c r="B20" s="139" t="n">
        <v>109613</v>
      </c>
      <c r="C20" s="139" t="n">
        <v>3215</v>
      </c>
      <c r="D20" s="139" t="n">
        <v>3</v>
      </c>
      <c r="E20" s="139" t="n">
        <v>70788</v>
      </c>
      <c r="F20" s="139" t="n">
        <v>439</v>
      </c>
      <c r="G20" s="139" t="n">
        <v>147</v>
      </c>
      <c r="H20" s="139" t="n">
        <v>1407</v>
      </c>
      <c r="I20" s="139" t="n">
        <v>6895</v>
      </c>
      <c r="J20" s="139" t="n">
        <v>8856</v>
      </c>
      <c r="K20" s="139" t="n">
        <v>3448</v>
      </c>
      <c r="L20" s="139" t="n">
        <v>749</v>
      </c>
      <c r="M20" s="139" t="n">
        <v>118</v>
      </c>
      <c r="N20" s="139" t="n">
        <v>1521</v>
      </c>
      <c r="O20" s="139" t="n">
        <v>3669</v>
      </c>
      <c r="P20" s="139" t="n">
        <v>4990</v>
      </c>
      <c r="Q20" s="139" t="n">
        <v>12</v>
      </c>
      <c r="R20" s="139" t="n">
        <v>299</v>
      </c>
      <c r="S20" s="139" t="n">
        <v>2151</v>
      </c>
      <c r="T20" s="139" t="n">
        <v>382</v>
      </c>
      <c r="U20" s="139" t="n">
        <v>523</v>
      </c>
      <c r="V20" s="139" t="n">
        <v>0</v>
      </c>
      <c r="W20" s="139" t="n">
        <v>0</v>
      </c>
      <c r="X20" s="139" t="n">
        <v>1</v>
      </c>
    </row>
    <row r="21">
      <c r="A21" s="4" t="s">
        <v>14</v>
      </c>
      <c r="B21" s="139" t="n">
        <v>273890</v>
      </c>
      <c r="C21" s="139" t="n">
        <v>2589</v>
      </c>
      <c r="D21" s="139" t="n">
        <v>2368</v>
      </c>
      <c r="E21" s="139" t="n">
        <v>152220</v>
      </c>
      <c r="F21" s="139" t="n">
        <v>150</v>
      </c>
      <c r="G21" s="139" t="n">
        <v>1175</v>
      </c>
      <c r="H21" s="139" t="n">
        <v>11413</v>
      </c>
      <c r="I21" s="139" t="n">
        <v>37758</v>
      </c>
      <c r="J21" s="139" t="n">
        <v>18932</v>
      </c>
      <c r="K21" s="139" t="n">
        <v>14072</v>
      </c>
      <c r="L21" s="139" t="n">
        <v>4566</v>
      </c>
      <c r="M21" s="139" t="n">
        <v>453</v>
      </c>
      <c r="N21" s="139" t="n">
        <v>2233</v>
      </c>
      <c r="O21" s="139" t="n">
        <v>9240</v>
      </c>
      <c r="P21" s="139" t="n">
        <v>8116</v>
      </c>
      <c r="Q21" s="139" t="n">
        <v>16</v>
      </c>
      <c r="R21" s="139" t="n">
        <v>751</v>
      </c>
      <c r="S21" s="139" t="n">
        <v>4507</v>
      </c>
      <c r="T21" s="139" t="n">
        <v>1582</v>
      </c>
      <c r="U21" s="139" t="n">
        <v>1728</v>
      </c>
      <c r="V21" s="139" t="n">
        <v>0</v>
      </c>
      <c r="W21" s="139" t="n">
        <v>1</v>
      </c>
      <c r="X21" s="139" t="n">
        <v>20</v>
      </c>
    </row>
    <row r="22">
      <c r="A22" s="4" t="s">
        <v>15</v>
      </c>
      <c r="B22" s="139" t="n">
        <v>8647</v>
      </c>
      <c r="C22" s="139" t="n">
        <v>170</v>
      </c>
      <c r="D22" s="139" t="n">
        <v>0</v>
      </c>
      <c r="E22" s="139" t="n">
        <v>864</v>
      </c>
      <c r="F22" s="139" t="n">
        <v>0</v>
      </c>
      <c r="G22" s="139" t="n">
        <v>6</v>
      </c>
      <c r="H22" s="139" t="n">
        <v>2015</v>
      </c>
      <c r="I22" s="139" t="n">
        <v>1087</v>
      </c>
      <c r="J22" s="139" t="n">
        <v>494</v>
      </c>
      <c r="K22" s="139" t="n">
        <v>253</v>
      </c>
      <c r="L22" s="139" t="n">
        <v>224</v>
      </c>
      <c r="M22" s="139" t="n">
        <v>84</v>
      </c>
      <c r="N22" s="139" t="n">
        <v>48</v>
      </c>
      <c r="O22" s="139" t="n">
        <v>947</v>
      </c>
      <c r="P22" s="139" t="n">
        <v>427</v>
      </c>
      <c r="Q22" s="139" t="n">
        <v>1</v>
      </c>
      <c r="R22" s="139" t="n">
        <v>259</v>
      </c>
      <c r="S22" s="139" t="n">
        <v>35</v>
      </c>
      <c r="T22" s="139" t="n">
        <v>493</v>
      </c>
      <c r="U22" s="139" t="n">
        <v>1221</v>
      </c>
      <c r="V22" s="139" t="n">
        <v>0</v>
      </c>
      <c r="W22" s="139" t="n">
        <v>0</v>
      </c>
      <c r="X22" s="139" t="n">
        <v>19</v>
      </c>
    </row>
    <row r="23">
      <c r="A23" s="4" t="s">
        <v>16</v>
      </c>
      <c r="B23" s="139" t="n">
        <v>966</v>
      </c>
      <c r="C23" s="139" t="n">
        <v>4</v>
      </c>
      <c r="D23" s="139" t="n">
        <v>0</v>
      </c>
      <c r="E23" s="139" t="n">
        <v>26</v>
      </c>
      <c r="F23" s="139" t="n">
        <v>0</v>
      </c>
      <c r="G23" s="139" t="n">
        <v>1</v>
      </c>
      <c r="H23" s="139" t="n">
        <v>24</v>
      </c>
      <c r="I23" s="139" t="n">
        <v>70</v>
      </c>
      <c r="J23" s="139" t="n">
        <v>15</v>
      </c>
      <c r="K23" s="139" t="n">
        <v>26</v>
      </c>
      <c r="L23" s="139" t="n">
        <v>21</v>
      </c>
      <c r="M23" s="139" t="n">
        <v>1</v>
      </c>
      <c r="N23" s="139" t="n">
        <v>18</v>
      </c>
      <c r="O23" s="139" t="n">
        <v>60</v>
      </c>
      <c r="P23" s="139" t="n">
        <v>67</v>
      </c>
      <c r="Q23" s="139" t="n">
        <v>0</v>
      </c>
      <c r="R23" s="139" t="n">
        <v>12</v>
      </c>
      <c r="S23" s="139" t="n">
        <v>3</v>
      </c>
      <c r="T23" s="139" t="n">
        <v>16</v>
      </c>
      <c r="U23" s="139" t="n">
        <v>20</v>
      </c>
      <c r="V23" s="139" t="n">
        <v>0</v>
      </c>
      <c r="W23" s="139" t="n">
        <v>0</v>
      </c>
      <c r="X23" s="139" t="n">
        <v>582</v>
      </c>
    </row>
    <row r="24">
      <c r="A24" s="36" t="s">
        <v>185</v>
      </c>
      <c r="B24" s="141" t="n">
        <v>459376</v>
      </c>
      <c r="C24" s="141" t="n">
        <v>6954</v>
      </c>
      <c r="D24" s="141" t="n">
        <v>2411</v>
      </c>
      <c r="E24" s="141" t="n">
        <v>230206</v>
      </c>
      <c r="F24" s="141" t="n">
        <v>621</v>
      </c>
      <c r="G24" s="141" t="n">
        <v>1352</v>
      </c>
      <c r="H24" s="141" t="n">
        <v>22889</v>
      </c>
      <c r="I24" s="141" t="n">
        <v>61526</v>
      </c>
      <c r="J24" s="141" t="n">
        <v>30438</v>
      </c>
      <c r="K24" s="141" t="n">
        <v>26487</v>
      </c>
      <c r="L24" s="141" t="n">
        <v>7038</v>
      </c>
      <c r="M24" s="141" t="n">
        <v>1288</v>
      </c>
      <c r="N24" s="141" t="n">
        <v>4518</v>
      </c>
      <c r="O24" s="141" t="n">
        <v>19900</v>
      </c>
      <c r="P24" s="141" t="n">
        <v>16623</v>
      </c>
      <c r="Q24" s="141" t="n">
        <v>62</v>
      </c>
      <c r="R24" s="141" t="n">
        <v>4206</v>
      </c>
      <c r="S24" s="141" t="n">
        <v>7836</v>
      </c>
      <c r="T24" s="141" t="n">
        <v>7541</v>
      </c>
      <c r="U24" s="141" t="n">
        <v>6759</v>
      </c>
      <c r="V24" s="141" t="n">
        <v>5</v>
      </c>
      <c r="W24" s="141" t="n">
        <v>3</v>
      </c>
      <c r="X24" s="141" t="n">
        <v>713</v>
      </c>
    </row>
    <row r="25">
      <c r="A25" s="88" t="s">
        <v>187</v>
      </c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</row>
    <row r="26">
      <c r="A26" s="4" t="s">
        <v>11</v>
      </c>
      <c r="B26" s="140" t="n">
        <v>10343050.1</v>
      </c>
      <c r="C26" s="140" t="n">
        <v>20600.53</v>
      </c>
      <c r="D26" s="140" t="n">
        <v>23811.45</v>
      </c>
      <c r="E26" s="140" t="n">
        <v>199871.43</v>
      </c>
      <c r="F26" s="140" t="n">
        <v>16689.93</v>
      </c>
      <c r="G26" s="140" t="n">
        <v>616.54</v>
      </c>
      <c r="H26" s="140" t="n">
        <v>82089.6</v>
      </c>
      <c r="I26" s="140" t="n">
        <v>2783771.66</v>
      </c>
      <c r="J26" s="140" t="n">
        <v>164822.56</v>
      </c>
      <c r="K26" s="140" t="n">
        <v>2238786.71</v>
      </c>
      <c r="L26" s="140" t="n">
        <v>133775.85</v>
      </c>
      <c r="M26" s="140" t="n">
        <v>4391.03</v>
      </c>
      <c r="N26" s="140" t="n">
        <v>207148.29</v>
      </c>
      <c r="O26" s="140" t="n">
        <v>342191.81</v>
      </c>
      <c r="P26" s="140" t="n">
        <v>598325.77</v>
      </c>
      <c r="Q26" s="140" t="n">
        <v>3747.69</v>
      </c>
      <c r="R26" s="140" t="n">
        <v>849952.33</v>
      </c>
      <c r="S26" s="140" t="n">
        <v>264519.82</v>
      </c>
      <c r="T26" s="140" t="n">
        <v>2065632.56</v>
      </c>
      <c r="U26" s="140" t="n">
        <v>334585.69</v>
      </c>
      <c r="V26" s="140" t="n">
        <v>0</v>
      </c>
      <c r="W26" s="140" t="n">
        <v>0</v>
      </c>
      <c r="X26" s="140" t="n">
        <v>7718.85</v>
      </c>
    </row>
    <row r="27">
      <c r="A27" s="4" t="s">
        <v>12</v>
      </c>
      <c r="B27" s="140" t="n">
        <v>18561061.85</v>
      </c>
      <c r="C27" s="140" t="n">
        <v>438120</v>
      </c>
      <c r="D27" s="140" t="n">
        <v>840</v>
      </c>
      <c r="E27" s="140" t="n">
        <v>2601090</v>
      </c>
      <c r="F27" s="140" t="n">
        <v>3720</v>
      </c>
      <c r="G27" s="140" t="n">
        <v>7320</v>
      </c>
      <c r="H27" s="140" t="n">
        <v>3836640</v>
      </c>
      <c r="I27" s="140" t="n">
        <v>3033557.96</v>
      </c>
      <c r="J27" s="140" t="n">
        <v>802634.41</v>
      </c>
      <c r="K27" s="140" t="n">
        <v>1374180</v>
      </c>
      <c r="L27" s="140" t="n">
        <v>546000</v>
      </c>
      <c r="M27" s="140" t="n">
        <v>251040</v>
      </c>
      <c r="N27" s="140" t="n">
        <v>101820</v>
      </c>
      <c r="O27" s="140" t="n">
        <v>2337247.7</v>
      </c>
      <c r="P27" s="140" t="n">
        <v>890700</v>
      </c>
      <c r="Q27" s="140" t="n">
        <v>8760</v>
      </c>
      <c r="R27" s="140" t="n">
        <v>503940</v>
      </c>
      <c r="S27" s="140" t="n">
        <v>243060</v>
      </c>
      <c r="T27" s="140" t="n">
        <v>567360</v>
      </c>
      <c r="U27" s="140" t="n">
        <v>978171.78</v>
      </c>
      <c r="V27" s="140" t="n">
        <v>2340</v>
      </c>
      <c r="W27" s="140" t="n">
        <v>720</v>
      </c>
      <c r="X27" s="140" t="n">
        <v>31800</v>
      </c>
    </row>
    <row r="28">
      <c r="A28" s="4" t="s">
        <v>13</v>
      </c>
      <c r="B28" s="140" t="n">
        <v>41462279.92</v>
      </c>
      <c r="C28" s="140" t="n">
        <v>826481.05</v>
      </c>
      <c r="D28" s="140" t="n">
        <v>327.84</v>
      </c>
      <c r="E28" s="140" t="n">
        <v>28070655.84</v>
      </c>
      <c r="F28" s="140" t="n">
        <v>137187.13</v>
      </c>
      <c r="G28" s="140" t="n">
        <v>36042.03</v>
      </c>
      <c r="H28" s="140" t="n">
        <v>592049.46</v>
      </c>
      <c r="I28" s="140" t="n">
        <v>2345202.15</v>
      </c>
      <c r="J28" s="140" t="n">
        <v>2077824.74</v>
      </c>
      <c r="K28" s="140" t="n">
        <v>1626460.1</v>
      </c>
      <c r="L28" s="140" t="n">
        <v>392025.03</v>
      </c>
      <c r="M28" s="140" t="n">
        <v>54613.93</v>
      </c>
      <c r="N28" s="140" t="n">
        <v>583645.65</v>
      </c>
      <c r="O28" s="140" t="n">
        <v>1635845.27</v>
      </c>
      <c r="P28" s="140" t="n">
        <v>1664612.21</v>
      </c>
      <c r="Q28" s="140" t="n">
        <v>3753.67</v>
      </c>
      <c r="R28" s="140" t="n">
        <v>141973.27</v>
      </c>
      <c r="S28" s="140" t="n">
        <v>914849.29</v>
      </c>
      <c r="T28" s="140" t="n">
        <v>197977.28</v>
      </c>
      <c r="U28" s="140" t="n">
        <v>160305.83</v>
      </c>
      <c r="V28" s="140" t="n">
        <v>0</v>
      </c>
      <c r="W28" s="140" t="n">
        <v>0</v>
      </c>
      <c r="X28" s="140" t="n">
        <v>448.15</v>
      </c>
    </row>
    <row r="29">
      <c r="A29" s="4" t="s">
        <v>14</v>
      </c>
      <c r="B29" s="140" t="n">
        <v>73589831.02</v>
      </c>
      <c r="C29" s="140" t="n">
        <v>810660.88</v>
      </c>
      <c r="D29" s="140" t="n">
        <v>435203.17</v>
      </c>
      <c r="E29" s="140" t="n">
        <v>38007165.56</v>
      </c>
      <c r="F29" s="140" t="n">
        <v>33797.6</v>
      </c>
      <c r="G29" s="140" t="n">
        <v>301583.1</v>
      </c>
      <c r="H29" s="140" t="n">
        <v>3505440.24</v>
      </c>
      <c r="I29" s="140" t="n">
        <v>9882197.78</v>
      </c>
      <c r="J29" s="140" t="n">
        <v>5529415.15</v>
      </c>
      <c r="K29" s="140" t="n">
        <v>4903358.02</v>
      </c>
      <c r="L29" s="140" t="n">
        <v>1287843.59</v>
      </c>
      <c r="M29" s="140" t="n">
        <v>110600.53</v>
      </c>
      <c r="N29" s="140" t="n">
        <v>650537.77</v>
      </c>
      <c r="O29" s="140" t="n">
        <v>3011043.92</v>
      </c>
      <c r="P29" s="140" t="n">
        <v>2505820.34</v>
      </c>
      <c r="Q29" s="140" t="n">
        <v>5016</v>
      </c>
      <c r="R29" s="140" t="n">
        <v>235415.57</v>
      </c>
      <c r="S29" s="140" t="n">
        <v>1366367.5</v>
      </c>
      <c r="T29" s="140" t="n">
        <v>482361.34</v>
      </c>
      <c r="U29" s="140" t="n">
        <v>520751.86</v>
      </c>
      <c r="V29" s="140" t="n">
        <v>0</v>
      </c>
      <c r="W29" s="140" t="n">
        <v>240</v>
      </c>
      <c r="X29" s="140" t="n">
        <v>5011.1</v>
      </c>
    </row>
    <row r="30">
      <c r="A30" s="4" t="s">
        <v>15</v>
      </c>
      <c r="B30" s="140" t="n">
        <v>1817040</v>
      </c>
      <c r="C30" s="140" t="n">
        <v>35700</v>
      </c>
      <c r="D30" s="140" t="n">
        <v>0</v>
      </c>
      <c r="E30" s="140" t="n">
        <v>181650</v>
      </c>
      <c r="F30" s="140" t="n">
        <v>0</v>
      </c>
      <c r="G30" s="140" t="n">
        <v>1260</v>
      </c>
      <c r="H30" s="140" t="n">
        <v>423690</v>
      </c>
      <c r="I30" s="140" t="n">
        <v>228690</v>
      </c>
      <c r="J30" s="140" t="n">
        <v>103740</v>
      </c>
      <c r="K30" s="140" t="n">
        <v>53130</v>
      </c>
      <c r="L30" s="140" t="n">
        <v>47040</v>
      </c>
      <c r="M30" s="140" t="n">
        <v>17640</v>
      </c>
      <c r="N30" s="140" t="n">
        <v>10080</v>
      </c>
      <c r="O30" s="140" t="n">
        <v>198870</v>
      </c>
      <c r="P30" s="140" t="n">
        <v>89670</v>
      </c>
      <c r="Q30" s="140" t="n">
        <v>210</v>
      </c>
      <c r="R30" s="140" t="n">
        <v>54390</v>
      </c>
      <c r="S30" s="140" t="n">
        <v>7350</v>
      </c>
      <c r="T30" s="140" t="n">
        <v>103530</v>
      </c>
      <c r="U30" s="140" t="n">
        <v>256410</v>
      </c>
      <c r="V30" s="140" t="n">
        <v>0</v>
      </c>
      <c r="W30" s="140" t="n">
        <v>0</v>
      </c>
      <c r="X30" s="140" t="n">
        <v>3990</v>
      </c>
    </row>
    <row r="31">
      <c r="A31" s="4" t="s">
        <v>16</v>
      </c>
      <c r="B31" s="140" t="n">
        <v>202815</v>
      </c>
      <c r="C31" s="140" t="n">
        <v>840</v>
      </c>
      <c r="D31" s="140" t="n">
        <v>0</v>
      </c>
      <c r="E31" s="140" t="n">
        <v>5460</v>
      </c>
      <c r="F31" s="140" t="n">
        <v>0</v>
      </c>
      <c r="G31" s="140" t="n">
        <v>210</v>
      </c>
      <c r="H31" s="140" t="n">
        <v>5040</v>
      </c>
      <c r="I31" s="140" t="n">
        <v>14595</v>
      </c>
      <c r="J31" s="140" t="n">
        <v>3150</v>
      </c>
      <c r="K31" s="140" t="n">
        <v>5460</v>
      </c>
      <c r="L31" s="140" t="n">
        <v>4410</v>
      </c>
      <c r="M31" s="140" t="n">
        <v>210</v>
      </c>
      <c r="N31" s="140" t="n">
        <v>3780</v>
      </c>
      <c r="O31" s="140" t="n">
        <v>12600</v>
      </c>
      <c r="P31" s="140" t="n">
        <v>14070</v>
      </c>
      <c r="Q31" s="140" t="n">
        <v>0</v>
      </c>
      <c r="R31" s="140" t="n">
        <v>2520</v>
      </c>
      <c r="S31" s="140" t="n">
        <v>630</v>
      </c>
      <c r="T31" s="140" t="n">
        <v>3360</v>
      </c>
      <c r="U31" s="140" t="n">
        <v>4200</v>
      </c>
      <c r="V31" s="140" t="n">
        <v>0</v>
      </c>
      <c r="W31" s="140" t="n">
        <v>0</v>
      </c>
      <c r="X31" s="140" t="n">
        <v>122280</v>
      </c>
    </row>
    <row r="32">
      <c r="A32" s="36" t="s">
        <v>185</v>
      </c>
      <c r="B32" s="142" t="n">
        <v>145976077.89</v>
      </c>
      <c r="C32" s="142" t="n">
        <v>2132402.46</v>
      </c>
      <c r="D32" s="142" t="n">
        <v>460182.46</v>
      </c>
      <c r="E32" s="142" t="n">
        <v>69065892.83</v>
      </c>
      <c r="F32" s="142" t="n">
        <v>191394.66</v>
      </c>
      <c r="G32" s="142" t="n">
        <v>347031.67</v>
      </c>
      <c r="H32" s="142" t="n">
        <v>8444949.3</v>
      </c>
      <c r="I32" s="142" t="n">
        <v>18288014.55</v>
      </c>
      <c r="J32" s="142" t="n">
        <v>8681586.86</v>
      </c>
      <c r="K32" s="142" t="n">
        <v>10201374.83</v>
      </c>
      <c r="L32" s="142" t="n">
        <v>2411094.47</v>
      </c>
      <c r="M32" s="142" t="n">
        <v>438495.49</v>
      </c>
      <c r="N32" s="142" t="n">
        <v>1557011.71</v>
      </c>
      <c r="O32" s="142" t="n">
        <v>7537798.7</v>
      </c>
      <c r="P32" s="142" t="n">
        <v>5763198.32</v>
      </c>
      <c r="Q32" s="142" t="n">
        <v>21487.36</v>
      </c>
      <c r="R32" s="142" t="n">
        <v>1788191.17</v>
      </c>
      <c r="S32" s="142" t="n">
        <v>2796776.61</v>
      </c>
      <c r="T32" s="142" t="n">
        <v>3420221.18</v>
      </c>
      <c r="U32" s="142" t="n">
        <v>2254425.16</v>
      </c>
      <c r="V32" s="142" t="n">
        <v>2340</v>
      </c>
      <c r="W32" s="142" t="n">
        <v>960</v>
      </c>
      <c r="X32" s="142" t="n">
        <v>171248.1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190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84" t="s">
        <v>199</v>
      </c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177</v>
      </c>
      <c r="C7" s="74" t="s">
        <v>200</v>
      </c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</row>
    <row r="8">
      <c r="A8" s="3"/>
      <c r="B8" s="3"/>
      <c r="C8" s="3" t="s">
        <v>201</v>
      </c>
      <c r="D8" s="3" t="s">
        <v>202</v>
      </c>
      <c r="E8" s="3" t="s">
        <v>203</v>
      </c>
      <c r="F8" s="3" t="s">
        <v>204</v>
      </c>
      <c r="G8" s="3" t="s">
        <v>205</v>
      </c>
      <c r="H8" s="3" t="s">
        <v>206</v>
      </c>
      <c r="I8" s="3" t="s">
        <v>207</v>
      </c>
      <c r="J8" s="3" t="s">
        <v>208</v>
      </c>
      <c r="K8" s="3" t="s">
        <v>209</v>
      </c>
      <c r="L8" s="3" t="s">
        <v>210</v>
      </c>
      <c r="M8" s="3" t="s">
        <v>211</v>
      </c>
      <c r="N8" s="3" t="s">
        <v>212</v>
      </c>
      <c r="O8" s="3" t="s">
        <v>213</v>
      </c>
      <c r="P8" s="3" t="s">
        <v>214</v>
      </c>
      <c r="Q8" s="3" t="s">
        <v>215</v>
      </c>
      <c r="R8" s="3" t="s">
        <v>216</v>
      </c>
      <c r="S8" s="3" t="s">
        <v>217</v>
      </c>
      <c r="T8" s="3" t="s">
        <v>218</v>
      </c>
      <c r="U8" s="3" t="s">
        <v>219</v>
      </c>
      <c r="V8" s="3" t="s">
        <v>220</v>
      </c>
      <c r="W8" s="3" t="s">
        <v>221</v>
      </c>
      <c r="X8" s="3" t="s">
        <v>222</v>
      </c>
    </row>
    <row r="9">
      <c r="A9" s="88" t="s">
        <v>184</v>
      </c>
      <c r="B9" s="85"/>
      <c r="C9" s="85"/>
      <c r="D9" s="85"/>
      <c r="E9" s="85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</row>
    <row r="10">
      <c r="A10" s="4" t="s">
        <v>11</v>
      </c>
      <c r="B10" s="143" t="n">
        <v>350</v>
      </c>
      <c r="C10" s="143" t="n">
        <v>1</v>
      </c>
      <c r="D10" s="143" t="n">
        <v>1</v>
      </c>
      <c r="E10" s="143" t="n">
        <v>14</v>
      </c>
      <c r="F10" s="143" t="n">
        <v>0</v>
      </c>
      <c r="G10" s="143" t="n">
        <v>0</v>
      </c>
      <c r="H10" s="143" t="n">
        <v>11</v>
      </c>
      <c r="I10" s="143" t="n">
        <v>61</v>
      </c>
      <c r="J10" s="143" t="n">
        <v>20</v>
      </c>
      <c r="K10" s="143" t="n">
        <v>77</v>
      </c>
      <c r="L10" s="143" t="n">
        <v>3</v>
      </c>
      <c r="M10" s="143" t="n">
        <v>0</v>
      </c>
      <c r="N10" s="143" t="n">
        <v>6</v>
      </c>
      <c r="O10" s="143" t="n">
        <v>18</v>
      </c>
      <c r="P10" s="143" t="n">
        <v>33</v>
      </c>
      <c r="Q10" s="143" t="n">
        <v>1</v>
      </c>
      <c r="R10" s="143" t="n">
        <v>43</v>
      </c>
      <c r="S10" s="143" t="n">
        <v>9</v>
      </c>
      <c r="T10" s="143" t="n">
        <v>30</v>
      </c>
      <c r="U10" s="143" t="n">
        <v>20</v>
      </c>
      <c r="V10" s="143" t="n">
        <v>0</v>
      </c>
      <c r="W10" s="143" t="n">
        <v>0</v>
      </c>
      <c r="X10" s="143" t="n">
        <v>2</v>
      </c>
    </row>
    <row r="11">
      <c r="A11" s="4" t="s">
        <v>12</v>
      </c>
      <c r="B11" s="143" t="n">
        <v>29975</v>
      </c>
      <c r="C11" s="143" t="n">
        <v>776</v>
      </c>
      <c r="D11" s="143" t="n">
        <v>1</v>
      </c>
      <c r="E11" s="143" t="n">
        <v>4484</v>
      </c>
      <c r="F11" s="143" t="n">
        <v>6</v>
      </c>
      <c r="G11" s="143" t="n">
        <v>16</v>
      </c>
      <c r="H11" s="143" t="n">
        <v>5908</v>
      </c>
      <c r="I11" s="143" t="n">
        <v>5047</v>
      </c>
      <c r="J11" s="143" t="n">
        <v>1305</v>
      </c>
      <c r="K11" s="143" t="n">
        <v>1837</v>
      </c>
      <c r="L11" s="143" t="n">
        <v>982</v>
      </c>
      <c r="M11" s="143" t="n">
        <v>488</v>
      </c>
      <c r="N11" s="143" t="n">
        <v>155</v>
      </c>
      <c r="O11" s="143" t="n">
        <v>4001</v>
      </c>
      <c r="P11" s="143" t="n">
        <v>1532</v>
      </c>
      <c r="Q11" s="143" t="n">
        <v>18</v>
      </c>
      <c r="R11" s="143" t="n">
        <v>747</v>
      </c>
      <c r="S11" s="143" t="n">
        <v>284</v>
      </c>
      <c r="T11" s="143" t="n">
        <v>825</v>
      </c>
      <c r="U11" s="143" t="n">
        <v>1504</v>
      </c>
      <c r="V11" s="143" t="n">
        <v>4</v>
      </c>
      <c r="W11" s="143" t="n">
        <v>0</v>
      </c>
      <c r="X11" s="143" t="n">
        <v>55</v>
      </c>
    </row>
    <row r="12">
      <c r="A12" s="4" t="s">
        <v>13</v>
      </c>
      <c r="B12" s="143" t="n">
        <v>3245</v>
      </c>
      <c r="C12" s="143" t="n">
        <v>30</v>
      </c>
      <c r="D12" s="143" t="n">
        <v>0</v>
      </c>
      <c r="E12" s="143" t="n">
        <v>557</v>
      </c>
      <c r="F12" s="143" t="n">
        <v>7</v>
      </c>
      <c r="G12" s="143" t="n">
        <v>6</v>
      </c>
      <c r="H12" s="143" t="n">
        <v>196</v>
      </c>
      <c r="I12" s="143" t="n">
        <v>714</v>
      </c>
      <c r="J12" s="143" t="n">
        <v>195</v>
      </c>
      <c r="K12" s="143" t="n">
        <v>344</v>
      </c>
      <c r="L12" s="143" t="n">
        <v>100</v>
      </c>
      <c r="M12" s="143" t="n">
        <v>15</v>
      </c>
      <c r="N12" s="143" t="n">
        <v>75</v>
      </c>
      <c r="O12" s="143" t="n">
        <v>405</v>
      </c>
      <c r="P12" s="143" t="n">
        <v>265</v>
      </c>
      <c r="Q12" s="143" t="n">
        <v>2</v>
      </c>
      <c r="R12" s="143" t="n">
        <v>70</v>
      </c>
      <c r="S12" s="143" t="n">
        <v>107</v>
      </c>
      <c r="T12" s="143" t="n">
        <v>71</v>
      </c>
      <c r="U12" s="143" t="n">
        <v>86</v>
      </c>
      <c r="V12" s="143" t="n">
        <v>0</v>
      </c>
      <c r="W12" s="143" t="n">
        <v>0</v>
      </c>
      <c r="X12" s="143" t="n">
        <v>0</v>
      </c>
    </row>
    <row r="13">
      <c r="A13" s="4" t="s">
        <v>14</v>
      </c>
      <c r="B13" s="143" t="n">
        <v>12200</v>
      </c>
      <c r="C13" s="143" t="n">
        <v>188</v>
      </c>
      <c r="D13" s="143" t="n">
        <v>14</v>
      </c>
      <c r="E13" s="143" t="n">
        <v>1795</v>
      </c>
      <c r="F13" s="143" t="n">
        <v>4</v>
      </c>
      <c r="G13" s="143" t="n">
        <v>50</v>
      </c>
      <c r="H13" s="143" t="n">
        <v>1041</v>
      </c>
      <c r="I13" s="143" t="n">
        <v>2790</v>
      </c>
      <c r="J13" s="143" t="n">
        <v>785</v>
      </c>
      <c r="K13" s="143" t="n">
        <v>1663</v>
      </c>
      <c r="L13" s="143" t="n">
        <v>405</v>
      </c>
      <c r="M13" s="143" t="n">
        <v>67</v>
      </c>
      <c r="N13" s="143" t="n">
        <v>247</v>
      </c>
      <c r="O13" s="143" t="n">
        <v>1306</v>
      </c>
      <c r="P13" s="143" t="n">
        <v>767</v>
      </c>
      <c r="Q13" s="143" t="n">
        <v>6</v>
      </c>
      <c r="R13" s="143" t="n">
        <v>144</v>
      </c>
      <c r="S13" s="143" t="n">
        <v>364</v>
      </c>
      <c r="T13" s="143" t="n">
        <v>247</v>
      </c>
      <c r="U13" s="143" t="n">
        <v>310</v>
      </c>
      <c r="V13" s="143" t="n">
        <v>0</v>
      </c>
      <c r="W13" s="143" t="n">
        <v>1</v>
      </c>
      <c r="X13" s="143" t="n">
        <v>6</v>
      </c>
    </row>
    <row r="14">
      <c r="A14" s="4" t="s">
        <v>15</v>
      </c>
      <c r="B14" s="143" t="n">
        <v>5981</v>
      </c>
      <c r="C14" s="143" t="n">
        <v>154</v>
      </c>
      <c r="D14" s="143" t="n">
        <v>0</v>
      </c>
      <c r="E14" s="143" t="n">
        <v>623</v>
      </c>
      <c r="F14" s="143" t="n">
        <v>1</v>
      </c>
      <c r="G14" s="143" t="n">
        <v>6</v>
      </c>
      <c r="H14" s="143" t="n">
        <v>1646</v>
      </c>
      <c r="I14" s="143" t="n">
        <v>776</v>
      </c>
      <c r="J14" s="143" t="n">
        <v>289</v>
      </c>
      <c r="K14" s="143" t="n">
        <v>153</v>
      </c>
      <c r="L14" s="143" t="n">
        <v>174</v>
      </c>
      <c r="M14" s="143" t="n">
        <v>63</v>
      </c>
      <c r="N14" s="143" t="n">
        <v>39</v>
      </c>
      <c r="O14" s="143" t="n">
        <v>697</v>
      </c>
      <c r="P14" s="143" t="n">
        <v>320</v>
      </c>
      <c r="Q14" s="143" t="n">
        <v>0</v>
      </c>
      <c r="R14" s="143" t="n">
        <v>144</v>
      </c>
      <c r="S14" s="143" t="n">
        <v>17</v>
      </c>
      <c r="T14" s="143" t="n">
        <v>333</v>
      </c>
      <c r="U14" s="143" t="n">
        <v>531</v>
      </c>
      <c r="V14" s="143" t="n">
        <v>0</v>
      </c>
      <c r="W14" s="143" t="n">
        <v>0</v>
      </c>
      <c r="X14" s="143" t="n">
        <v>15</v>
      </c>
    </row>
    <row r="15">
      <c r="A15" s="4" t="s">
        <v>16</v>
      </c>
      <c r="B15" s="143" t="n">
        <v>680</v>
      </c>
      <c r="C15" s="143" t="n">
        <v>2</v>
      </c>
      <c r="D15" s="143" t="n">
        <v>0</v>
      </c>
      <c r="E15" s="143" t="n">
        <v>19</v>
      </c>
      <c r="F15" s="143" t="n">
        <v>1</v>
      </c>
      <c r="G15" s="143" t="n">
        <v>0</v>
      </c>
      <c r="H15" s="143" t="n">
        <v>15</v>
      </c>
      <c r="I15" s="143" t="n">
        <v>53</v>
      </c>
      <c r="J15" s="143" t="n">
        <v>15</v>
      </c>
      <c r="K15" s="143" t="n">
        <v>21</v>
      </c>
      <c r="L15" s="143" t="n">
        <v>15</v>
      </c>
      <c r="M15" s="143" t="n">
        <v>1</v>
      </c>
      <c r="N15" s="143" t="n">
        <v>14</v>
      </c>
      <c r="O15" s="143" t="n">
        <v>47</v>
      </c>
      <c r="P15" s="143" t="n">
        <v>46</v>
      </c>
      <c r="Q15" s="143" t="n">
        <v>0</v>
      </c>
      <c r="R15" s="143" t="n">
        <v>8</v>
      </c>
      <c r="S15" s="143" t="n">
        <v>3</v>
      </c>
      <c r="T15" s="143" t="n">
        <v>8</v>
      </c>
      <c r="U15" s="143" t="n">
        <v>9</v>
      </c>
      <c r="V15" s="143" t="n">
        <v>0</v>
      </c>
      <c r="W15" s="143" t="n">
        <v>0</v>
      </c>
      <c r="X15" s="143" t="n">
        <v>403</v>
      </c>
    </row>
    <row r="16">
      <c r="A16" s="36" t="s">
        <v>185</v>
      </c>
      <c r="B16" s="145" t="n">
        <v>52431</v>
      </c>
      <c r="C16" s="145" t="n">
        <v>1151</v>
      </c>
      <c r="D16" s="145" t="n">
        <v>16</v>
      </c>
      <c r="E16" s="145" t="n">
        <v>7492</v>
      </c>
      <c r="F16" s="145" t="n">
        <v>19</v>
      </c>
      <c r="G16" s="145" t="n">
        <v>78</v>
      </c>
      <c r="H16" s="145" t="n">
        <v>8817</v>
      </c>
      <c r="I16" s="145" t="n">
        <v>9441</v>
      </c>
      <c r="J16" s="145" t="n">
        <v>2609</v>
      </c>
      <c r="K16" s="145" t="n">
        <v>4095</v>
      </c>
      <c r="L16" s="145" t="n">
        <v>1679</v>
      </c>
      <c r="M16" s="145" t="n">
        <v>634</v>
      </c>
      <c r="N16" s="145" t="n">
        <v>536</v>
      </c>
      <c r="O16" s="145" t="n">
        <v>6474</v>
      </c>
      <c r="P16" s="145" t="n">
        <v>2963</v>
      </c>
      <c r="Q16" s="145" t="n">
        <v>27</v>
      </c>
      <c r="R16" s="145" t="n">
        <v>1156</v>
      </c>
      <c r="S16" s="145" t="n">
        <v>784</v>
      </c>
      <c r="T16" s="145" t="n">
        <v>1514</v>
      </c>
      <c r="U16" s="145" t="n">
        <v>2460</v>
      </c>
      <c r="V16" s="145" t="n">
        <v>4</v>
      </c>
      <c r="W16" s="145" t="n">
        <v>1</v>
      </c>
      <c r="X16" s="145" t="n">
        <v>481</v>
      </c>
    </row>
    <row r="17">
      <c r="A17" s="88" t="s">
        <v>186</v>
      </c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</row>
    <row r="18">
      <c r="A18" s="4" t="s">
        <v>11</v>
      </c>
      <c r="B18" s="143" t="n">
        <v>2117</v>
      </c>
      <c r="C18" s="143" t="n">
        <v>1</v>
      </c>
      <c r="D18" s="143" t="n">
        <v>31</v>
      </c>
      <c r="E18" s="143" t="n">
        <v>35</v>
      </c>
      <c r="F18" s="143" t="n">
        <v>0</v>
      </c>
      <c r="G18" s="143" t="n">
        <v>0</v>
      </c>
      <c r="H18" s="143" t="n">
        <v>18</v>
      </c>
      <c r="I18" s="143" t="n">
        <v>507</v>
      </c>
      <c r="J18" s="143" t="n">
        <v>180</v>
      </c>
      <c r="K18" s="143" t="n">
        <v>428</v>
      </c>
      <c r="L18" s="143" t="n">
        <v>17</v>
      </c>
      <c r="M18" s="143" t="n">
        <v>0</v>
      </c>
      <c r="N18" s="143" t="n">
        <v>12</v>
      </c>
      <c r="O18" s="143" t="n">
        <v>42</v>
      </c>
      <c r="P18" s="143" t="n">
        <v>302</v>
      </c>
      <c r="Q18" s="143" t="n">
        <v>4</v>
      </c>
      <c r="R18" s="143" t="n">
        <v>180</v>
      </c>
      <c r="S18" s="143" t="n">
        <v>24</v>
      </c>
      <c r="T18" s="143" t="n">
        <v>292</v>
      </c>
      <c r="U18" s="143" t="n">
        <v>42</v>
      </c>
      <c r="V18" s="143" t="n">
        <v>0</v>
      </c>
      <c r="W18" s="143" t="n">
        <v>0</v>
      </c>
      <c r="X18" s="143" t="n">
        <v>2</v>
      </c>
    </row>
    <row r="19">
      <c r="A19" s="4" t="s">
        <v>12</v>
      </c>
      <c r="B19" s="143" t="n">
        <v>29934</v>
      </c>
      <c r="C19" s="143" t="n">
        <v>775</v>
      </c>
      <c r="D19" s="143" t="n">
        <v>1</v>
      </c>
      <c r="E19" s="143" t="n">
        <v>4475</v>
      </c>
      <c r="F19" s="143" t="n">
        <v>6</v>
      </c>
      <c r="G19" s="143" t="n">
        <v>16</v>
      </c>
      <c r="H19" s="143" t="n">
        <v>5900</v>
      </c>
      <c r="I19" s="143" t="n">
        <v>5042</v>
      </c>
      <c r="J19" s="143" t="n">
        <v>1303</v>
      </c>
      <c r="K19" s="143" t="n">
        <v>1835</v>
      </c>
      <c r="L19" s="143" t="n">
        <v>981</v>
      </c>
      <c r="M19" s="143" t="n">
        <v>486</v>
      </c>
      <c r="N19" s="143" t="n">
        <v>155</v>
      </c>
      <c r="O19" s="143" t="n">
        <v>3997</v>
      </c>
      <c r="P19" s="143" t="n">
        <v>1529</v>
      </c>
      <c r="Q19" s="143" t="n">
        <v>17</v>
      </c>
      <c r="R19" s="143" t="n">
        <v>746</v>
      </c>
      <c r="S19" s="143" t="n">
        <v>284</v>
      </c>
      <c r="T19" s="143" t="n">
        <v>825</v>
      </c>
      <c r="U19" s="143" t="n">
        <v>1503</v>
      </c>
      <c r="V19" s="143" t="n">
        <v>4</v>
      </c>
      <c r="W19" s="143" t="n">
        <v>0</v>
      </c>
      <c r="X19" s="143" t="n">
        <v>54</v>
      </c>
    </row>
    <row r="20">
      <c r="A20" s="4" t="s">
        <v>13</v>
      </c>
      <c r="B20" s="143" t="n">
        <v>79560</v>
      </c>
      <c r="C20" s="143" t="n">
        <v>97</v>
      </c>
      <c r="D20" s="143" t="n">
        <v>0</v>
      </c>
      <c r="E20" s="143" t="n">
        <v>55777</v>
      </c>
      <c r="F20" s="143" t="n">
        <v>269</v>
      </c>
      <c r="G20" s="143" t="n">
        <v>71</v>
      </c>
      <c r="H20" s="143" t="n">
        <v>827</v>
      </c>
      <c r="I20" s="143" t="n">
        <v>4757</v>
      </c>
      <c r="J20" s="143" t="n">
        <v>6462</v>
      </c>
      <c r="K20" s="143" t="n">
        <v>2537</v>
      </c>
      <c r="L20" s="143" t="n">
        <v>675</v>
      </c>
      <c r="M20" s="143" t="n">
        <v>62</v>
      </c>
      <c r="N20" s="143" t="n">
        <v>898</v>
      </c>
      <c r="O20" s="143" t="n">
        <v>2052</v>
      </c>
      <c r="P20" s="143" t="n">
        <v>2709</v>
      </c>
      <c r="Q20" s="143" t="n">
        <v>8</v>
      </c>
      <c r="R20" s="143" t="n">
        <v>377</v>
      </c>
      <c r="S20" s="143" t="n">
        <v>1314</v>
      </c>
      <c r="T20" s="143" t="n">
        <v>366</v>
      </c>
      <c r="U20" s="143" t="n">
        <v>302</v>
      </c>
      <c r="V20" s="143" t="n">
        <v>0</v>
      </c>
      <c r="W20" s="143" t="n">
        <v>0</v>
      </c>
      <c r="X20" s="143" t="n">
        <v>0</v>
      </c>
    </row>
    <row r="21">
      <c r="A21" s="4" t="s">
        <v>14</v>
      </c>
      <c r="B21" s="143" t="n">
        <v>159675</v>
      </c>
      <c r="C21" s="143" t="n">
        <v>1814</v>
      </c>
      <c r="D21" s="143" t="n">
        <v>2321</v>
      </c>
      <c r="E21" s="143" t="n">
        <v>74756</v>
      </c>
      <c r="F21" s="143" t="n">
        <v>148</v>
      </c>
      <c r="G21" s="143" t="n">
        <v>832</v>
      </c>
      <c r="H21" s="143" t="n">
        <v>8663</v>
      </c>
      <c r="I21" s="143" t="n">
        <v>20738</v>
      </c>
      <c r="J21" s="143" t="n">
        <v>11425</v>
      </c>
      <c r="K21" s="143" t="n">
        <v>12357</v>
      </c>
      <c r="L21" s="143" t="n">
        <v>3259</v>
      </c>
      <c r="M21" s="143" t="n">
        <v>325</v>
      </c>
      <c r="N21" s="143" t="n">
        <v>1593</v>
      </c>
      <c r="O21" s="143" t="n">
        <v>7124</v>
      </c>
      <c r="P21" s="143" t="n">
        <v>7656</v>
      </c>
      <c r="Q21" s="143" t="n">
        <v>22</v>
      </c>
      <c r="R21" s="143" t="n">
        <v>597</v>
      </c>
      <c r="S21" s="143" t="n">
        <v>2963</v>
      </c>
      <c r="T21" s="143" t="n">
        <v>1690</v>
      </c>
      <c r="U21" s="143" t="n">
        <v>1374</v>
      </c>
      <c r="V21" s="143" t="n">
        <v>0</v>
      </c>
      <c r="W21" s="143" t="n">
        <v>1</v>
      </c>
      <c r="X21" s="143" t="n">
        <v>17</v>
      </c>
    </row>
    <row r="22">
      <c r="A22" s="4" t="s">
        <v>15</v>
      </c>
      <c r="B22" s="143" t="n">
        <v>5978</v>
      </c>
      <c r="C22" s="143" t="n">
        <v>154</v>
      </c>
      <c r="D22" s="143" t="n">
        <v>0</v>
      </c>
      <c r="E22" s="143" t="n">
        <v>622</v>
      </c>
      <c r="F22" s="143" t="n">
        <v>1</v>
      </c>
      <c r="G22" s="143" t="n">
        <v>6</v>
      </c>
      <c r="H22" s="143" t="n">
        <v>1645</v>
      </c>
      <c r="I22" s="143" t="n">
        <v>775</v>
      </c>
      <c r="J22" s="143" t="n">
        <v>289</v>
      </c>
      <c r="K22" s="143" t="n">
        <v>153</v>
      </c>
      <c r="L22" s="143" t="n">
        <v>174</v>
      </c>
      <c r="M22" s="143" t="n">
        <v>63</v>
      </c>
      <c r="N22" s="143" t="n">
        <v>39</v>
      </c>
      <c r="O22" s="143" t="n">
        <v>697</v>
      </c>
      <c r="P22" s="143" t="n">
        <v>320</v>
      </c>
      <c r="Q22" s="143" t="n">
        <v>0</v>
      </c>
      <c r="R22" s="143" t="n">
        <v>144</v>
      </c>
      <c r="S22" s="143" t="n">
        <v>17</v>
      </c>
      <c r="T22" s="143" t="n">
        <v>333</v>
      </c>
      <c r="U22" s="143" t="n">
        <v>531</v>
      </c>
      <c r="V22" s="143" t="n">
        <v>0</v>
      </c>
      <c r="W22" s="143" t="n">
        <v>0</v>
      </c>
      <c r="X22" s="143" t="n">
        <v>15</v>
      </c>
    </row>
    <row r="23">
      <c r="A23" s="4" t="s">
        <v>16</v>
      </c>
      <c r="B23" s="143" t="n">
        <v>680</v>
      </c>
      <c r="C23" s="143" t="n">
        <v>2</v>
      </c>
      <c r="D23" s="143" t="n">
        <v>0</v>
      </c>
      <c r="E23" s="143" t="n">
        <v>19</v>
      </c>
      <c r="F23" s="143" t="n">
        <v>1</v>
      </c>
      <c r="G23" s="143" t="n">
        <v>0</v>
      </c>
      <c r="H23" s="143" t="n">
        <v>15</v>
      </c>
      <c r="I23" s="143" t="n">
        <v>53</v>
      </c>
      <c r="J23" s="143" t="n">
        <v>15</v>
      </c>
      <c r="K23" s="143" t="n">
        <v>21</v>
      </c>
      <c r="L23" s="143" t="n">
        <v>15</v>
      </c>
      <c r="M23" s="143" t="n">
        <v>1</v>
      </c>
      <c r="N23" s="143" t="n">
        <v>14</v>
      </c>
      <c r="O23" s="143" t="n">
        <v>47</v>
      </c>
      <c r="P23" s="143" t="n">
        <v>46</v>
      </c>
      <c r="Q23" s="143" t="n">
        <v>0</v>
      </c>
      <c r="R23" s="143" t="n">
        <v>8</v>
      </c>
      <c r="S23" s="143" t="n">
        <v>3</v>
      </c>
      <c r="T23" s="143" t="n">
        <v>8</v>
      </c>
      <c r="U23" s="143" t="n">
        <v>9</v>
      </c>
      <c r="V23" s="143" t="n">
        <v>0</v>
      </c>
      <c r="W23" s="143" t="n">
        <v>0</v>
      </c>
      <c r="X23" s="143" t="n">
        <v>403</v>
      </c>
    </row>
    <row r="24">
      <c r="A24" s="36" t="s">
        <v>185</v>
      </c>
      <c r="B24" s="145" t="n">
        <v>277944</v>
      </c>
      <c r="C24" s="145" t="n">
        <v>2843</v>
      </c>
      <c r="D24" s="145" t="n">
        <v>2353</v>
      </c>
      <c r="E24" s="145" t="n">
        <v>135684</v>
      </c>
      <c r="F24" s="145" t="n">
        <v>425</v>
      </c>
      <c r="G24" s="145" t="n">
        <v>925</v>
      </c>
      <c r="H24" s="145" t="n">
        <v>17068</v>
      </c>
      <c r="I24" s="145" t="n">
        <v>31872</v>
      </c>
      <c r="J24" s="145" t="n">
        <v>19674</v>
      </c>
      <c r="K24" s="145" t="n">
        <v>17331</v>
      </c>
      <c r="L24" s="145" t="n">
        <v>5121</v>
      </c>
      <c r="M24" s="145" t="n">
        <v>937</v>
      </c>
      <c r="N24" s="145" t="n">
        <v>2711</v>
      </c>
      <c r="O24" s="145" t="n">
        <v>13959</v>
      </c>
      <c r="P24" s="145" t="n">
        <v>12562</v>
      </c>
      <c r="Q24" s="145" t="n">
        <v>51</v>
      </c>
      <c r="R24" s="145" t="n">
        <v>2052</v>
      </c>
      <c r="S24" s="145" t="n">
        <v>4605</v>
      </c>
      <c r="T24" s="145" t="n">
        <v>3514</v>
      </c>
      <c r="U24" s="145" t="n">
        <v>3761</v>
      </c>
      <c r="V24" s="145" t="n">
        <v>4</v>
      </c>
      <c r="W24" s="145" t="n">
        <v>1</v>
      </c>
      <c r="X24" s="145" t="n">
        <v>491</v>
      </c>
    </row>
    <row r="25">
      <c r="A25" s="88" t="s">
        <v>187</v>
      </c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</row>
    <row r="26">
      <c r="A26" s="4" t="s">
        <v>11</v>
      </c>
      <c r="B26" s="144" t="n">
        <v>811158.04</v>
      </c>
      <c r="C26" s="144" t="n">
        <v>369.6</v>
      </c>
      <c r="D26" s="144" t="n">
        <v>18944.15</v>
      </c>
      <c r="E26" s="144" t="n">
        <v>13275.82</v>
      </c>
      <c r="F26" s="144" t="n">
        <v>0</v>
      </c>
      <c r="G26" s="144" t="n">
        <v>0</v>
      </c>
      <c r="H26" s="144" t="n">
        <v>7716.1</v>
      </c>
      <c r="I26" s="144" t="n">
        <v>66946.54</v>
      </c>
      <c r="J26" s="144" t="n">
        <v>97624.6</v>
      </c>
      <c r="K26" s="144" t="n">
        <v>204830.35</v>
      </c>
      <c r="L26" s="144" t="n">
        <v>9313.86</v>
      </c>
      <c r="M26" s="144" t="n">
        <v>0</v>
      </c>
      <c r="N26" s="144" t="n">
        <v>5332.85</v>
      </c>
      <c r="O26" s="144" t="n">
        <v>24964.53</v>
      </c>
      <c r="P26" s="144" t="n">
        <v>209015.08</v>
      </c>
      <c r="Q26" s="144" t="n">
        <v>2264.11</v>
      </c>
      <c r="R26" s="144" t="n">
        <v>81700.56</v>
      </c>
      <c r="S26" s="144" t="n">
        <v>8679.19</v>
      </c>
      <c r="T26" s="144" t="n">
        <v>43101.99</v>
      </c>
      <c r="U26" s="144" t="n">
        <v>16139.01</v>
      </c>
      <c r="V26" s="144" t="n">
        <v>0</v>
      </c>
      <c r="W26" s="144" t="n">
        <v>0</v>
      </c>
      <c r="X26" s="144" t="n">
        <v>939.7</v>
      </c>
    </row>
    <row r="27">
      <c r="A27" s="4" t="s">
        <v>12</v>
      </c>
      <c r="B27" s="144" t="n">
        <v>13091164.17</v>
      </c>
      <c r="C27" s="144" t="n">
        <v>375764.5</v>
      </c>
      <c r="D27" s="144" t="n">
        <v>540</v>
      </c>
      <c r="E27" s="144" t="n">
        <v>1965900</v>
      </c>
      <c r="F27" s="144" t="n">
        <v>2520</v>
      </c>
      <c r="G27" s="144" t="n">
        <v>6600</v>
      </c>
      <c r="H27" s="144" t="n">
        <v>2887080</v>
      </c>
      <c r="I27" s="144" t="n">
        <v>2000940</v>
      </c>
      <c r="J27" s="144" t="n">
        <v>572550</v>
      </c>
      <c r="K27" s="144" t="n">
        <v>684720</v>
      </c>
      <c r="L27" s="144" t="n">
        <v>423889.67</v>
      </c>
      <c r="M27" s="144" t="n">
        <v>193080</v>
      </c>
      <c r="N27" s="144" t="n">
        <v>70260</v>
      </c>
      <c r="O27" s="144" t="n">
        <v>1767780</v>
      </c>
      <c r="P27" s="144" t="n">
        <v>713040</v>
      </c>
      <c r="Q27" s="144" t="n">
        <v>6060</v>
      </c>
      <c r="R27" s="144" t="n">
        <v>324000</v>
      </c>
      <c r="S27" s="144" t="n">
        <v>95880</v>
      </c>
      <c r="T27" s="144" t="n">
        <v>390420</v>
      </c>
      <c r="U27" s="144" t="n">
        <v>584580</v>
      </c>
      <c r="V27" s="144" t="n">
        <v>1680</v>
      </c>
      <c r="W27" s="144" t="n">
        <v>0</v>
      </c>
      <c r="X27" s="144" t="n">
        <v>23880</v>
      </c>
    </row>
    <row r="28">
      <c r="A28" s="4" t="s">
        <v>13</v>
      </c>
      <c r="B28" s="144" t="n">
        <v>24684537.57</v>
      </c>
      <c r="C28" s="144" t="n">
        <v>41894.9</v>
      </c>
      <c r="D28" s="144" t="n">
        <v>0</v>
      </c>
      <c r="E28" s="144" t="n">
        <v>16370622.61</v>
      </c>
      <c r="F28" s="144" t="n">
        <v>82557.74</v>
      </c>
      <c r="G28" s="144" t="n">
        <v>24247.92</v>
      </c>
      <c r="H28" s="144" t="n">
        <v>378131.34</v>
      </c>
      <c r="I28" s="144" t="n">
        <v>1706606.08</v>
      </c>
      <c r="J28" s="144" t="n">
        <v>1406576.68</v>
      </c>
      <c r="K28" s="144" t="n">
        <v>1171850.51</v>
      </c>
      <c r="L28" s="144" t="n">
        <v>366729.69</v>
      </c>
      <c r="M28" s="144" t="n">
        <v>27060.79</v>
      </c>
      <c r="N28" s="144" t="n">
        <v>290061.74</v>
      </c>
      <c r="O28" s="144" t="n">
        <v>961225.99</v>
      </c>
      <c r="P28" s="144" t="n">
        <v>992852.04</v>
      </c>
      <c r="Q28" s="144" t="n">
        <v>2814.89</v>
      </c>
      <c r="R28" s="144" t="n">
        <v>180429.65</v>
      </c>
      <c r="S28" s="144" t="n">
        <v>413522.15</v>
      </c>
      <c r="T28" s="144" t="n">
        <v>159171.69</v>
      </c>
      <c r="U28" s="144" t="n">
        <v>108181.16</v>
      </c>
      <c r="V28" s="144" t="n">
        <v>0</v>
      </c>
      <c r="W28" s="144" t="n">
        <v>0</v>
      </c>
      <c r="X28" s="144" t="n">
        <v>0</v>
      </c>
    </row>
    <row r="29">
      <c r="A29" s="4" t="s">
        <v>14</v>
      </c>
      <c r="B29" s="144" t="n">
        <v>40876795.84</v>
      </c>
      <c r="C29" s="144" t="n">
        <v>582135.95</v>
      </c>
      <c r="D29" s="144" t="n">
        <v>455100.08</v>
      </c>
      <c r="E29" s="144" t="n">
        <v>18085936.75</v>
      </c>
      <c r="F29" s="144" t="n">
        <v>37723.17</v>
      </c>
      <c r="G29" s="144" t="n">
        <v>207332.56</v>
      </c>
      <c r="H29" s="144" t="n">
        <v>2648795.31</v>
      </c>
      <c r="I29" s="144" t="n">
        <v>4821461.98</v>
      </c>
      <c r="J29" s="144" t="n">
        <v>3046991.57</v>
      </c>
      <c r="K29" s="144" t="n">
        <v>3617600.88</v>
      </c>
      <c r="L29" s="144" t="n">
        <v>878472.16</v>
      </c>
      <c r="M29" s="144" t="n">
        <v>82781.25</v>
      </c>
      <c r="N29" s="144" t="n">
        <v>486047.34</v>
      </c>
      <c r="O29" s="144" t="n">
        <v>2006562.66</v>
      </c>
      <c r="P29" s="144" t="n">
        <v>2116406.19</v>
      </c>
      <c r="Q29" s="144" t="n">
        <v>5032</v>
      </c>
      <c r="R29" s="144" t="n">
        <v>179569.22</v>
      </c>
      <c r="S29" s="144" t="n">
        <v>678211.16</v>
      </c>
      <c r="T29" s="144" t="n">
        <v>550552.36</v>
      </c>
      <c r="U29" s="144" t="n">
        <v>386238.27</v>
      </c>
      <c r="V29" s="144" t="n">
        <v>0</v>
      </c>
      <c r="W29" s="144" t="n">
        <v>242.26</v>
      </c>
      <c r="X29" s="144" t="n">
        <v>3602.72</v>
      </c>
    </row>
    <row r="30">
      <c r="A30" s="4" t="s">
        <v>15</v>
      </c>
      <c r="B30" s="144" t="n">
        <v>1257630</v>
      </c>
      <c r="C30" s="144" t="n">
        <v>32340</v>
      </c>
      <c r="D30" s="144" t="n">
        <v>0</v>
      </c>
      <c r="E30" s="144" t="n">
        <v>131250</v>
      </c>
      <c r="F30" s="144" t="n">
        <v>210</v>
      </c>
      <c r="G30" s="144" t="n">
        <v>1260</v>
      </c>
      <c r="H30" s="144" t="n">
        <v>346620</v>
      </c>
      <c r="I30" s="144" t="n">
        <v>162750</v>
      </c>
      <c r="J30" s="144" t="n">
        <v>60690</v>
      </c>
      <c r="K30" s="144" t="n">
        <v>32130</v>
      </c>
      <c r="L30" s="144" t="n">
        <v>36870</v>
      </c>
      <c r="M30" s="144" t="n">
        <v>13230</v>
      </c>
      <c r="N30" s="144" t="n">
        <v>8190</v>
      </c>
      <c r="O30" s="144" t="n">
        <v>146160</v>
      </c>
      <c r="P30" s="144" t="n">
        <v>67200</v>
      </c>
      <c r="Q30" s="144" t="n">
        <v>0</v>
      </c>
      <c r="R30" s="144" t="n">
        <v>30240</v>
      </c>
      <c r="S30" s="144" t="n">
        <v>3570</v>
      </c>
      <c r="T30" s="144" t="n">
        <v>69930</v>
      </c>
      <c r="U30" s="144" t="n">
        <v>111840</v>
      </c>
      <c r="V30" s="144" t="n">
        <v>0</v>
      </c>
      <c r="W30" s="144" t="n">
        <v>0</v>
      </c>
      <c r="X30" s="144" t="n">
        <v>3150</v>
      </c>
    </row>
    <row r="31">
      <c r="A31" s="4" t="s">
        <v>16</v>
      </c>
      <c r="B31" s="144" t="n">
        <v>142800</v>
      </c>
      <c r="C31" s="144" t="n">
        <v>420</v>
      </c>
      <c r="D31" s="144" t="n">
        <v>0</v>
      </c>
      <c r="E31" s="144" t="n">
        <v>3990</v>
      </c>
      <c r="F31" s="144" t="n">
        <v>210</v>
      </c>
      <c r="G31" s="144" t="n">
        <v>0</v>
      </c>
      <c r="H31" s="144" t="n">
        <v>3150</v>
      </c>
      <c r="I31" s="144" t="n">
        <v>11130</v>
      </c>
      <c r="J31" s="144" t="n">
        <v>3150</v>
      </c>
      <c r="K31" s="144" t="n">
        <v>4410</v>
      </c>
      <c r="L31" s="144" t="n">
        <v>3150</v>
      </c>
      <c r="M31" s="144" t="n">
        <v>210</v>
      </c>
      <c r="N31" s="144" t="n">
        <v>2940</v>
      </c>
      <c r="O31" s="144" t="n">
        <v>9870</v>
      </c>
      <c r="P31" s="144" t="n">
        <v>9660</v>
      </c>
      <c r="Q31" s="144" t="n">
        <v>0</v>
      </c>
      <c r="R31" s="144" t="n">
        <v>1680</v>
      </c>
      <c r="S31" s="144" t="n">
        <v>630</v>
      </c>
      <c r="T31" s="144" t="n">
        <v>1680</v>
      </c>
      <c r="U31" s="144" t="n">
        <v>1890</v>
      </c>
      <c r="V31" s="144" t="n">
        <v>0</v>
      </c>
      <c r="W31" s="144" t="n">
        <v>0</v>
      </c>
      <c r="X31" s="144" t="n">
        <v>84630</v>
      </c>
    </row>
    <row r="32">
      <c r="A32" s="36" t="s">
        <v>185</v>
      </c>
      <c r="B32" s="146" t="n">
        <v>80864085.62</v>
      </c>
      <c r="C32" s="146" t="n">
        <v>1032924.95</v>
      </c>
      <c r="D32" s="146" t="n">
        <v>474584.23</v>
      </c>
      <c r="E32" s="146" t="n">
        <v>36570975.18</v>
      </c>
      <c r="F32" s="146" t="n">
        <v>123220.91</v>
      </c>
      <c r="G32" s="146" t="n">
        <v>239440.48</v>
      </c>
      <c r="H32" s="146" t="n">
        <v>6271492.75</v>
      </c>
      <c r="I32" s="146" t="n">
        <v>8769834.6</v>
      </c>
      <c r="J32" s="146" t="n">
        <v>5187582.85</v>
      </c>
      <c r="K32" s="146" t="n">
        <v>5715541.74</v>
      </c>
      <c r="L32" s="146" t="n">
        <v>1718425.38</v>
      </c>
      <c r="M32" s="146" t="n">
        <v>316362.04</v>
      </c>
      <c r="N32" s="146" t="n">
        <v>862831.93</v>
      </c>
      <c r="O32" s="146" t="n">
        <v>4916563.18</v>
      </c>
      <c r="P32" s="146" t="n">
        <v>4108173.31</v>
      </c>
      <c r="Q32" s="146" t="n">
        <v>16171</v>
      </c>
      <c r="R32" s="146" t="n">
        <v>797619.43</v>
      </c>
      <c r="S32" s="146" t="n">
        <v>1200492.5</v>
      </c>
      <c r="T32" s="146" t="n">
        <v>1214856.04</v>
      </c>
      <c r="U32" s="146" t="n">
        <v>1208868.44</v>
      </c>
      <c r="V32" s="146" t="n">
        <v>1680</v>
      </c>
      <c r="W32" s="146" t="n">
        <v>242.26</v>
      </c>
      <c r="X32" s="146" t="n">
        <v>116202.42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191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84" t="s">
        <v>199</v>
      </c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177</v>
      </c>
      <c r="C7" s="74" t="s">
        <v>200</v>
      </c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</row>
    <row r="8">
      <c r="A8" s="3"/>
      <c r="B8" s="3"/>
      <c r="C8" s="3" t="s">
        <v>201</v>
      </c>
      <c r="D8" s="3" t="s">
        <v>202</v>
      </c>
      <c r="E8" s="3" t="s">
        <v>203</v>
      </c>
      <c r="F8" s="3" t="s">
        <v>204</v>
      </c>
      <c r="G8" s="3" t="s">
        <v>205</v>
      </c>
      <c r="H8" s="3" t="s">
        <v>206</v>
      </c>
      <c r="I8" s="3" t="s">
        <v>207</v>
      </c>
      <c r="J8" s="3" t="s">
        <v>208</v>
      </c>
      <c r="K8" s="3" t="s">
        <v>209</v>
      </c>
      <c r="L8" s="3" t="s">
        <v>210</v>
      </c>
      <c r="M8" s="3" t="s">
        <v>211</v>
      </c>
      <c r="N8" s="3" t="s">
        <v>212</v>
      </c>
      <c r="O8" s="3" t="s">
        <v>213</v>
      </c>
      <c r="P8" s="3" t="s">
        <v>214</v>
      </c>
      <c r="Q8" s="3" t="s">
        <v>215</v>
      </c>
      <c r="R8" s="3" t="s">
        <v>216</v>
      </c>
      <c r="S8" s="3" t="s">
        <v>217</v>
      </c>
      <c r="T8" s="3" t="s">
        <v>218</v>
      </c>
      <c r="U8" s="3" t="s">
        <v>219</v>
      </c>
      <c r="V8" s="3" t="s">
        <v>220</v>
      </c>
      <c r="W8" s="3" t="s">
        <v>221</v>
      </c>
      <c r="X8" s="3" t="s">
        <v>222</v>
      </c>
    </row>
    <row r="9">
      <c r="A9" s="88" t="s">
        <v>184</v>
      </c>
      <c r="B9" s="85"/>
      <c r="C9" s="85"/>
      <c r="D9" s="85"/>
      <c r="E9" s="85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</row>
    <row r="10">
      <c r="A10" s="4" t="s">
        <v>11</v>
      </c>
      <c r="B10" s="147" t="n">
        <v>78</v>
      </c>
      <c r="C10" s="147" t="n">
        <v>0</v>
      </c>
      <c r="D10" s="147" t="n">
        <v>0</v>
      </c>
      <c r="E10" s="147" t="n">
        <v>6</v>
      </c>
      <c r="F10" s="147" t="n">
        <v>0</v>
      </c>
      <c r="G10" s="147" t="n">
        <v>0</v>
      </c>
      <c r="H10" s="147" t="n">
        <v>2</v>
      </c>
      <c r="I10" s="147" t="n">
        <v>16</v>
      </c>
      <c r="J10" s="147" t="n">
        <v>4</v>
      </c>
      <c r="K10" s="147" t="n">
        <v>11</v>
      </c>
      <c r="L10" s="147" t="n">
        <v>0</v>
      </c>
      <c r="M10" s="147" t="n">
        <v>0</v>
      </c>
      <c r="N10" s="147" t="n">
        <v>3</v>
      </c>
      <c r="O10" s="147" t="n">
        <v>8</v>
      </c>
      <c r="P10" s="147" t="n">
        <v>17</v>
      </c>
      <c r="Q10" s="147" t="n">
        <v>0</v>
      </c>
      <c r="R10" s="147" t="n">
        <v>4</v>
      </c>
      <c r="S10" s="147" t="n">
        <v>0</v>
      </c>
      <c r="T10" s="147" t="n">
        <v>5</v>
      </c>
      <c r="U10" s="147" t="n">
        <v>2</v>
      </c>
      <c r="V10" s="147" t="n">
        <v>0</v>
      </c>
      <c r="W10" s="147" t="n">
        <v>0</v>
      </c>
      <c r="X10" s="147" t="n">
        <v>0</v>
      </c>
    </row>
    <row r="11">
      <c r="A11" s="4" t="s">
        <v>12</v>
      </c>
      <c r="B11" s="147" t="n">
        <v>23828</v>
      </c>
      <c r="C11" s="147" t="n">
        <v>612</v>
      </c>
      <c r="D11" s="147" t="n">
        <v>1</v>
      </c>
      <c r="E11" s="147" t="n">
        <v>3497</v>
      </c>
      <c r="F11" s="147" t="n">
        <v>6</v>
      </c>
      <c r="G11" s="147" t="n">
        <v>12</v>
      </c>
      <c r="H11" s="147" t="n">
        <v>4732</v>
      </c>
      <c r="I11" s="147" t="n">
        <v>3981</v>
      </c>
      <c r="J11" s="147" t="n">
        <v>1097</v>
      </c>
      <c r="K11" s="147" t="n">
        <v>1238</v>
      </c>
      <c r="L11" s="147" t="n">
        <v>802</v>
      </c>
      <c r="M11" s="147" t="n">
        <v>385</v>
      </c>
      <c r="N11" s="147" t="n">
        <v>116</v>
      </c>
      <c r="O11" s="147" t="n">
        <v>3303</v>
      </c>
      <c r="P11" s="147" t="n">
        <v>1286</v>
      </c>
      <c r="Q11" s="147" t="n">
        <v>13</v>
      </c>
      <c r="R11" s="147" t="n">
        <v>574</v>
      </c>
      <c r="S11" s="147" t="n">
        <v>164</v>
      </c>
      <c r="T11" s="147" t="n">
        <v>682</v>
      </c>
      <c r="U11" s="147" t="n">
        <v>1285</v>
      </c>
      <c r="V11" s="147" t="n">
        <v>1</v>
      </c>
      <c r="W11" s="147" t="n">
        <v>0</v>
      </c>
      <c r="X11" s="147" t="n">
        <v>41</v>
      </c>
    </row>
    <row r="12">
      <c r="A12" s="4" t="s">
        <v>13</v>
      </c>
      <c r="B12" s="147" t="n">
        <v>2701</v>
      </c>
      <c r="C12" s="147" t="n">
        <v>27</v>
      </c>
      <c r="D12" s="147" t="n">
        <v>0</v>
      </c>
      <c r="E12" s="147" t="n">
        <v>494</v>
      </c>
      <c r="F12" s="147" t="n">
        <v>5</v>
      </c>
      <c r="G12" s="147" t="n">
        <v>6</v>
      </c>
      <c r="H12" s="147" t="n">
        <v>152</v>
      </c>
      <c r="I12" s="147" t="n">
        <v>611</v>
      </c>
      <c r="J12" s="147" t="n">
        <v>153</v>
      </c>
      <c r="K12" s="147" t="n">
        <v>266</v>
      </c>
      <c r="L12" s="147" t="n">
        <v>80</v>
      </c>
      <c r="M12" s="147" t="n">
        <v>12</v>
      </c>
      <c r="N12" s="147" t="n">
        <v>65</v>
      </c>
      <c r="O12" s="147" t="n">
        <v>359</v>
      </c>
      <c r="P12" s="147" t="n">
        <v>238</v>
      </c>
      <c r="Q12" s="147" t="n">
        <v>1</v>
      </c>
      <c r="R12" s="147" t="n">
        <v>51</v>
      </c>
      <c r="S12" s="147" t="n">
        <v>58</v>
      </c>
      <c r="T12" s="147" t="n">
        <v>50</v>
      </c>
      <c r="U12" s="147" t="n">
        <v>72</v>
      </c>
      <c r="V12" s="147" t="n">
        <v>0</v>
      </c>
      <c r="W12" s="147" t="n">
        <v>0</v>
      </c>
      <c r="X12" s="147" t="n">
        <v>1</v>
      </c>
    </row>
    <row r="13">
      <c r="A13" s="4" t="s">
        <v>14</v>
      </c>
      <c r="B13" s="147" t="n">
        <v>9742</v>
      </c>
      <c r="C13" s="147" t="n">
        <v>161</v>
      </c>
      <c r="D13" s="147" t="n">
        <v>7</v>
      </c>
      <c r="E13" s="147" t="n">
        <v>1544</v>
      </c>
      <c r="F13" s="147" t="n">
        <v>7</v>
      </c>
      <c r="G13" s="147" t="n">
        <v>49</v>
      </c>
      <c r="H13" s="147" t="n">
        <v>918</v>
      </c>
      <c r="I13" s="147" t="n">
        <v>2214</v>
      </c>
      <c r="J13" s="147" t="n">
        <v>638</v>
      </c>
      <c r="K13" s="147" t="n">
        <v>1016</v>
      </c>
      <c r="L13" s="147" t="n">
        <v>351</v>
      </c>
      <c r="M13" s="147" t="n">
        <v>53</v>
      </c>
      <c r="N13" s="147" t="n">
        <v>194</v>
      </c>
      <c r="O13" s="147" t="n">
        <v>1151</v>
      </c>
      <c r="P13" s="147" t="n">
        <v>685</v>
      </c>
      <c r="Q13" s="147" t="n">
        <v>5</v>
      </c>
      <c r="R13" s="147" t="n">
        <v>131</v>
      </c>
      <c r="S13" s="147" t="n">
        <v>185</v>
      </c>
      <c r="T13" s="147" t="n">
        <v>185</v>
      </c>
      <c r="U13" s="147" t="n">
        <v>244</v>
      </c>
      <c r="V13" s="147" t="n">
        <v>0</v>
      </c>
      <c r="W13" s="147" t="n">
        <v>1</v>
      </c>
      <c r="X13" s="147" t="n">
        <v>3</v>
      </c>
    </row>
    <row r="14">
      <c r="A14" s="4" t="s">
        <v>15</v>
      </c>
      <c r="B14" s="147" t="n">
        <v>4861</v>
      </c>
      <c r="C14" s="147" t="n">
        <v>131</v>
      </c>
      <c r="D14" s="147" t="n">
        <v>0</v>
      </c>
      <c r="E14" s="147" t="n">
        <v>526</v>
      </c>
      <c r="F14" s="147" t="n">
        <v>0</v>
      </c>
      <c r="G14" s="147" t="n">
        <v>5</v>
      </c>
      <c r="H14" s="147" t="n">
        <v>1381</v>
      </c>
      <c r="I14" s="147" t="n">
        <v>653</v>
      </c>
      <c r="J14" s="147" t="n">
        <v>234</v>
      </c>
      <c r="K14" s="147" t="n">
        <v>107</v>
      </c>
      <c r="L14" s="147" t="n">
        <v>154</v>
      </c>
      <c r="M14" s="147" t="n">
        <v>49</v>
      </c>
      <c r="N14" s="147" t="n">
        <v>28</v>
      </c>
      <c r="O14" s="147" t="n">
        <v>563</v>
      </c>
      <c r="P14" s="147" t="n">
        <v>258</v>
      </c>
      <c r="Q14" s="147" t="n">
        <v>0</v>
      </c>
      <c r="R14" s="147" t="n">
        <v>109</v>
      </c>
      <c r="S14" s="147" t="n">
        <v>13</v>
      </c>
      <c r="T14" s="147" t="n">
        <v>265</v>
      </c>
      <c r="U14" s="147" t="n">
        <v>375</v>
      </c>
      <c r="V14" s="147" t="n">
        <v>0</v>
      </c>
      <c r="W14" s="147" t="n">
        <v>0</v>
      </c>
      <c r="X14" s="147" t="n">
        <v>10</v>
      </c>
    </row>
    <row r="15">
      <c r="A15" s="4" t="s">
        <v>16</v>
      </c>
      <c r="B15" s="147" t="n">
        <v>558</v>
      </c>
      <c r="C15" s="147" t="n">
        <v>2</v>
      </c>
      <c r="D15" s="147" t="n">
        <v>0</v>
      </c>
      <c r="E15" s="147" t="n">
        <v>16</v>
      </c>
      <c r="F15" s="147" t="n">
        <v>1</v>
      </c>
      <c r="G15" s="147" t="n">
        <v>0</v>
      </c>
      <c r="H15" s="147" t="n">
        <v>14</v>
      </c>
      <c r="I15" s="147" t="n">
        <v>45</v>
      </c>
      <c r="J15" s="147" t="n">
        <v>12</v>
      </c>
      <c r="K15" s="147" t="n">
        <v>16</v>
      </c>
      <c r="L15" s="147" t="n">
        <v>14</v>
      </c>
      <c r="M15" s="147" t="n">
        <v>1</v>
      </c>
      <c r="N15" s="147" t="n">
        <v>13</v>
      </c>
      <c r="O15" s="147" t="n">
        <v>39</v>
      </c>
      <c r="P15" s="147" t="n">
        <v>39</v>
      </c>
      <c r="Q15" s="147" t="n">
        <v>0</v>
      </c>
      <c r="R15" s="147" t="n">
        <v>8</v>
      </c>
      <c r="S15" s="147" t="n">
        <v>1</v>
      </c>
      <c r="T15" s="147" t="n">
        <v>8</v>
      </c>
      <c r="U15" s="147" t="n">
        <v>4</v>
      </c>
      <c r="V15" s="147" t="n">
        <v>0</v>
      </c>
      <c r="W15" s="147" t="n">
        <v>0</v>
      </c>
      <c r="X15" s="147" t="n">
        <v>325</v>
      </c>
    </row>
    <row r="16">
      <c r="A16" s="36" t="s">
        <v>185</v>
      </c>
      <c r="B16" s="149" t="n">
        <v>41768</v>
      </c>
      <c r="C16" s="149" t="n">
        <v>933</v>
      </c>
      <c r="D16" s="149" t="n">
        <v>8</v>
      </c>
      <c r="E16" s="149" t="n">
        <v>6083</v>
      </c>
      <c r="F16" s="149" t="n">
        <v>19</v>
      </c>
      <c r="G16" s="149" t="n">
        <v>72</v>
      </c>
      <c r="H16" s="149" t="n">
        <v>7199</v>
      </c>
      <c r="I16" s="149" t="n">
        <v>7520</v>
      </c>
      <c r="J16" s="149" t="n">
        <v>2138</v>
      </c>
      <c r="K16" s="149" t="n">
        <v>2654</v>
      </c>
      <c r="L16" s="149" t="n">
        <v>1401</v>
      </c>
      <c r="M16" s="149" t="n">
        <v>500</v>
      </c>
      <c r="N16" s="149" t="n">
        <v>419</v>
      </c>
      <c r="O16" s="149" t="n">
        <v>5423</v>
      </c>
      <c r="P16" s="149" t="n">
        <v>2523</v>
      </c>
      <c r="Q16" s="149" t="n">
        <v>19</v>
      </c>
      <c r="R16" s="149" t="n">
        <v>877</v>
      </c>
      <c r="S16" s="149" t="n">
        <v>421</v>
      </c>
      <c r="T16" s="149" t="n">
        <v>1195</v>
      </c>
      <c r="U16" s="149" t="n">
        <v>1982</v>
      </c>
      <c r="V16" s="149" t="n">
        <v>1</v>
      </c>
      <c r="W16" s="149" t="n">
        <v>1</v>
      </c>
      <c r="X16" s="149" t="n">
        <v>380</v>
      </c>
    </row>
    <row r="17">
      <c r="A17" s="88" t="s">
        <v>186</v>
      </c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</row>
    <row r="18">
      <c r="A18" s="4" t="s">
        <v>11</v>
      </c>
      <c r="B18" s="147" t="n">
        <v>471</v>
      </c>
      <c r="C18" s="147" t="n">
        <v>0</v>
      </c>
      <c r="D18" s="147" t="n">
        <v>0</v>
      </c>
      <c r="E18" s="147" t="n">
        <v>16</v>
      </c>
      <c r="F18" s="147" t="n">
        <v>0</v>
      </c>
      <c r="G18" s="147" t="n">
        <v>0</v>
      </c>
      <c r="H18" s="147" t="n">
        <v>2</v>
      </c>
      <c r="I18" s="147" t="n">
        <v>30</v>
      </c>
      <c r="J18" s="147" t="n">
        <v>10</v>
      </c>
      <c r="K18" s="147" t="n">
        <v>46</v>
      </c>
      <c r="L18" s="147" t="n">
        <v>0</v>
      </c>
      <c r="M18" s="147" t="n">
        <v>0</v>
      </c>
      <c r="N18" s="147" t="n">
        <v>6</v>
      </c>
      <c r="O18" s="147" t="n">
        <v>23</v>
      </c>
      <c r="P18" s="147" t="n">
        <v>258</v>
      </c>
      <c r="Q18" s="147" t="n">
        <v>0</v>
      </c>
      <c r="R18" s="147" t="n">
        <v>63</v>
      </c>
      <c r="S18" s="147" t="n">
        <v>0</v>
      </c>
      <c r="T18" s="147" t="n">
        <v>12</v>
      </c>
      <c r="U18" s="147" t="n">
        <v>5</v>
      </c>
      <c r="V18" s="147" t="n">
        <v>0</v>
      </c>
      <c r="W18" s="147" t="n">
        <v>0</v>
      </c>
      <c r="X18" s="147" t="n">
        <v>0</v>
      </c>
    </row>
    <row r="19">
      <c r="A19" s="4" t="s">
        <v>12</v>
      </c>
      <c r="B19" s="147" t="n">
        <v>23808</v>
      </c>
      <c r="C19" s="147" t="n">
        <v>610</v>
      </c>
      <c r="D19" s="147" t="n">
        <v>1</v>
      </c>
      <c r="E19" s="147" t="n">
        <v>3495</v>
      </c>
      <c r="F19" s="147" t="n">
        <v>6</v>
      </c>
      <c r="G19" s="147" t="n">
        <v>12</v>
      </c>
      <c r="H19" s="147" t="n">
        <v>4730</v>
      </c>
      <c r="I19" s="147" t="n">
        <v>3977</v>
      </c>
      <c r="J19" s="147" t="n">
        <v>1097</v>
      </c>
      <c r="K19" s="147" t="n">
        <v>1237</v>
      </c>
      <c r="L19" s="147" t="n">
        <v>801</v>
      </c>
      <c r="M19" s="147" t="n">
        <v>385</v>
      </c>
      <c r="N19" s="147" t="n">
        <v>116</v>
      </c>
      <c r="O19" s="147" t="n">
        <v>3299</v>
      </c>
      <c r="P19" s="147" t="n">
        <v>1285</v>
      </c>
      <c r="Q19" s="147" t="n">
        <v>13</v>
      </c>
      <c r="R19" s="147" t="n">
        <v>573</v>
      </c>
      <c r="S19" s="147" t="n">
        <v>164</v>
      </c>
      <c r="T19" s="147" t="n">
        <v>682</v>
      </c>
      <c r="U19" s="147" t="n">
        <v>1283</v>
      </c>
      <c r="V19" s="147" t="n">
        <v>1</v>
      </c>
      <c r="W19" s="147" t="n">
        <v>0</v>
      </c>
      <c r="X19" s="147" t="n">
        <v>41</v>
      </c>
    </row>
    <row r="20">
      <c r="A20" s="4" t="s">
        <v>13</v>
      </c>
      <c r="B20" s="147" t="n">
        <v>73880</v>
      </c>
      <c r="C20" s="147" t="n">
        <v>74</v>
      </c>
      <c r="D20" s="147" t="n">
        <v>0</v>
      </c>
      <c r="E20" s="147" t="n">
        <v>55124</v>
      </c>
      <c r="F20" s="147" t="n">
        <v>256</v>
      </c>
      <c r="G20" s="147" t="n">
        <v>53</v>
      </c>
      <c r="H20" s="147" t="n">
        <v>621</v>
      </c>
      <c r="I20" s="147" t="n">
        <v>3049</v>
      </c>
      <c r="J20" s="147" t="n">
        <v>6823</v>
      </c>
      <c r="K20" s="147" t="n">
        <v>1660</v>
      </c>
      <c r="L20" s="147" t="n">
        <v>653</v>
      </c>
      <c r="M20" s="147" t="n">
        <v>43</v>
      </c>
      <c r="N20" s="147" t="n">
        <v>325</v>
      </c>
      <c r="O20" s="147" t="n">
        <v>1768</v>
      </c>
      <c r="P20" s="147" t="n">
        <v>2516</v>
      </c>
      <c r="Q20" s="147" t="n">
        <v>6</v>
      </c>
      <c r="R20" s="147" t="n">
        <v>179</v>
      </c>
      <c r="S20" s="147" t="n">
        <v>349</v>
      </c>
      <c r="T20" s="147" t="n">
        <v>147</v>
      </c>
      <c r="U20" s="147" t="n">
        <v>233</v>
      </c>
      <c r="V20" s="147" t="n">
        <v>0</v>
      </c>
      <c r="W20" s="147" t="n">
        <v>0</v>
      </c>
      <c r="X20" s="147" t="n">
        <v>1</v>
      </c>
    </row>
    <row r="21">
      <c r="A21" s="4" t="s">
        <v>14</v>
      </c>
      <c r="B21" s="147" t="n">
        <v>121802</v>
      </c>
      <c r="C21" s="147" t="n">
        <v>1346</v>
      </c>
      <c r="D21" s="147" t="n">
        <v>114</v>
      </c>
      <c r="E21" s="147" t="n">
        <v>59507</v>
      </c>
      <c r="F21" s="147" t="n">
        <v>148</v>
      </c>
      <c r="G21" s="147" t="n">
        <v>873</v>
      </c>
      <c r="H21" s="147" t="n">
        <v>8117</v>
      </c>
      <c r="I21" s="147" t="n">
        <v>16178</v>
      </c>
      <c r="J21" s="147" t="n">
        <v>8162</v>
      </c>
      <c r="K21" s="147" t="n">
        <v>6993</v>
      </c>
      <c r="L21" s="147" t="n">
        <v>2861</v>
      </c>
      <c r="M21" s="147" t="n">
        <v>425</v>
      </c>
      <c r="N21" s="147" t="n">
        <v>1372</v>
      </c>
      <c r="O21" s="147" t="n">
        <v>6065</v>
      </c>
      <c r="P21" s="147" t="n">
        <v>6248</v>
      </c>
      <c r="Q21" s="147" t="n">
        <v>17</v>
      </c>
      <c r="R21" s="147" t="n">
        <v>506</v>
      </c>
      <c r="S21" s="147" t="n">
        <v>1231</v>
      </c>
      <c r="T21" s="147" t="n">
        <v>786</v>
      </c>
      <c r="U21" s="147" t="n">
        <v>844</v>
      </c>
      <c r="V21" s="147" t="n">
        <v>0</v>
      </c>
      <c r="W21" s="147" t="n">
        <v>1</v>
      </c>
      <c r="X21" s="147" t="n">
        <v>8</v>
      </c>
    </row>
    <row r="22">
      <c r="A22" s="4" t="s">
        <v>15</v>
      </c>
      <c r="B22" s="147" t="n">
        <v>4856</v>
      </c>
      <c r="C22" s="147" t="n">
        <v>131</v>
      </c>
      <c r="D22" s="147" t="n">
        <v>0</v>
      </c>
      <c r="E22" s="147" t="n">
        <v>526</v>
      </c>
      <c r="F22" s="147" t="n">
        <v>0</v>
      </c>
      <c r="G22" s="147" t="n">
        <v>5</v>
      </c>
      <c r="H22" s="147" t="n">
        <v>1380</v>
      </c>
      <c r="I22" s="147" t="n">
        <v>651</v>
      </c>
      <c r="J22" s="147" t="n">
        <v>234</v>
      </c>
      <c r="K22" s="147" t="n">
        <v>107</v>
      </c>
      <c r="L22" s="147" t="n">
        <v>154</v>
      </c>
      <c r="M22" s="147" t="n">
        <v>49</v>
      </c>
      <c r="N22" s="147" t="n">
        <v>28</v>
      </c>
      <c r="O22" s="147" t="n">
        <v>563</v>
      </c>
      <c r="P22" s="147" t="n">
        <v>257</v>
      </c>
      <c r="Q22" s="147" t="n">
        <v>0</v>
      </c>
      <c r="R22" s="147" t="n">
        <v>109</v>
      </c>
      <c r="S22" s="147" t="n">
        <v>13</v>
      </c>
      <c r="T22" s="147" t="n">
        <v>265</v>
      </c>
      <c r="U22" s="147" t="n">
        <v>374</v>
      </c>
      <c r="V22" s="147" t="n">
        <v>0</v>
      </c>
      <c r="W22" s="147" t="n">
        <v>0</v>
      </c>
      <c r="X22" s="147" t="n">
        <v>10</v>
      </c>
    </row>
    <row r="23">
      <c r="A23" s="4" t="s">
        <v>16</v>
      </c>
      <c r="B23" s="147" t="n">
        <v>558</v>
      </c>
      <c r="C23" s="147" t="n">
        <v>2</v>
      </c>
      <c r="D23" s="147" t="n">
        <v>0</v>
      </c>
      <c r="E23" s="147" t="n">
        <v>16</v>
      </c>
      <c r="F23" s="147" t="n">
        <v>1</v>
      </c>
      <c r="G23" s="147" t="n">
        <v>0</v>
      </c>
      <c r="H23" s="147" t="n">
        <v>14</v>
      </c>
      <c r="I23" s="147" t="n">
        <v>45</v>
      </c>
      <c r="J23" s="147" t="n">
        <v>12</v>
      </c>
      <c r="K23" s="147" t="n">
        <v>16</v>
      </c>
      <c r="L23" s="147" t="n">
        <v>14</v>
      </c>
      <c r="M23" s="147" t="n">
        <v>1</v>
      </c>
      <c r="N23" s="147" t="n">
        <v>13</v>
      </c>
      <c r="O23" s="147" t="n">
        <v>39</v>
      </c>
      <c r="P23" s="147" t="n">
        <v>39</v>
      </c>
      <c r="Q23" s="147" t="n">
        <v>0</v>
      </c>
      <c r="R23" s="147" t="n">
        <v>8</v>
      </c>
      <c r="S23" s="147" t="n">
        <v>1</v>
      </c>
      <c r="T23" s="147" t="n">
        <v>8</v>
      </c>
      <c r="U23" s="147" t="n">
        <v>4</v>
      </c>
      <c r="V23" s="147" t="n">
        <v>0</v>
      </c>
      <c r="W23" s="147" t="n">
        <v>0</v>
      </c>
      <c r="X23" s="147" t="n">
        <v>325</v>
      </c>
    </row>
    <row r="24">
      <c r="A24" s="36" t="s">
        <v>185</v>
      </c>
      <c r="B24" s="149" t="n">
        <v>225375</v>
      </c>
      <c r="C24" s="149" t="n">
        <v>2163</v>
      </c>
      <c r="D24" s="149" t="n">
        <v>115</v>
      </c>
      <c r="E24" s="149" t="n">
        <v>118684</v>
      </c>
      <c r="F24" s="149" t="n">
        <v>411</v>
      </c>
      <c r="G24" s="149" t="n">
        <v>943</v>
      </c>
      <c r="H24" s="149" t="n">
        <v>14864</v>
      </c>
      <c r="I24" s="149" t="n">
        <v>23930</v>
      </c>
      <c r="J24" s="149" t="n">
        <v>16338</v>
      </c>
      <c r="K24" s="149" t="n">
        <v>10059</v>
      </c>
      <c r="L24" s="149" t="n">
        <v>4483</v>
      </c>
      <c r="M24" s="149" t="n">
        <v>903</v>
      </c>
      <c r="N24" s="149" t="n">
        <v>1860</v>
      </c>
      <c r="O24" s="149" t="n">
        <v>11757</v>
      </c>
      <c r="P24" s="149" t="n">
        <v>10603</v>
      </c>
      <c r="Q24" s="149" t="n">
        <v>36</v>
      </c>
      <c r="R24" s="149" t="n">
        <v>1438</v>
      </c>
      <c r="S24" s="149" t="n">
        <v>1758</v>
      </c>
      <c r="T24" s="149" t="n">
        <v>1900</v>
      </c>
      <c r="U24" s="149" t="n">
        <v>2743</v>
      </c>
      <c r="V24" s="149" t="n">
        <v>1</v>
      </c>
      <c r="W24" s="149" t="n">
        <v>1</v>
      </c>
      <c r="X24" s="149" t="n">
        <v>385</v>
      </c>
    </row>
    <row r="25">
      <c r="A25" s="88" t="s">
        <v>187</v>
      </c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</row>
    <row r="26">
      <c r="A26" s="4" t="s">
        <v>11</v>
      </c>
      <c r="B26" s="148" t="n">
        <v>291817.64</v>
      </c>
      <c r="C26" s="148" t="n">
        <v>0</v>
      </c>
      <c r="D26" s="148" t="n">
        <v>0</v>
      </c>
      <c r="E26" s="148" t="n">
        <v>8743.98</v>
      </c>
      <c r="F26" s="148" t="n">
        <v>0</v>
      </c>
      <c r="G26" s="148" t="n">
        <v>0</v>
      </c>
      <c r="H26" s="148" t="n">
        <v>703.68</v>
      </c>
      <c r="I26" s="148" t="n">
        <v>10933.74</v>
      </c>
      <c r="J26" s="148" t="n">
        <v>5461.51</v>
      </c>
      <c r="K26" s="148" t="n">
        <v>22067.87</v>
      </c>
      <c r="L26" s="148" t="n">
        <v>0</v>
      </c>
      <c r="M26" s="148" t="n">
        <v>0</v>
      </c>
      <c r="N26" s="148" t="n">
        <v>4336</v>
      </c>
      <c r="O26" s="148" t="n">
        <v>14884.66</v>
      </c>
      <c r="P26" s="148" t="n">
        <v>178916.35</v>
      </c>
      <c r="Q26" s="148" t="n">
        <v>0</v>
      </c>
      <c r="R26" s="148" t="n">
        <v>38363.41</v>
      </c>
      <c r="S26" s="148" t="n">
        <v>0</v>
      </c>
      <c r="T26" s="148" t="n">
        <v>5363.26</v>
      </c>
      <c r="U26" s="148" t="n">
        <v>2043.18</v>
      </c>
      <c r="V26" s="148" t="n">
        <v>0</v>
      </c>
      <c r="W26" s="148" t="n">
        <v>0</v>
      </c>
      <c r="X26" s="148" t="n">
        <v>0</v>
      </c>
    </row>
    <row r="27">
      <c r="A27" s="4" t="s">
        <v>12</v>
      </c>
      <c r="B27" s="148" t="n">
        <v>10422661.98</v>
      </c>
      <c r="C27" s="148" t="n">
        <v>283440</v>
      </c>
      <c r="D27" s="148" t="n">
        <v>540</v>
      </c>
      <c r="E27" s="148" t="n">
        <v>1540020</v>
      </c>
      <c r="F27" s="148" t="n">
        <v>3000</v>
      </c>
      <c r="G27" s="148" t="n">
        <v>4680</v>
      </c>
      <c r="H27" s="148" t="n">
        <v>2309240</v>
      </c>
      <c r="I27" s="148" t="n">
        <v>1594680</v>
      </c>
      <c r="J27" s="148" t="n">
        <v>473340</v>
      </c>
      <c r="K27" s="148" t="n">
        <v>440220</v>
      </c>
      <c r="L27" s="148" t="n">
        <v>347160</v>
      </c>
      <c r="M27" s="148" t="n">
        <v>156420</v>
      </c>
      <c r="N27" s="148" t="n">
        <v>53400</v>
      </c>
      <c r="O27" s="148" t="n">
        <v>1445820</v>
      </c>
      <c r="P27" s="148" t="n">
        <v>608700</v>
      </c>
      <c r="Q27" s="148" t="n">
        <v>5220</v>
      </c>
      <c r="R27" s="148" t="n">
        <v>246900</v>
      </c>
      <c r="S27" s="148" t="n">
        <v>56160</v>
      </c>
      <c r="T27" s="148" t="n">
        <v>321240</v>
      </c>
      <c r="U27" s="148" t="n">
        <v>512681.98</v>
      </c>
      <c r="V27" s="148" t="n">
        <v>180</v>
      </c>
      <c r="W27" s="148" t="n">
        <v>0</v>
      </c>
      <c r="X27" s="148" t="n">
        <v>19620</v>
      </c>
    </row>
    <row r="28">
      <c r="A28" s="4" t="s">
        <v>13</v>
      </c>
      <c r="B28" s="148" t="n">
        <v>20115086.65</v>
      </c>
      <c r="C28" s="148" t="n">
        <v>34201.22</v>
      </c>
      <c r="D28" s="148" t="n">
        <v>0</v>
      </c>
      <c r="E28" s="148" t="n">
        <v>13874239.04</v>
      </c>
      <c r="F28" s="148" t="n">
        <v>195175.56</v>
      </c>
      <c r="G28" s="148" t="n">
        <v>27620.42</v>
      </c>
      <c r="H28" s="148" t="n">
        <v>273418.05</v>
      </c>
      <c r="I28" s="148" t="n">
        <v>1306779.4</v>
      </c>
      <c r="J28" s="148" t="n">
        <v>1234519.27</v>
      </c>
      <c r="K28" s="148" t="n">
        <v>713740.32</v>
      </c>
      <c r="L28" s="148" t="n">
        <v>333779.78</v>
      </c>
      <c r="M28" s="148" t="n">
        <v>17905.77</v>
      </c>
      <c r="N28" s="148" t="n">
        <v>114963.35</v>
      </c>
      <c r="O28" s="148" t="n">
        <v>753097.82</v>
      </c>
      <c r="P28" s="148" t="n">
        <v>879349.6</v>
      </c>
      <c r="Q28" s="148" t="n">
        <v>2596.46</v>
      </c>
      <c r="R28" s="148" t="n">
        <v>79175</v>
      </c>
      <c r="S28" s="148" t="n">
        <v>113686.96</v>
      </c>
      <c r="T28" s="148" t="n">
        <v>68496.69</v>
      </c>
      <c r="U28" s="148" t="n">
        <v>92213.97</v>
      </c>
      <c r="V28" s="148" t="n">
        <v>0</v>
      </c>
      <c r="W28" s="148" t="n">
        <v>0</v>
      </c>
      <c r="X28" s="148" t="n">
        <v>127.97</v>
      </c>
    </row>
    <row r="29">
      <c r="A29" s="4" t="s">
        <v>14</v>
      </c>
      <c r="B29" s="148" t="n">
        <v>31414493.31</v>
      </c>
      <c r="C29" s="148" t="n">
        <v>404256.49</v>
      </c>
      <c r="D29" s="148" t="n">
        <v>26768.97</v>
      </c>
      <c r="E29" s="148" t="n">
        <v>14738416.87</v>
      </c>
      <c r="F29" s="148" t="n">
        <v>36890.09</v>
      </c>
      <c r="G29" s="148" t="n">
        <v>201731.65</v>
      </c>
      <c r="H29" s="148" t="n">
        <v>2568770.29</v>
      </c>
      <c r="I29" s="148" t="n">
        <v>3930641.04</v>
      </c>
      <c r="J29" s="148" t="n">
        <v>2230470.76</v>
      </c>
      <c r="K29" s="148" t="n">
        <v>1691503.25</v>
      </c>
      <c r="L29" s="148" t="n">
        <v>854137.65</v>
      </c>
      <c r="M29" s="148" t="n">
        <v>101352.79</v>
      </c>
      <c r="N29" s="148" t="n">
        <v>352848.07</v>
      </c>
      <c r="O29" s="148" t="n">
        <v>1719456.98</v>
      </c>
      <c r="P29" s="148" t="n">
        <v>1706509.19</v>
      </c>
      <c r="Q29" s="148" t="n">
        <v>4899.98</v>
      </c>
      <c r="R29" s="148" t="n">
        <v>143684.93</v>
      </c>
      <c r="S29" s="148" t="n">
        <v>252226.87</v>
      </c>
      <c r="T29" s="148" t="n">
        <v>229532.05</v>
      </c>
      <c r="U29" s="148" t="n">
        <v>218892.05</v>
      </c>
      <c r="V29" s="148" t="n">
        <v>0</v>
      </c>
      <c r="W29" s="148" t="n">
        <v>240</v>
      </c>
      <c r="X29" s="148" t="n">
        <v>1263.34</v>
      </c>
    </row>
    <row r="30">
      <c r="A30" s="4" t="s">
        <v>15</v>
      </c>
      <c r="B30" s="148" t="n">
        <v>1021245</v>
      </c>
      <c r="C30" s="148" t="n">
        <v>27510</v>
      </c>
      <c r="D30" s="148" t="n">
        <v>0</v>
      </c>
      <c r="E30" s="148" t="n">
        <v>110250</v>
      </c>
      <c r="F30" s="148" t="n">
        <v>0</v>
      </c>
      <c r="G30" s="148" t="n">
        <v>1050</v>
      </c>
      <c r="H30" s="148" t="n">
        <v>290865</v>
      </c>
      <c r="I30" s="148" t="n">
        <v>137130</v>
      </c>
      <c r="J30" s="148" t="n">
        <v>49140</v>
      </c>
      <c r="K30" s="148" t="n">
        <v>22470</v>
      </c>
      <c r="L30" s="148" t="n">
        <v>32340</v>
      </c>
      <c r="M30" s="148" t="n">
        <v>10290</v>
      </c>
      <c r="N30" s="148" t="n">
        <v>5880</v>
      </c>
      <c r="O30" s="148" t="n">
        <v>118230</v>
      </c>
      <c r="P30" s="148" t="n">
        <v>54180</v>
      </c>
      <c r="Q30" s="148" t="n">
        <v>0</v>
      </c>
      <c r="R30" s="148" t="n">
        <v>22890</v>
      </c>
      <c r="S30" s="148" t="n">
        <v>2730</v>
      </c>
      <c r="T30" s="148" t="n">
        <v>55650</v>
      </c>
      <c r="U30" s="148" t="n">
        <v>78540</v>
      </c>
      <c r="V30" s="148" t="n">
        <v>0</v>
      </c>
      <c r="W30" s="148" t="n">
        <v>0</v>
      </c>
      <c r="X30" s="148" t="n">
        <v>2100</v>
      </c>
    </row>
    <row r="31">
      <c r="A31" s="4" t="s">
        <v>16</v>
      </c>
      <c r="B31" s="148" t="n">
        <v>116760</v>
      </c>
      <c r="C31" s="148" t="n">
        <v>420</v>
      </c>
      <c r="D31" s="148" t="n">
        <v>0</v>
      </c>
      <c r="E31" s="148" t="n">
        <v>3360</v>
      </c>
      <c r="F31" s="148" t="n">
        <v>210</v>
      </c>
      <c r="G31" s="148" t="n">
        <v>0</v>
      </c>
      <c r="H31" s="148" t="n">
        <v>2940</v>
      </c>
      <c r="I31" s="148" t="n">
        <v>9450</v>
      </c>
      <c r="J31" s="148" t="n">
        <v>2520</v>
      </c>
      <c r="K31" s="148" t="n">
        <v>3360</v>
      </c>
      <c r="L31" s="148" t="n">
        <v>2940</v>
      </c>
      <c r="M31" s="148" t="n">
        <v>210</v>
      </c>
      <c r="N31" s="148" t="n">
        <v>2730</v>
      </c>
      <c r="O31" s="148" t="n">
        <v>7980</v>
      </c>
      <c r="P31" s="148" t="n">
        <v>8190</v>
      </c>
      <c r="Q31" s="148" t="n">
        <v>0</v>
      </c>
      <c r="R31" s="148" t="n">
        <v>1680</v>
      </c>
      <c r="S31" s="148" t="n">
        <v>210</v>
      </c>
      <c r="T31" s="148" t="n">
        <v>1680</v>
      </c>
      <c r="U31" s="148" t="n">
        <v>840</v>
      </c>
      <c r="V31" s="148" t="n">
        <v>0</v>
      </c>
      <c r="W31" s="148" t="n">
        <v>0</v>
      </c>
      <c r="X31" s="148" t="n">
        <v>68040</v>
      </c>
    </row>
    <row r="32">
      <c r="A32" s="36" t="s">
        <v>185</v>
      </c>
      <c r="B32" s="150" t="n">
        <v>63382064.58</v>
      </c>
      <c r="C32" s="150" t="n">
        <v>749827.71</v>
      </c>
      <c r="D32" s="150" t="n">
        <v>27308.97</v>
      </c>
      <c r="E32" s="150" t="n">
        <v>30275029.89</v>
      </c>
      <c r="F32" s="150" t="n">
        <v>235275.65</v>
      </c>
      <c r="G32" s="150" t="n">
        <v>235082.07</v>
      </c>
      <c r="H32" s="150" t="n">
        <v>5445937.02</v>
      </c>
      <c r="I32" s="150" t="n">
        <v>6989614.18</v>
      </c>
      <c r="J32" s="150" t="n">
        <v>3995451.54</v>
      </c>
      <c r="K32" s="150" t="n">
        <v>2893361.44</v>
      </c>
      <c r="L32" s="150" t="n">
        <v>1570357.43</v>
      </c>
      <c r="M32" s="150" t="n">
        <v>286178.56</v>
      </c>
      <c r="N32" s="150" t="n">
        <v>534157.42</v>
      </c>
      <c r="O32" s="150" t="n">
        <v>4059469.46</v>
      </c>
      <c r="P32" s="150" t="n">
        <v>3435845.14</v>
      </c>
      <c r="Q32" s="150" t="n">
        <v>12716.44</v>
      </c>
      <c r="R32" s="150" t="n">
        <v>532693.34</v>
      </c>
      <c r="S32" s="150" t="n">
        <v>425013.83</v>
      </c>
      <c r="T32" s="150" t="n">
        <v>681962</v>
      </c>
      <c r="U32" s="150" t="n">
        <v>905211.18</v>
      </c>
      <c r="V32" s="150" t="n">
        <v>180</v>
      </c>
      <c r="W32" s="150" t="n">
        <v>240</v>
      </c>
      <c r="X32" s="150" t="n">
        <v>91151.31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192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84" t="s">
        <v>199</v>
      </c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177</v>
      </c>
      <c r="C7" s="74" t="s">
        <v>200</v>
      </c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</row>
    <row r="8">
      <c r="A8" s="3"/>
      <c r="B8" s="3"/>
      <c r="C8" s="3" t="s">
        <v>201</v>
      </c>
      <c r="D8" s="3" t="s">
        <v>202</v>
      </c>
      <c r="E8" s="3" t="s">
        <v>203</v>
      </c>
      <c r="F8" s="3" t="s">
        <v>204</v>
      </c>
      <c r="G8" s="3" t="s">
        <v>205</v>
      </c>
      <c r="H8" s="3" t="s">
        <v>206</v>
      </c>
      <c r="I8" s="3" t="s">
        <v>207</v>
      </c>
      <c r="J8" s="3" t="s">
        <v>208</v>
      </c>
      <c r="K8" s="3" t="s">
        <v>209</v>
      </c>
      <c r="L8" s="3" t="s">
        <v>210</v>
      </c>
      <c r="M8" s="3" t="s">
        <v>211</v>
      </c>
      <c r="N8" s="3" t="s">
        <v>212</v>
      </c>
      <c r="O8" s="3" t="s">
        <v>213</v>
      </c>
      <c r="P8" s="3" t="s">
        <v>214</v>
      </c>
      <c r="Q8" s="3" t="s">
        <v>215</v>
      </c>
      <c r="R8" s="3" t="s">
        <v>216</v>
      </c>
      <c r="S8" s="3" t="s">
        <v>217</v>
      </c>
      <c r="T8" s="3" t="s">
        <v>218</v>
      </c>
      <c r="U8" s="3" t="s">
        <v>219</v>
      </c>
      <c r="V8" s="3" t="s">
        <v>220</v>
      </c>
      <c r="W8" s="3" t="s">
        <v>221</v>
      </c>
      <c r="X8" s="3" t="s">
        <v>222</v>
      </c>
    </row>
    <row r="9">
      <c r="A9" s="88" t="s">
        <v>184</v>
      </c>
      <c r="B9" s="85"/>
      <c r="C9" s="85"/>
      <c r="D9" s="85"/>
      <c r="E9" s="85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</row>
    <row r="10">
      <c r="A10" s="4" t="s">
        <v>11</v>
      </c>
      <c r="B10" s="151" t="n">
        <v>53</v>
      </c>
      <c r="C10" s="151" t="n">
        <v>0</v>
      </c>
      <c r="D10" s="151" t="n">
        <v>0</v>
      </c>
      <c r="E10" s="151" t="n">
        <v>6</v>
      </c>
      <c r="F10" s="151" t="n">
        <v>0</v>
      </c>
      <c r="G10" s="151" t="n">
        <v>0</v>
      </c>
      <c r="H10" s="151" t="n">
        <v>1</v>
      </c>
      <c r="I10" s="151" t="n">
        <v>14</v>
      </c>
      <c r="J10" s="151" t="n">
        <v>3</v>
      </c>
      <c r="K10" s="151" t="n">
        <v>6</v>
      </c>
      <c r="L10" s="151" t="n">
        <v>0</v>
      </c>
      <c r="M10" s="151" t="n">
        <v>0</v>
      </c>
      <c r="N10" s="151" t="n">
        <v>1</v>
      </c>
      <c r="O10" s="151" t="n">
        <v>4</v>
      </c>
      <c r="P10" s="151" t="n">
        <v>11</v>
      </c>
      <c r="Q10" s="151" t="n">
        <v>0</v>
      </c>
      <c r="R10" s="151" t="n">
        <v>3</v>
      </c>
      <c r="S10" s="151" t="n">
        <v>0</v>
      </c>
      <c r="T10" s="151" t="n">
        <v>2</v>
      </c>
      <c r="U10" s="151" t="n">
        <v>2</v>
      </c>
      <c r="V10" s="151" t="n">
        <v>0</v>
      </c>
      <c r="W10" s="151" t="n">
        <v>0</v>
      </c>
      <c r="X10" s="151" t="n">
        <v>0</v>
      </c>
    </row>
    <row r="11">
      <c r="A11" s="4" t="s">
        <v>12</v>
      </c>
      <c r="B11" s="151" t="n">
        <v>22633</v>
      </c>
      <c r="C11" s="151" t="n">
        <v>549</v>
      </c>
      <c r="D11" s="151" t="n">
        <v>0</v>
      </c>
      <c r="E11" s="151" t="n">
        <v>3232</v>
      </c>
      <c r="F11" s="151" t="n">
        <v>6</v>
      </c>
      <c r="G11" s="151" t="n">
        <v>10</v>
      </c>
      <c r="H11" s="151" t="n">
        <v>4396</v>
      </c>
      <c r="I11" s="151" t="n">
        <v>3982</v>
      </c>
      <c r="J11" s="151" t="n">
        <v>1022</v>
      </c>
      <c r="K11" s="151" t="n">
        <v>1094</v>
      </c>
      <c r="L11" s="151" t="n">
        <v>768</v>
      </c>
      <c r="M11" s="151" t="n">
        <v>399</v>
      </c>
      <c r="N11" s="151" t="n">
        <v>124</v>
      </c>
      <c r="O11" s="151" t="n">
        <v>3141</v>
      </c>
      <c r="P11" s="151" t="n">
        <v>1251</v>
      </c>
      <c r="Q11" s="151" t="n">
        <v>11</v>
      </c>
      <c r="R11" s="151" t="n">
        <v>544</v>
      </c>
      <c r="S11" s="151" t="n">
        <v>169</v>
      </c>
      <c r="T11" s="151" t="n">
        <v>616</v>
      </c>
      <c r="U11" s="151" t="n">
        <v>1272</v>
      </c>
      <c r="V11" s="151" t="n">
        <v>1</v>
      </c>
      <c r="W11" s="151" t="n">
        <v>0</v>
      </c>
      <c r="X11" s="151" t="n">
        <v>46</v>
      </c>
    </row>
    <row r="12">
      <c r="A12" s="4" t="s">
        <v>13</v>
      </c>
      <c r="B12" s="151" t="n">
        <v>2558</v>
      </c>
      <c r="C12" s="151" t="n">
        <v>28</v>
      </c>
      <c r="D12" s="151" t="n">
        <v>0</v>
      </c>
      <c r="E12" s="151" t="n">
        <v>448</v>
      </c>
      <c r="F12" s="151" t="n">
        <v>3</v>
      </c>
      <c r="G12" s="151" t="n">
        <v>6</v>
      </c>
      <c r="H12" s="151" t="n">
        <v>140</v>
      </c>
      <c r="I12" s="151" t="n">
        <v>585</v>
      </c>
      <c r="J12" s="151" t="n">
        <v>144</v>
      </c>
      <c r="K12" s="151" t="n">
        <v>254</v>
      </c>
      <c r="L12" s="151" t="n">
        <v>80</v>
      </c>
      <c r="M12" s="151" t="n">
        <v>10</v>
      </c>
      <c r="N12" s="151" t="n">
        <v>61</v>
      </c>
      <c r="O12" s="151" t="n">
        <v>347</v>
      </c>
      <c r="P12" s="151" t="n">
        <v>230</v>
      </c>
      <c r="Q12" s="151" t="n">
        <v>1</v>
      </c>
      <c r="R12" s="151" t="n">
        <v>45</v>
      </c>
      <c r="S12" s="151" t="n">
        <v>61</v>
      </c>
      <c r="T12" s="151" t="n">
        <v>49</v>
      </c>
      <c r="U12" s="151" t="n">
        <v>65</v>
      </c>
      <c r="V12" s="151" t="n">
        <v>0</v>
      </c>
      <c r="W12" s="151" t="n">
        <v>0</v>
      </c>
      <c r="X12" s="151" t="n">
        <v>1</v>
      </c>
    </row>
    <row r="13">
      <c r="A13" s="4" t="s">
        <v>14</v>
      </c>
      <c r="B13" s="151" t="n">
        <v>10342</v>
      </c>
      <c r="C13" s="151" t="n">
        <v>164</v>
      </c>
      <c r="D13" s="151" t="n">
        <v>7</v>
      </c>
      <c r="E13" s="151" t="n">
        <v>1628</v>
      </c>
      <c r="F13" s="151" t="n">
        <v>7</v>
      </c>
      <c r="G13" s="151" t="n">
        <v>54</v>
      </c>
      <c r="H13" s="151" t="n">
        <v>931</v>
      </c>
      <c r="I13" s="151" t="n">
        <v>2455</v>
      </c>
      <c r="J13" s="151" t="n">
        <v>674</v>
      </c>
      <c r="K13" s="151" t="n">
        <v>1004</v>
      </c>
      <c r="L13" s="151" t="n">
        <v>385</v>
      </c>
      <c r="M13" s="151" t="n">
        <v>51</v>
      </c>
      <c r="N13" s="151" t="n">
        <v>198</v>
      </c>
      <c r="O13" s="151" t="n">
        <v>1243</v>
      </c>
      <c r="P13" s="151" t="n">
        <v>687</v>
      </c>
      <c r="Q13" s="151" t="n">
        <v>8</v>
      </c>
      <c r="R13" s="151" t="n">
        <v>153</v>
      </c>
      <c r="S13" s="151" t="n">
        <v>247</v>
      </c>
      <c r="T13" s="151" t="n">
        <v>191</v>
      </c>
      <c r="U13" s="151" t="n">
        <v>251</v>
      </c>
      <c r="V13" s="151" t="n">
        <v>0</v>
      </c>
      <c r="W13" s="151" t="n">
        <v>1</v>
      </c>
      <c r="X13" s="151" t="n">
        <v>3</v>
      </c>
    </row>
    <row r="14">
      <c r="A14" s="4" t="s">
        <v>15</v>
      </c>
      <c r="B14" s="151" t="n">
        <v>4402</v>
      </c>
      <c r="C14" s="151" t="n">
        <v>125</v>
      </c>
      <c r="D14" s="151" t="n">
        <v>0</v>
      </c>
      <c r="E14" s="151" t="n">
        <v>452</v>
      </c>
      <c r="F14" s="151" t="n">
        <v>1</v>
      </c>
      <c r="G14" s="151" t="n">
        <v>4</v>
      </c>
      <c r="H14" s="151" t="n">
        <v>1239</v>
      </c>
      <c r="I14" s="151" t="n">
        <v>601</v>
      </c>
      <c r="J14" s="151" t="n">
        <v>203</v>
      </c>
      <c r="K14" s="151" t="n">
        <v>94</v>
      </c>
      <c r="L14" s="151" t="n">
        <v>134</v>
      </c>
      <c r="M14" s="151" t="n">
        <v>45</v>
      </c>
      <c r="N14" s="151" t="n">
        <v>27</v>
      </c>
      <c r="O14" s="151" t="n">
        <v>522</v>
      </c>
      <c r="P14" s="151" t="n">
        <v>238</v>
      </c>
      <c r="Q14" s="151" t="n">
        <v>1</v>
      </c>
      <c r="R14" s="151" t="n">
        <v>103</v>
      </c>
      <c r="S14" s="151" t="n">
        <v>13</v>
      </c>
      <c r="T14" s="151" t="n">
        <v>235</v>
      </c>
      <c r="U14" s="151" t="n">
        <v>356</v>
      </c>
      <c r="V14" s="151" t="n">
        <v>0</v>
      </c>
      <c r="W14" s="151" t="n">
        <v>0</v>
      </c>
      <c r="X14" s="151" t="n">
        <v>9</v>
      </c>
    </row>
    <row r="15">
      <c r="A15" s="4" t="s">
        <v>16</v>
      </c>
      <c r="B15" s="151" t="n">
        <v>523</v>
      </c>
      <c r="C15" s="151" t="n">
        <v>2</v>
      </c>
      <c r="D15" s="151" t="n">
        <v>0</v>
      </c>
      <c r="E15" s="151" t="n">
        <v>14</v>
      </c>
      <c r="F15" s="151" t="n">
        <v>1</v>
      </c>
      <c r="G15" s="151" t="n">
        <v>0</v>
      </c>
      <c r="H15" s="151" t="n">
        <v>13</v>
      </c>
      <c r="I15" s="151" t="n">
        <v>46</v>
      </c>
      <c r="J15" s="151" t="n">
        <v>12</v>
      </c>
      <c r="K15" s="151" t="n">
        <v>16</v>
      </c>
      <c r="L15" s="151" t="n">
        <v>15</v>
      </c>
      <c r="M15" s="151" t="n">
        <v>1</v>
      </c>
      <c r="N15" s="151" t="n">
        <v>13</v>
      </c>
      <c r="O15" s="151" t="n">
        <v>34</v>
      </c>
      <c r="P15" s="151" t="n">
        <v>37</v>
      </c>
      <c r="Q15" s="151" t="n">
        <v>0</v>
      </c>
      <c r="R15" s="151" t="n">
        <v>8</v>
      </c>
      <c r="S15" s="151" t="n">
        <v>2</v>
      </c>
      <c r="T15" s="151" t="n">
        <v>7</v>
      </c>
      <c r="U15" s="151" t="n">
        <v>4</v>
      </c>
      <c r="V15" s="151" t="n">
        <v>0</v>
      </c>
      <c r="W15" s="151" t="n">
        <v>0</v>
      </c>
      <c r="X15" s="151" t="n">
        <v>298</v>
      </c>
    </row>
    <row r="16">
      <c r="A16" s="36" t="s">
        <v>185</v>
      </c>
      <c r="B16" s="153" t="n">
        <v>40511</v>
      </c>
      <c r="C16" s="153" t="n">
        <v>868</v>
      </c>
      <c r="D16" s="153" t="n">
        <v>7</v>
      </c>
      <c r="E16" s="153" t="n">
        <v>5780</v>
      </c>
      <c r="F16" s="153" t="n">
        <v>18</v>
      </c>
      <c r="G16" s="153" t="n">
        <v>74</v>
      </c>
      <c r="H16" s="153" t="n">
        <v>6720</v>
      </c>
      <c r="I16" s="153" t="n">
        <v>7683</v>
      </c>
      <c r="J16" s="153" t="n">
        <v>2058</v>
      </c>
      <c r="K16" s="153" t="n">
        <v>2468</v>
      </c>
      <c r="L16" s="153" t="n">
        <v>1382</v>
      </c>
      <c r="M16" s="153" t="n">
        <v>506</v>
      </c>
      <c r="N16" s="153" t="n">
        <v>424</v>
      </c>
      <c r="O16" s="153" t="n">
        <v>5291</v>
      </c>
      <c r="P16" s="153" t="n">
        <v>2454</v>
      </c>
      <c r="Q16" s="153" t="n">
        <v>21</v>
      </c>
      <c r="R16" s="153" t="n">
        <v>856</v>
      </c>
      <c r="S16" s="153" t="n">
        <v>492</v>
      </c>
      <c r="T16" s="153" t="n">
        <v>1100</v>
      </c>
      <c r="U16" s="153" t="n">
        <v>1950</v>
      </c>
      <c r="V16" s="153" t="n">
        <v>1</v>
      </c>
      <c r="W16" s="153" t="n">
        <v>1</v>
      </c>
      <c r="X16" s="153" t="n">
        <v>357</v>
      </c>
    </row>
    <row r="17">
      <c r="A17" s="88" t="s">
        <v>186</v>
      </c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</row>
    <row r="18">
      <c r="A18" s="4" t="s">
        <v>11</v>
      </c>
      <c r="B18" s="151" t="n">
        <v>135</v>
      </c>
      <c r="C18" s="151" t="n">
        <v>0</v>
      </c>
      <c r="D18" s="151" t="n">
        <v>0</v>
      </c>
      <c r="E18" s="151" t="n">
        <v>15</v>
      </c>
      <c r="F18" s="151" t="n">
        <v>0</v>
      </c>
      <c r="G18" s="151" t="n">
        <v>0</v>
      </c>
      <c r="H18" s="151" t="n">
        <v>1</v>
      </c>
      <c r="I18" s="151" t="n">
        <v>32</v>
      </c>
      <c r="J18" s="151" t="n">
        <v>7</v>
      </c>
      <c r="K18" s="151" t="n">
        <v>14</v>
      </c>
      <c r="L18" s="151" t="n">
        <v>0</v>
      </c>
      <c r="M18" s="151" t="n">
        <v>0</v>
      </c>
      <c r="N18" s="151" t="n">
        <v>2</v>
      </c>
      <c r="O18" s="151" t="n">
        <v>10</v>
      </c>
      <c r="P18" s="151" t="n">
        <v>32</v>
      </c>
      <c r="Q18" s="151" t="n">
        <v>0</v>
      </c>
      <c r="R18" s="151" t="n">
        <v>15</v>
      </c>
      <c r="S18" s="151" t="n">
        <v>0</v>
      </c>
      <c r="T18" s="151" t="n">
        <v>2</v>
      </c>
      <c r="U18" s="151" t="n">
        <v>5</v>
      </c>
      <c r="V18" s="151" t="n">
        <v>0</v>
      </c>
      <c r="W18" s="151" t="n">
        <v>0</v>
      </c>
      <c r="X18" s="151" t="n">
        <v>0</v>
      </c>
    </row>
    <row r="19">
      <c r="A19" s="4" t="s">
        <v>12</v>
      </c>
      <c r="B19" s="151" t="n">
        <v>22612</v>
      </c>
      <c r="C19" s="151" t="n">
        <v>549</v>
      </c>
      <c r="D19" s="151" t="n">
        <v>0</v>
      </c>
      <c r="E19" s="151" t="n">
        <v>3229</v>
      </c>
      <c r="F19" s="151" t="n">
        <v>6</v>
      </c>
      <c r="G19" s="151" t="n">
        <v>10</v>
      </c>
      <c r="H19" s="151" t="n">
        <v>4394</v>
      </c>
      <c r="I19" s="151" t="n">
        <v>3978</v>
      </c>
      <c r="J19" s="151" t="n">
        <v>1020</v>
      </c>
      <c r="K19" s="151" t="n">
        <v>1094</v>
      </c>
      <c r="L19" s="151" t="n">
        <v>766</v>
      </c>
      <c r="M19" s="151" t="n">
        <v>398</v>
      </c>
      <c r="N19" s="151" t="n">
        <v>123</v>
      </c>
      <c r="O19" s="151" t="n">
        <v>3140</v>
      </c>
      <c r="P19" s="151" t="n">
        <v>1250</v>
      </c>
      <c r="Q19" s="151" t="n">
        <v>11</v>
      </c>
      <c r="R19" s="151" t="n">
        <v>544</v>
      </c>
      <c r="S19" s="151" t="n">
        <v>169</v>
      </c>
      <c r="T19" s="151" t="n">
        <v>615</v>
      </c>
      <c r="U19" s="151" t="n">
        <v>1269</v>
      </c>
      <c r="V19" s="151" t="n">
        <v>1</v>
      </c>
      <c r="W19" s="151" t="n">
        <v>0</v>
      </c>
      <c r="X19" s="151" t="n">
        <v>46</v>
      </c>
    </row>
    <row r="20">
      <c r="A20" s="4" t="s">
        <v>13</v>
      </c>
      <c r="B20" s="151" t="n">
        <v>52831</v>
      </c>
      <c r="C20" s="151" t="n">
        <v>58</v>
      </c>
      <c r="D20" s="151" t="n">
        <v>0</v>
      </c>
      <c r="E20" s="151" t="n">
        <v>37289</v>
      </c>
      <c r="F20" s="151" t="n">
        <v>75</v>
      </c>
      <c r="G20" s="151" t="n">
        <v>21</v>
      </c>
      <c r="H20" s="151" t="n">
        <v>457</v>
      </c>
      <c r="I20" s="151" t="n">
        <v>3185</v>
      </c>
      <c r="J20" s="151" t="n">
        <v>5271</v>
      </c>
      <c r="K20" s="151" t="n">
        <v>1443</v>
      </c>
      <c r="L20" s="151" t="n">
        <v>435</v>
      </c>
      <c r="M20" s="151" t="n">
        <v>43</v>
      </c>
      <c r="N20" s="151" t="n">
        <v>196</v>
      </c>
      <c r="O20" s="151" t="n">
        <v>1340</v>
      </c>
      <c r="P20" s="151" t="n">
        <v>2173</v>
      </c>
      <c r="Q20" s="151" t="n">
        <v>6</v>
      </c>
      <c r="R20" s="151" t="n">
        <v>147</v>
      </c>
      <c r="S20" s="151" t="n">
        <v>341</v>
      </c>
      <c r="T20" s="151" t="n">
        <v>128</v>
      </c>
      <c r="U20" s="151" t="n">
        <v>222</v>
      </c>
      <c r="V20" s="151" t="n">
        <v>0</v>
      </c>
      <c r="W20" s="151" t="n">
        <v>0</v>
      </c>
      <c r="X20" s="151" t="n">
        <v>1</v>
      </c>
    </row>
    <row r="21">
      <c r="A21" s="4" t="s">
        <v>14</v>
      </c>
      <c r="B21" s="151" t="n">
        <v>120643</v>
      </c>
      <c r="C21" s="151" t="n">
        <v>1263</v>
      </c>
      <c r="D21" s="151" t="n">
        <v>86</v>
      </c>
      <c r="E21" s="151" t="n">
        <v>59521</v>
      </c>
      <c r="F21" s="151" t="n">
        <v>252</v>
      </c>
      <c r="G21" s="151" t="n">
        <v>571</v>
      </c>
      <c r="H21" s="151" t="n">
        <v>7710</v>
      </c>
      <c r="I21" s="151" t="n">
        <v>17766</v>
      </c>
      <c r="J21" s="151" t="n">
        <v>7440</v>
      </c>
      <c r="K21" s="151" t="n">
        <v>6265</v>
      </c>
      <c r="L21" s="151" t="n">
        <v>3311</v>
      </c>
      <c r="M21" s="151" t="n">
        <v>218</v>
      </c>
      <c r="N21" s="151" t="n">
        <v>1257</v>
      </c>
      <c r="O21" s="151" t="n">
        <v>6384</v>
      </c>
      <c r="P21" s="151" t="n">
        <v>5529</v>
      </c>
      <c r="Q21" s="151" t="n">
        <v>24</v>
      </c>
      <c r="R21" s="151" t="n">
        <v>554</v>
      </c>
      <c r="S21" s="151" t="n">
        <v>804</v>
      </c>
      <c r="T21" s="151" t="n">
        <v>802</v>
      </c>
      <c r="U21" s="151" t="n">
        <v>876</v>
      </c>
      <c r="V21" s="151" t="n">
        <v>0</v>
      </c>
      <c r="W21" s="151" t="n">
        <v>1</v>
      </c>
      <c r="X21" s="151" t="n">
        <v>9</v>
      </c>
    </row>
    <row r="22">
      <c r="A22" s="4" t="s">
        <v>15</v>
      </c>
      <c r="B22" s="151" t="n">
        <v>4396</v>
      </c>
      <c r="C22" s="151" t="n">
        <v>124</v>
      </c>
      <c r="D22" s="151" t="n">
        <v>0</v>
      </c>
      <c r="E22" s="151" t="n">
        <v>452</v>
      </c>
      <c r="F22" s="151" t="n">
        <v>1</v>
      </c>
      <c r="G22" s="151" t="n">
        <v>4</v>
      </c>
      <c r="H22" s="151" t="n">
        <v>1239</v>
      </c>
      <c r="I22" s="151" t="n">
        <v>599</v>
      </c>
      <c r="J22" s="151" t="n">
        <v>203</v>
      </c>
      <c r="K22" s="151" t="n">
        <v>94</v>
      </c>
      <c r="L22" s="151" t="n">
        <v>134</v>
      </c>
      <c r="M22" s="151" t="n">
        <v>45</v>
      </c>
      <c r="N22" s="151" t="n">
        <v>27</v>
      </c>
      <c r="O22" s="151" t="n">
        <v>520</v>
      </c>
      <c r="P22" s="151" t="n">
        <v>237</v>
      </c>
      <c r="Q22" s="151" t="n">
        <v>1</v>
      </c>
      <c r="R22" s="151" t="n">
        <v>103</v>
      </c>
      <c r="S22" s="151" t="n">
        <v>13</v>
      </c>
      <c r="T22" s="151" t="n">
        <v>235</v>
      </c>
      <c r="U22" s="151" t="n">
        <v>356</v>
      </c>
      <c r="V22" s="151" t="n">
        <v>0</v>
      </c>
      <c r="W22" s="151" t="n">
        <v>0</v>
      </c>
      <c r="X22" s="151" t="n">
        <v>9</v>
      </c>
    </row>
    <row r="23">
      <c r="A23" s="4" t="s">
        <v>16</v>
      </c>
      <c r="B23" s="151" t="n">
        <v>523</v>
      </c>
      <c r="C23" s="151" t="n">
        <v>2</v>
      </c>
      <c r="D23" s="151" t="n">
        <v>0</v>
      </c>
      <c r="E23" s="151" t="n">
        <v>14</v>
      </c>
      <c r="F23" s="151" t="n">
        <v>1</v>
      </c>
      <c r="G23" s="151" t="n">
        <v>0</v>
      </c>
      <c r="H23" s="151" t="n">
        <v>13</v>
      </c>
      <c r="I23" s="151" t="n">
        <v>46</v>
      </c>
      <c r="J23" s="151" t="n">
        <v>12</v>
      </c>
      <c r="K23" s="151" t="n">
        <v>16</v>
      </c>
      <c r="L23" s="151" t="n">
        <v>15</v>
      </c>
      <c r="M23" s="151" t="n">
        <v>1</v>
      </c>
      <c r="N23" s="151" t="n">
        <v>13</v>
      </c>
      <c r="O23" s="151" t="n">
        <v>34</v>
      </c>
      <c r="P23" s="151" t="n">
        <v>37</v>
      </c>
      <c r="Q23" s="151" t="n">
        <v>0</v>
      </c>
      <c r="R23" s="151" t="n">
        <v>8</v>
      </c>
      <c r="S23" s="151" t="n">
        <v>2</v>
      </c>
      <c r="T23" s="151" t="n">
        <v>7</v>
      </c>
      <c r="U23" s="151" t="n">
        <v>4</v>
      </c>
      <c r="V23" s="151" t="n">
        <v>0</v>
      </c>
      <c r="W23" s="151" t="n">
        <v>0</v>
      </c>
      <c r="X23" s="151" t="n">
        <v>298</v>
      </c>
    </row>
    <row r="24">
      <c r="A24" s="36" t="s">
        <v>185</v>
      </c>
      <c r="B24" s="153" t="n">
        <v>201140</v>
      </c>
      <c r="C24" s="153" t="n">
        <v>1996</v>
      </c>
      <c r="D24" s="153" t="n">
        <v>86</v>
      </c>
      <c r="E24" s="153" t="n">
        <v>100520</v>
      </c>
      <c r="F24" s="153" t="n">
        <v>335</v>
      </c>
      <c r="G24" s="153" t="n">
        <v>606</v>
      </c>
      <c r="H24" s="153" t="n">
        <v>13814</v>
      </c>
      <c r="I24" s="153" t="n">
        <v>25606</v>
      </c>
      <c r="J24" s="153" t="n">
        <v>13953</v>
      </c>
      <c r="K24" s="153" t="n">
        <v>8926</v>
      </c>
      <c r="L24" s="153" t="n">
        <v>4661</v>
      </c>
      <c r="M24" s="153" t="n">
        <v>705</v>
      </c>
      <c r="N24" s="153" t="n">
        <v>1618</v>
      </c>
      <c r="O24" s="153" t="n">
        <v>11428</v>
      </c>
      <c r="P24" s="153" t="n">
        <v>9258</v>
      </c>
      <c r="Q24" s="153" t="n">
        <v>42</v>
      </c>
      <c r="R24" s="153" t="n">
        <v>1371</v>
      </c>
      <c r="S24" s="153" t="n">
        <v>1329</v>
      </c>
      <c r="T24" s="153" t="n">
        <v>1789</v>
      </c>
      <c r="U24" s="153" t="n">
        <v>2732</v>
      </c>
      <c r="V24" s="153" t="n">
        <v>1</v>
      </c>
      <c r="W24" s="153" t="n">
        <v>1</v>
      </c>
      <c r="X24" s="153" t="n">
        <v>363</v>
      </c>
    </row>
    <row r="25">
      <c r="A25" s="88" t="s">
        <v>187</v>
      </c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</row>
    <row r="26">
      <c r="A26" s="4" t="s">
        <v>11</v>
      </c>
      <c r="B26" s="152" t="n">
        <v>61734.02</v>
      </c>
      <c r="C26" s="152" t="n">
        <v>0</v>
      </c>
      <c r="D26" s="152" t="n">
        <v>0</v>
      </c>
      <c r="E26" s="152" t="n">
        <v>7524.67</v>
      </c>
      <c r="F26" s="152" t="n">
        <v>0</v>
      </c>
      <c r="G26" s="152" t="n">
        <v>0</v>
      </c>
      <c r="H26" s="152" t="n">
        <v>447.72</v>
      </c>
      <c r="I26" s="152" t="n">
        <v>8102.24</v>
      </c>
      <c r="J26" s="152" t="n">
        <v>4031.41</v>
      </c>
      <c r="K26" s="152" t="n">
        <v>5403.42</v>
      </c>
      <c r="L26" s="152" t="n">
        <v>0</v>
      </c>
      <c r="M26" s="152" t="n">
        <v>0</v>
      </c>
      <c r="N26" s="152" t="n">
        <v>1229.4</v>
      </c>
      <c r="O26" s="152" t="n">
        <v>7645.04</v>
      </c>
      <c r="P26" s="152" t="n">
        <v>18059.23</v>
      </c>
      <c r="Q26" s="152" t="n">
        <v>0</v>
      </c>
      <c r="R26" s="152" t="n">
        <v>5698.81</v>
      </c>
      <c r="S26" s="152" t="n">
        <v>0</v>
      </c>
      <c r="T26" s="152" t="n">
        <v>1564</v>
      </c>
      <c r="U26" s="152" t="n">
        <v>2028.08</v>
      </c>
      <c r="V26" s="152" t="n">
        <v>0</v>
      </c>
      <c r="W26" s="152" t="n">
        <v>0</v>
      </c>
      <c r="X26" s="152" t="n">
        <v>0</v>
      </c>
    </row>
    <row r="27">
      <c r="A27" s="4" t="s">
        <v>12</v>
      </c>
      <c r="B27" s="152" t="n">
        <v>9887500</v>
      </c>
      <c r="C27" s="152" t="n">
        <v>255660</v>
      </c>
      <c r="D27" s="152" t="n">
        <v>0</v>
      </c>
      <c r="E27" s="152" t="n">
        <v>1404360</v>
      </c>
      <c r="F27" s="152" t="n">
        <v>2760</v>
      </c>
      <c r="G27" s="152" t="n">
        <v>4200</v>
      </c>
      <c r="H27" s="152" t="n">
        <v>2133480</v>
      </c>
      <c r="I27" s="152" t="n">
        <v>1591830</v>
      </c>
      <c r="J27" s="152" t="n">
        <v>438600</v>
      </c>
      <c r="K27" s="152" t="n">
        <v>391860</v>
      </c>
      <c r="L27" s="152" t="n">
        <v>339780</v>
      </c>
      <c r="M27" s="152" t="n">
        <v>165540</v>
      </c>
      <c r="N27" s="152" t="n">
        <v>57060</v>
      </c>
      <c r="O27" s="152" t="n">
        <v>1375180</v>
      </c>
      <c r="P27" s="152" t="n">
        <v>590430</v>
      </c>
      <c r="Q27" s="152" t="n">
        <v>4620</v>
      </c>
      <c r="R27" s="152" t="n">
        <v>244980</v>
      </c>
      <c r="S27" s="152" t="n">
        <v>59460</v>
      </c>
      <c r="T27" s="152" t="n">
        <v>291300</v>
      </c>
      <c r="U27" s="152" t="n">
        <v>515340</v>
      </c>
      <c r="V27" s="152" t="n">
        <v>300</v>
      </c>
      <c r="W27" s="152" t="n">
        <v>0</v>
      </c>
      <c r="X27" s="152" t="n">
        <v>20760</v>
      </c>
    </row>
    <row r="28">
      <c r="A28" s="4" t="s">
        <v>13</v>
      </c>
      <c r="B28" s="152" t="n">
        <v>14457102.98</v>
      </c>
      <c r="C28" s="152" t="n">
        <v>23437.73</v>
      </c>
      <c r="D28" s="152" t="n">
        <v>0</v>
      </c>
      <c r="E28" s="152" t="n">
        <v>9378940.51</v>
      </c>
      <c r="F28" s="152" t="n">
        <v>24866.42</v>
      </c>
      <c r="G28" s="152" t="n">
        <v>7855.23</v>
      </c>
      <c r="H28" s="152" t="n">
        <v>191920.27</v>
      </c>
      <c r="I28" s="152" t="n">
        <v>1218793.29</v>
      </c>
      <c r="J28" s="152" t="n">
        <v>1049813.94</v>
      </c>
      <c r="K28" s="152" t="n">
        <v>584382.12</v>
      </c>
      <c r="L28" s="152" t="n">
        <v>218192.97</v>
      </c>
      <c r="M28" s="152" t="n">
        <v>12910.19</v>
      </c>
      <c r="N28" s="152" t="n">
        <v>81144.09</v>
      </c>
      <c r="O28" s="152" t="n">
        <v>599518.02</v>
      </c>
      <c r="P28" s="152" t="n">
        <v>766914.97</v>
      </c>
      <c r="Q28" s="152" t="n">
        <v>2012.82</v>
      </c>
      <c r="R28" s="152" t="n">
        <v>59874.33</v>
      </c>
      <c r="S28" s="152" t="n">
        <v>101693.19</v>
      </c>
      <c r="T28" s="152" t="n">
        <v>50551.01</v>
      </c>
      <c r="U28" s="152" t="n">
        <v>83401.88</v>
      </c>
      <c r="V28" s="152" t="n">
        <v>0</v>
      </c>
      <c r="W28" s="152" t="n">
        <v>0</v>
      </c>
      <c r="X28" s="152" t="n">
        <v>880</v>
      </c>
    </row>
    <row r="29">
      <c r="A29" s="4" t="s">
        <v>14</v>
      </c>
      <c r="B29" s="152" t="n">
        <v>31399676.62</v>
      </c>
      <c r="C29" s="152" t="n">
        <v>347021.96</v>
      </c>
      <c r="D29" s="152" t="n">
        <v>23273.6</v>
      </c>
      <c r="E29" s="152" t="n">
        <v>14779226.84</v>
      </c>
      <c r="F29" s="152" t="n">
        <v>48886.49</v>
      </c>
      <c r="G29" s="152" t="n">
        <v>135315.62</v>
      </c>
      <c r="H29" s="152" t="n">
        <v>2528729.68</v>
      </c>
      <c r="I29" s="152" t="n">
        <v>4250974.15</v>
      </c>
      <c r="J29" s="152" t="n">
        <v>2079166.54</v>
      </c>
      <c r="K29" s="152" t="n">
        <v>1496418.02</v>
      </c>
      <c r="L29" s="152" t="n">
        <v>977322.34</v>
      </c>
      <c r="M29" s="152" t="n">
        <v>59528.04</v>
      </c>
      <c r="N29" s="152" t="n">
        <v>328099.39</v>
      </c>
      <c r="O29" s="152" t="n">
        <v>1961463.34</v>
      </c>
      <c r="P29" s="152" t="n">
        <v>1569311.55</v>
      </c>
      <c r="Q29" s="152" t="n">
        <v>8945.6</v>
      </c>
      <c r="R29" s="152" t="n">
        <v>172696.81</v>
      </c>
      <c r="S29" s="152" t="n">
        <v>181983.97</v>
      </c>
      <c r="T29" s="152" t="n">
        <v>212603.62</v>
      </c>
      <c r="U29" s="152" t="n">
        <v>235814.56</v>
      </c>
      <c r="V29" s="152" t="n">
        <v>0</v>
      </c>
      <c r="W29" s="152" t="n">
        <v>240</v>
      </c>
      <c r="X29" s="152" t="n">
        <v>2654.5</v>
      </c>
    </row>
    <row r="30">
      <c r="A30" s="4" t="s">
        <v>15</v>
      </c>
      <c r="B30" s="152" t="n">
        <v>927165</v>
      </c>
      <c r="C30" s="152" t="n">
        <v>27195</v>
      </c>
      <c r="D30" s="152" t="n">
        <v>0</v>
      </c>
      <c r="E30" s="152" t="n">
        <v>94920</v>
      </c>
      <c r="F30" s="152" t="n">
        <v>210</v>
      </c>
      <c r="G30" s="152" t="n">
        <v>840</v>
      </c>
      <c r="H30" s="152" t="n">
        <v>260520</v>
      </c>
      <c r="I30" s="152" t="n">
        <v>126210</v>
      </c>
      <c r="J30" s="152" t="n">
        <v>42630</v>
      </c>
      <c r="K30" s="152" t="n">
        <v>19740</v>
      </c>
      <c r="L30" s="152" t="n">
        <v>28140</v>
      </c>
      <c r="M30" s="152" t="n">
        <v>9450</v>
      </c>
      <c r="N30" s="152" t="n">
        <v>5670</v>
      </c>
      <c r="O30" s="152" t="n">
        <v>111300</v>
      </c>
      <c r="P30" s="152" t="n">
        <v>49980</v>
      </c>
      <c r="Q30" s="152" t="n">
        <v>210</v>
      </c>
      <c r="R30" s="152" t="n">
        <v>21630</v>
      </c>
      <c r="S30" s="152" t="n">
        <v>2730</v>
      </c>
      <c r="T30" s="152" t="n">
        <v>49140</v>
      </c>
      <c r="U30" s="152" t="n">
        <v>74760</v>
      </c>
      <c r="V30" s="152" t="n">
        <v>0</v>
      </c>
      <c r="W30" s="152" t="n">
        <v>0</v>
      </c>
      <c r="X30" s="152" t="n">
        <v>1890</v>
      </c>
    </row>
    <row r="31">
      <c r="A31" s="4" t="s">
        <v>16</v>
      </c>
      <c r="B31" s="152" t="n">
        <v>109620</v>
      </c>
      <c r="C31" s="152" t="n">
        <v>420</v>
      </c>
      <c r="D31" s="152" t="n">
        <v>0</v>
      </c>
      <c r="E31" s="152" t="n">
        <v>2940</v>
      </c>
      <c r="F31" s="152" t="n">
        <v>210</v>
      </c>
      <c r="G31" s="152" t="n">
        <v>0</v>
      </c>
      <c r="H31" s="152" t="n">
        <v>2730</v>
      </c>
      <c r="I31" s="152" t="n">
        <v>9660</v>
      </c>
      <c r="J31" s="152" t="n">
        <v>2520</v>
      </c>
      <c r="K31" s="152" t="n">
        <v>3360</v>
      </c>
      <c r="L31" s="152" t="n">
        <v>3150</v>
      </c>
      <c r="M31" s="152" t="n">
        <v>210</v>
      </c>
      <c r="N31" s="152" t="n">
        <v>2730</v>
      </c>
      <c r="O31" s="152" t="n">
        <v>7140</v>
      </c>
      <c r="P31" s="152" t="n">
        <v>7770</v>
      </c>
      <c r="Q31" s="152" t="n">
        <v>0</v>
      </c>
      <c r="R31" s="152" t="n">
        <v>1680</v>
      </c>
      <c r="S31" s="152" t="n">
        <v>420</v>
      </c>
      <c r="T31" s="152" t="n">
        <v>1470</v>
      </c>
      <c r="U31" s="152" t="n">
        <v>840</v>
      </c>
      <c r="V31" s="152" t="n">
        <v>0</v>
      </c>
      <c r="W31" s="152" t="n">
        <v>0</v>
      </c>
      <c r="X31" s="152" t="n">
        <v>62370</v>
      </c>
    </row>
    <row r="32">
      <c r="A32" s="36" t="s">
        <v>185</v>
      </c>
      <c r="B32" s="154" t="n">
        <v>56842798.62</v>
      </c>
      <c r="C32" s="154" t="n">
        <v>653734.69</v>
      </c>
      <c r="D32" s="154" t="n">
        <v>23273.6</v>
      </c>
      <c r="E32" s="154" t="n">
        <v>25667912.02</v>
      </c>
      <c r="F32" s="154" t="n">
        <v>76932.91</v>
      </c>
      <c r="G32" s="154" t="n">
        <v>148210.85</v>
      </c>
      <c r="H32" s="154" t="n">
        <v>5117827.67</v>
      </c>
      <c r="I32" s="154" t="n">
        <v>7205569.68</v>
      </c>
      <c r="J32" s="154" t="n">
        <v>3616761.89</v>
      </c>
      <c r="K32" s="154" t="n">
        <v>2501163.56</v>
      </c>
      <c r="L32" s="154" t="n">
        <v>1566585.31</v>
      </c>
      <c r="M32" s="154" t="n">
        <v>247638.23</v>
      </c>
      <c r="N32" s="154" t="n">
        <v>475932.88</v>
      </c>
      <c r="O32" s="154" t="n">
        <v>4062246.4</v>
      </c>
      <c r="P32" s="154" t="n">
        <v>3002465.75</v>
      </c>
      <c r="Q32" s="154" t="n">
        <v>15788.42</v>
      </c>
      <c r="R32" s="154" t="n">
        <v>506559.95</v>
      </c>
      <c r="S32" s="154" t="n">
        <v>346287.16</v>
      </c>
      <c r="T32" s="154" t="n">
        <v>606628.63</v>
      </c>
      <c r="U32" s="154" t="n">
        <v>912184.52</v>
      </c>
      <c r="V32" s="154" t="n">
        <v>300</v>
      </c>
      <c r="W32" s="154" t="n">
        <v>240</v>
      </c>
      <c r="X32" s="154" t="n">
        <v>88554.5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193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84" t="s">
        <v>199</v>
      </c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177</v>
      </c>
      <c r="C7" s="74" t="s">
        <v>200</v>
      </c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</row>
    <row r="8">
      <c r="A8" s="3"/>
      <c r="B8" s="3"/>
      <c r="C8" s="3" t="s">
        <v>201</v>
      </c>
      <c r="D8" s="3" t="s">
        <v>202</v>
      </c>
      <c r="E8" s="3" t="s">
        <v>203</v>
      </c>
      <c r="F8" s="3" t="s">
        <v>204</v>
      </c>
      <c r="G8" s="3" t="s">
        <v>205</v>
      </c>
      <c r="H8" s="3" t="s">
        <v>206</v>
      </c>
      <c r="I8" s="3" t="s">
        <v>207</v>
      </c>
      <c r="J8" s="3" t="s">
        <v>208</v>
      </c>
      <c r="K8" s="3" t="s">
        <v>209</v>
      </c>
      <c r="L8" s="3" t="s">
        <v>210</v>
      </c>
      <c r="M8" s="3" t="s">
        <v>211</v>
      </c>
      <c r="N8" s="3" t="s">
        <v>212</v>
      </c>
      <c r="O8" s="3" t="s">
        <v>213</v>
      </c>
      <c r="P8" s="3" t="s">
        <v>214</v>
      </c>
      <c r="Q8" s="3" t="s">
        <v>215</v>
      </c>
      <c r="R8" s="3" t="s">
        <v>216</v>
      </c>
      <c r="S8" s="3" t="s">
        <v>217</v>
      </c>
      <c r="T8" s="3" t="s">
        <v>218</v>
      </c>
      <c r="U8" s="3" t="s">
        <v>219</v>
      </c>
      <c r="V8" s="3" t="s">
        <v>220</v>
      </c>
      <c r="W8" s="3" t="s">
        <v>221</v>
      </c>
      <c r="X8" s="3" t="s">
        <v>222</v>
      </c>
    </row>
    <row r="9">
      <c r="A9" s="88" t="s">
        <v>184</v>
      </c>
      <c r="B9" s="85"/>
      <c r="C9" s="85"/>
      <c r="D9" s="85"/>
      <c r="E9" s="85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</row>
    <row r="10">
      <c r="A10" s="4" t="s">
        <v>11</v>
      </c>
      <c r="B10" s="155" t="n">
        <v>72</v>
      </c>
      <c r="C10" s="155" t="n">
        <v>0</v>
      </c>
      <c r="D10" s="155" t="n">
        <v>0</v>
      </c>
      <c r="E10" s="155" t="n">
        <v>7</v>
      </c>
      <c r="F10" s="155" t="n">
        <v>0</v>
      </c>
      <c r="G10" s="155" t="n">
        <v>0</v>
      </c>
      <c r="H10" s="155" t="n">
        <v>1</v>
      </c>
      <c r="I10" s="155" t="n">
        <v>15</v>
      </c>
      <c r="J10" s="155" t="n">
        <v>3</v>
      </c>
      <c r="K10" s="155" t="n">
        <v>17</v>
      </c>
      <c r="L10" s="155" t="n">
        <v>0</v>
      </c>
      <c r="M10" s="155" t="n">
        <v>0</v>
      </c>
      <c r="N10" s="155" t="n">
        <v>0</v>
      </c>
      <c r="O10" s="155" t="n">
        <v>5</v>
      </c>
      <c r="P10" s="155" t="n">
        <v>9</v>
      </c>
      <c r="Q10" s="155" t="n">
        <v>0</v>
      </c>
      <c r="R10" s="155" t="n">
        <v>2</v>
      </c>
      <c r="S10" s="155" t="n">
        <v>2</v>
      </c>
      <c r="T10" s="155" t="n">
        <v>6</v>
      </c>
      <c r="U10" s="155" t="n">
        <v>5</v>
      </c>
      <c r="V10" s="155" t="n">
        <v>0</v>
      </c>
      <c r="W10" s="155" t="n">
        <v>0</v>
      </c>
      <c r="X10" s="155" t="n">
        <v>0</v>
      </c>
    </row>
    <row r="11">
      <c r="A11" s="4" t="s">
        <v>12</v>
      </c>
      <c r="B11" s="155" t="n">
        <v>24094</v>
      </c>
      <c r="C11" s="155" t="n">
        <v>579</v>
      </c>
      <c r="D11" s="155" t="n">
        <v>0</v>
      </c>
      <c r="E11" s="155" t="n">
        <v>3406</v>
      </c>
      <c r="F11" s="155" t="n">
        <v>5</v>
      </c>
      <c r="G11" s="155" t="n">
        <v>16</v>
      </c>
      <c r="H11" s="155" t="n">
        <v>4954</v>
      </c>
      <c r="I11" s="155" t="n">
        <v>4261</v>
      </c>
      <c r="J11" s="155" t="n">
        <v>1057</v>
      </c>
      <c r="K11" s="155" t="n">
        <v>1404</v>
      </c>
      <c r="L11" s="155" t="n">
        <v>779</v>
      </c>
      <c r="M11" s="155" t="n">
        <v>476</v>
      </c>
      <c r="N11" s="155" t="n">
        <v>127</v>
      </c>
      <c r="O11" s="155" t="n">
        <v>3179</v>
      </c>
      <c r="P11" s="155" t="n">
        <v>1267</v>
      </c>
      <c r="Q11" s="155" t="n">
        <v>11</v>
      </c>
      <c r="R11" s="155" t="n">
        <v>523</v>
      </c>
      <c r="S11" s="155" t="n">
        <v>141</v>
      </c>
      <c r="T11" s="155" t="n">
        <v>648</v>
      </c>
      <c r="U11" s="155" t="n">
        <v>1212</v>
      </c>
      <c r="V11" s="155" t="n">
        <v>2</v>
      </c>
      <c r="W11" s="155" t="n">
        <v>1</v>
      </c>
      <c r="X11" s="155" t="n">
        <v>46</v>
      </c>
    </row>
    <row r="12">
      <c r="A12" s="4" t="s">
        <v>13</v>
      </c>
      <c r="B12" s="155" t="n">
        <v>2609</v>
      </c>
      <c r="C12" s="155" t="n">
        <v>38</v>
      </c>
      <c r="D12" s="155" t="n">
        <v>0</v>
      </c>
      <c r="E12" s="155" t="n">
        <v>398</v>
      </c>
      <c r="F12" s="155" t="n">
        <v>5</v>
      </c>
      <c r="G12" s="155" t="n">
        <v>6</v>
      </c>
      <c r="H12" s="155" t="n">
        <v>156</v>
      </c>
      <c r="I12" s="155" t="n">
        <v>608</v>
      </c>
      <c r="J12" s="155" t="n">
        <v>132</v>
      </c>
      <c r="K12" s="155" t="n">
        <v>297</v>
      </c>
      <c r="L12" s="155" t="n">
        <v>84</v>
      </c>
      <c r="M12" s="155" t="n">
        <v>13</v>
      </c>
      <c r="N12" s="155" t="n">
        <v>62</v>
      </c>
      <c r="O12" s="155" t="n">
        <v>338</v>
      </c>
      <c r="P12" s="155" t="n">
        <v>235</v>
      </c>
      <c r="Q12" s="155" t="n">
        <v>1</v>
      </c>
      <c r="R12" s="155" t="n">
        <v>53</v>
      </c>
      <c r="S12" s="155" t="n">
        <v>52</v>
      </c>
      <c r="T12" s="155" t="n">
        <v>53</v>
      </c>
      <c r="U12" s="155" t="n">
        <v>77</v>
      </c>
      <c r="V12" s="155" t="n">
        <v>0</v>
      </c>
      <c r="W12" s="155" t="n">
        <v>0</v>
      </c>
      <c r="X12" s="155" t="n">
        <v>1</v>
      </c>
    </row>
    <row r="13">
      <c r="A13" s="4" t="s">
        <v>14</v>
      </c>
      <c r="B13" s="155" t="n">
        <v>10849</v>
      </c>
      <c r="C13" s="155" t="n">
        <v>180</v>
      </c>
      <c r="D13" s="155" t="n">
        <v>13</v>
      </c>
      <c r="E13" s="155" t="n">
        <v>1590</v>
      </c>
      <c r="F13" s="155" t="n">
        <v>4</v>
      </c>
      <c r="G13" s="155" t="n">
        <v>43</v>
      </c>
      <c r="H13" s="155" t="n">
        <v>1057</v>
      </c>
      <c r="I13" s="155" t="n">
        <v>2542</v>
      </c>
      <c r="J13" s="155" t="n">
        <v>577</v>
      </c>
      <c r="K13" s="155" t="n">
        <v>1279</v>
      </c>
      <c r="L13" s="155" t="n">
        <v>409</v>
      </c>
      <c r="M13" s="155" t="n">
        <v>57</v>
      </c>
      <c r="N13" s="155" t="n">
        <v>213</v>
      </c>
      <c r="O13" s="155" t="n">
        <v>1286</v>
      </c>
      <c r="P13" s="155" t="n">
        <v>730</v>
      </c>
      <c r="Q13" s="155" t="n">
        <v>7</v>
      </c>
      <c r="R13" s="155" t="n">
        <v>140</v>
      </c>
      <c r="S13" s="155" t="n">
        <v>220</v>
      </c>
      <c r="T13" s="155" t="n">
        <v>239</v>
      </c>
      <c r="U13" s="155" t="n">
        <v>258</v>
      </c>
      <c r="V13" s="155" t="n">
        <v>0</v>
      </c>
      <c r="W13" s="155" t="n">
        <v>1</v>
      </c>
      <c r="X13" s="155" t="n">
        <v>4</v>
      </c>
    </row>
    <row r="14">
      <c r="A14" s="4" t="s">
        <v>15</v>
      </c>
      <c r="B14" s="155" t="n">
        <v>4656</v>
      </c>
      <c r="C14" s="155" t="n">
        <v>134</v>
      </c>
      <c r="D14" s="155" t="n">
        <v>0</v>
      </c>
      <c r="E14" s="155" t="n">
        <v>475</v>
      </c>
      <c r="F14" s="155" t="n">
        <v>1</v>
      </c>
      <c r="G14" s="155" t="n">
        <v>6</v>
      </c>
      <c r="H14" s="155" t="n">
        <v>1388</v>
      </c>
      <c r="I14" s="155" t="n">
        <v>607</v>
      </c>
      <c r="J14" s="155" t="n">
        <v>218</v>
      </c>
      <c r="K14" s="155" t="n">
        <v>112</v>
      </c>
      <c r="L14" s="155" t="n">
        <v>151</v>
      </c>
      <c r="M14" s="155" t="n">
        <v>57</v>
      </c>
      <c r="N14" s="155" t="n">
        <v>26</v>
      </c>
      <c r="O14" s="155" t="n">
        <v>536</v>
      </c>
      <c r="P14" s="155" t="n">
        <v>248</v>
      </c>
      <c r="Q14" s="155" t="n">
        <v>1</v>
      </c>
      <c r="R14" s="155" t="n">
        <v>106</v>
      </c>
      <c r="S14" s="155" t="n">
        <v>13</v>
      </c>
      <c r="T14" s="155" t="n">
        <v>238</v>
      </c>
      <c r="U14" s="155" t="n">
        <v>331</v>
      </c>
      <c r="V14" s="155" t="n">
        <v>0</v>
      </c>
      <c r="W14" s="155" t="n">
        <v>0</v>
      </c>
      <c r="X14" s="155" t="n">
        <v>8</v>
      </c>
    </row>
    <row r="15">
      <c r="A15" s="4" t="s">
        <v>16</v>
      </c>
      <c r="B15" s="155" t="n">
        <v>582</v>
      </c>
      <c r="C15" s="155" t="n">
        <v>2</v>
      </c>
      <c r="D15" s="155" t="n">
        <v>0</v>
      </c>
      <c r="E15" s="155" t="n">
        <v>20</v>
      </c>
      <c r="F15" s="155" t="n">
        <v>2</v>
      </c>
      <c r="G15" s="155" t="n">
        <v>0</v>
      </c>
      <c r="H15" s="155" t="n">
        <v>16</v>
      </c>
      <c r="I15" s="155" t="n">
        <v>55</v>
      </c>
      <c r="J15" s="155" t="n">
        <v>13</v>
      </c>
      <c r="K15" s="155" t="n">
        <v>15</v>
      </c>
      <c r="L15" s="155" t="n">
        <v>14</v>
      </c>
      <c r="M15" s="155" t="n">
        <v>0</v>
      </c>
      <c r="N15" s="155" t="n">
        <v>14</v>
      </c>
      <c r="O15" s="155" t="n">
        <v>39</v>
      </c>
      <c r="P15" s="155" t="n">
        <v>38</v>
      </c>
      <c r="Q15" s="155" t="n">
        <v>0</v>
      </c>
      <c r="R15" s="155" t="n">
        <v>6</v>
      </c>
      <c r="S15" s="155" t="n">
        <v>1</v>
      </c>
      <c r="T15" s="155" t="n">
        <v>7</v>
      </c>
      <c r="U15" s="155" t="n">
        <v>4</v>
      </c>
      <c r="V15" s="155" t="n">
        <v>0</v>
      </c>
      <c r="W15" s="155" t="n">
        <v>0</v>
      </c>
      <c r="X15" s="155" t="n">
        <v>336</v>
      </c>
    </row>
    <row r="16">
      <c r="A16" s="36" t="s">
        <v>185</v>
      </c>
      <c r="B16" s="157" t="n">
        <v>42862</v>
      </c>
      <c r="C16" s="157" t="n">
        <v>933</v>
      </c>
      <c r="D16" s="157" t="n">
        <v>13</v>
      </c>
      <c r="E16" s="157" t="n">
        <v>5896</v>
      </c>
      <c r="F16" s="157" t="n">
        <v>17</v>
      </c>
      <c r="G16" s="157" t="n">
        <v>71</v>
      </c>
      <c r="H16" s="157" t="n">
        <v>7572</v>
      </c>
      <c r="I16" s="157" t="n">
        <v>8088</v>
      </c>
      <c r="J16" s="157" t="n">
        <v>2000</v>
      </c>
      <c r="K16" s="157" t="n">
        <v>3124</v>
      </c>
      <c r="L16" s="157" t="n">
        <v>1437</v>
      </c>
      <c r="M16" s="157" t="n">
        <v>603</v>
      </c>
      <c r="N16" s="157" t="n">
        <v>442</v>
      </c>
      <c r="O16" s="157" t="n">
        <v>5383</v>
      </c>
      <c r="P16" s="157" t="n">
        <v>2527</v>
      </c>
      <c r="Q16" s="157" t="n">
        <v>20</v>
      </c>
      <c r="R16" s="157" t="n">
        <v>830</v>
      </c>
      <c r="S16" s="157" t="n">
        <v>429</v>
      </c>
      <c r="T16" s="157" t="n">
        <v>1191</v>
      </c>
      <c r="U16" s="157" t="n">
        <v>1887</v>
      </c>
      <c r="V16" s="157" t="n">
        <v>2</v>
      </c>
      <c r="W16" s="157" t="n">
        <v>2</v>
      </c>
      <c r="X16" s="157" t="n">
        <v>395</v>
      </c>
    </row>
    <row r="17">
      <c r="A17" s="88" t="s">
        <v>186</v>
      </c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</row>
    <row r="18">
      <c r="A18" s="4" t="s">
        <v>11</v>
      </c>
      <c r="B18" s="155" t="n">
        <v>204</v>
      </c>
      <c r="C18" s="155" t="n">
        <v>0</v>
      </c>
      <c r="D18" s="155" t="n">
        <v>0</v>
      </c>
      <c r="E18" s="155" t="n">
        <v>19</v>
      </c>
      <c r="F18" s="155" t="n">
        <v>0</v>
      </c>
      <c r="G18" s="155" t="n">
        <v>0</v>
      </c>
      <c r="H18" s="155" t="n">
        <v>1</v>
      </c>
      <c r="I18" s="155" t="n">
        <v>34</v>
      </c>
      <c r="J18" s="155" t="n">
        <v>7</v>
      </c>
      <c r="K18" s="155" t="n">
        <v>63</v>
      </c>
      <c r="L18" s="155" t="n">
        <v>0</v>
      </c>
      <c r="M18" s="155" t="n">
        <v>0</v>
      </c>
      <c r="N18" s="155" t="n">
        <v>0</v>
      </c>
      <c r="O18" s="155" t="n">
        <v>13</v>
      </c>
      <c r="P18" s="155" t="n">
        <v>28</v>
      </c>
      <c r="Q18" s="155" t="n">
        <v>0</v>
      </c>
      <c r="R18" s="155" t="n">
        <v>9</v>
      </c>
      <c r="S18" s="155" t="n">
        <v>5</v>
      </c>
      <c r="T18" s="155" t="n">
        <v>14</v>
      </c>
      <c r="U18" s="155" t="n">
        <v>11</v>
      </c>
      <c r="V18" s="155" t="n">
        <v>0</v>
      </c>
      <c r="W18" s="155" t="n">
        <v>0</v>
      </c>
      <c r="X18" s="155" t="n">
        <v>0</v>
      </c>
    </row>
    <row r="19">
      <c r="A19" s="4" t="s">
        <v>12</v>
      </c>
      <c r="B19" s="155" t="n">
        <v>24093</v>
      </c>
      <c r="C19" s="155" t="n">
        <v>579</v>
      </c>
      <c r="D19" s="155" t="n">
        <v>0</v>
      </c>
      <c r="E19" s="155" t="n">
        <v>3413</v>
      </c>
      <c r="F19" s="155" t="n">
        <v>5</v>
      </c>
      <c r="G19" s="155" t="n">
        <v>16</v>
      </c>
      <c r="H19" s="155" t="n">
        <v>4944</v>
      </c>
      <c r="I19" s="155" t="n">
        <v>4256</v>
      </c>
      <c r="J19" s="155" t="n">
        <v>1057</v>
      </c>
      <c r="K19" s="155" t="n">
        <v>1411</v>
      </c>
      <c r="L19" s="155" t="n">
        <v>778</v>
      </c>
      <c r="M19" s="155" t="n">
        <v>475</v>
      </c>
      <c r="N19" s="155" t="n">
        <v>126</v>
      </c>
      <c r="O19" s="155" t="n">
        <v>3177</v>
      </c>
      <c r="P19" s="155" t="n">
        <v>1265</v>
      </c>
      <c r="Q19" s="155" t="n">
        <v>11</v>
      </c>
      <c r="R19" s="155" t="n">
        <v>523</v>
      </c>
      <c r="S19" s="155" t="n">
        <v>141</v>
      </c>
      <c r="T19" s="155" t="n">
        <v>648</v>
      </c>
      <c r="U19" s="155" t="n">
        <v>1219</v>
      </c>
      <c r="V19" s="155" t="n">
        <v>2</v>
      </c>
      <c r="W19" s="155" t="n">
        <v>1</v>
      </c>
      <c r="X19" s="155" t="n">
        <v>46</v>
      </c>
    </row>
    <row r="20">
      <c r="A20" s="4" t="s">
        <v>13</v>
      </c>
      <c r="B20" s="155" t="n">
        <v>43721</v>
      </c>
      <c r="C20" s="155" t="n">
        <v>195</v>
      </c>
      <c r="D20" s="155" t="n">
        <v>0</v>
      </c>
      <c r="E20" s="155" t="n">
        <v>29854</v>
      </c>
      <c r="F20" s="155" t="n">
        <v>281</v>
      </c>
      <c r="G20" s="155" t="n">
        <v>62</v>
      </c>
      <c r="H20" s="155" t="n">
        <v>506</v>
      </c>
      <c r="I20" s="155" t="n">
        <v>2715</v>
      </c>
      <c r="J20" s="155" t="n">
        <v>3753</v>
      </c>
      <c r="K20" s="155" t="n">
        <v>1653</v>
      </c>
      <c r="L20" s="155" t="n">
        <v>335</v>
      </c>
      <c r="M20" s="155" t="n">
        <v>46</v>
      </c>
      <c r="N20" s="155" t="n">
        <v>409</v>
      </c>
      <c r="O20" s="155" t="n">
        <v>1248</v>
      </c>
      <c r="P20" s="155" t="n">
        <v>1830</v>
      </c>
      <c r="Q20" s="155" t="n">
        <v>6</v>
      </c>
      <c r="R20" s="155" t="n">
        <v>188</v>
      </c>
      <c r="S20" s="155" t="n">
        <v>249</v>
      </c>
      <c r="T20" s="155" t="n">
        <v>159</v>
      </c>
      <c r="U20" s="155" t="n">
        <v>231</v>
      </c>
      <c r="V20" s="155" t="n">
        <v>0</v>
      </c>
      <c r="W20" s="155" t="n">
        <v>0</v>
      </c>
      <c r="X20" s="155" t="n">
        <v>1</v>
      </c>
    </row>
    <row r="21">
      <c r="A21" s="4" t="s">
        <v>14</v>
      </c>
      <c r="B21" s="155" t="n">
        <v>112643</v>
      </c>
      <c r="C21" s="155" t="n">
        <v>1529</v>
      </c>
      <c r="D21" s="155" t="n">
        <v>209</v>
      </c>
      <c r="E21" s="155" t="n">
        <v>47456</v>
      </c>
      <c r="F21" s="155" t="n">
        <v>147</v>
      </c>
      <c r="G21" s="155" t="n">
        <v>384</v>
      </c>
      <c r="H21" s="155" t="n">
        <v>8368</v>
      </c>
      <c r="I21" s="155" t="n">
        <v>17788</v>
      </c>
      <c r="J21" s="155" t="n">
        <v>6764</v>
      </c>
      <c r="K21" s="155" t="n">
        <v>10878</v>
      </c>
      <c r="L21" s="155" t="n">
        <v>2449</v>
      </c>
      <c r="M21" s="155" t="n">
        <v>215</v>
      </c>
      <c r="N21" s="155" t="n">
        <v>1136</v>
      </c>
      <c r="O21" s="155" t="n">
        <v>5342</v>
      </c>
      <c r="P21" s="155" t="n">
        <v>5503</v>
      </c>
      <c r="Q21" s="155" t="n">
        <v>21</v>
      </c>
      <c r="R21" s="155" t="n">
        <v>519</v>
      </c>
      <c r="S21" s="155" t="n">
        <v>1304</v>
      </c>
      <c r="T21" s="155" t="n">
        <v>1713</v>
      </c>
      <c r="U21" s="155" t="n">
        <v>902</v>
      </c>
      <c r="V21" s="155" t="n">
        <v>0</v>
      </c>
      <c r="W21" s="155" t="n">
        <v>1</v>
      </c>
      <c r="X21" s="155" t="n">
        <v>15</v>
      </c>
    </row>
    <row r="22">
      <c r="A22" s="4" t="s">
        <v>15</v>
      </c>
      <c r="B22" s="155" t="n">
        <v>4653</v>
      </c>
      <c r="C22" s="155" t="n">
        <v>134</v>
      </c>
      <c r="D22" s="155" t="n">
        <v>0</v>
      </c>
      <c r="E22" s="155" t="n">
        <v>475</v>
      </c>
      <c r="F22" s="155" t="n">
        <v>1</v>
      </c>
      <c r="G22" s="155" t="n">
        <v>6</v>
      </c>
      <c r="H22" s="155" t="n">
        <v>1387</v>
      </c>
      <c r="I22" s="155" t="n">
        <v>606</v>
      </c>
      <c r="J22" s="155" t="n">
        <v>218</v>
      </c>
      <c r="K22" s="155" t="n">
        <v>112</v>
      </c>
      <c r="L22" s="155" t="n">
        <v>151</v>
      </c>
      <c r="M22" s="155" t="n">
        <v>57</v>
      </c>
      <c r="N22" s="155" t="n">
        <v>26</v>
      </c>
      <c r="O22" s="155" t="n">
        <v>536</v>
      </c>
      <c r="P22" s="155" t="n">
        <v>247</v>
      </c>
      <c r="Q22" s="155" t="n">
        <v>1</v>
      </c>
      <c r="R22" s="155" t="n">
        <v>106</v>
      </c>
      <c r="S22" s="155" t="n">
        <v>13</v>
      </c>
      <c r="T22" s="155" t="n">
        <v>238</v>
      </c>
      <c r="U22" s="155" t="n">
        <v>331</v>
      </c>
      <c r="V22" s="155" t="n">
        <v>0</v>
      </c>
      <c r="W22" s="155" t="n">
        <v>0</v>
      </c>
      <c r="X22" s="155" t="n">
        <v>8</v>
      </c>
    </row>
    <row r="23">
      <c r="A23" s="4" t="s">
        <v>16</v>
      </c>
      <c r="B23" s="155" t="n">
        <v>582</v>
      </c>
      <c r="C23" s="155" t="n">
        <v>2</v>
      </c>
      <c r="D23" s="155" t="n">
        <v>0</v>
      </c>
      <c r="E23" s="155" t="n">
        <v>20</v>
      </c>
      <c r="F23" s="155" t="n">
        <v>2</v>
      </c>
      <c r="G23" s="155" t="n">
        <v>0</v>
      </c>
      <c r="H23" s="155" t="n">
        <v>16</v>
      </c>
      <c r="I23" s="155" t="n">
        <v>55</v>
      </c>
      <c r="J23" s="155" t="n">
        <v>13</v>
      </c>
      <c r="K23" s="155" t="n">
        <v>15</v>
      </c>
      <c r="L23" s="155" t="n">
        <v>14</v>
      </c>
      <c r="M23" s="155" t="n">
        <v>0</v>
      </c>
      <c r="N23" s="155" t="n">
        <v>14</v>
      </c>
      <c r="O23" s="155" t="n">
        <v>39</v>
      </c>
      <c r="P23" s="155" t="n">
        <v>38</v>
      </c>
      <c r="Q23" s="155" t="n">
        <v>0</v>
      </c>
      <c r="R23" s="155" t="n">
        <v>6</v>
      </c>
      <c r="S23" s="155" t="n">
        <v>1</v>
      </c>
      <c r="T23" s="155" t="n">
        <v>7</v>
      </c>
      <c r="U23" s="155" t="n">
        <v>4</v>
      </c>
      <c r="V23" s="155" t="n">
        <v>0</v>
      </c>
      <c r="W23" s="155" t="n">
        <v>0</v>
      </c>
      <c r="X23" s="155" t="n">
        <v>336</v>
      </c>
    </row>
    <row r="24">
      <c r="A24" s="36" t="s">
        <v>185</v>
      </c>
      <c r="B24" s="157" t="n">
        <v>185896</v>
      </c>
      <c r="C24" s="157" t="n">
        <v>2439</v>
      </c>
      <c r="D24" s="157" t="n">
        <v>209</v>
      </c>
      <c r="E24" s="157" t="n">
        <v>81237</v>
      </c>
      <c r="F24" s="157" t="n">
        <v>436</v>
      </c>
      <c r="G24" s="157" t="n">
        <v>468</v>
      </c>
      <c r="H24" s="157" t="n">
        <v>15222</v>
      </c>
      <c r="I24" s="157" t="n">
        <v>25454</v>
      </c>
      <c r="J24" s="157" t="n">
        <v>11812</v>
      </c>
      <c r="K24" s="157" t="n">
        <v>14132</v>
      </c>
      <c r="L24" s="157" t="n">
        <v>3727</v>
      </c>
      <c r="M24" s="157" t="n">
        <v>793</v>
      </c>
      <c r="N24" s="157" t="n">
        <v>1711</v>
      </c>
      <c r="O24" s="157" t="n">
        <v>10355</v>
      </c>
      <c r="P24" s="157" t="n">
        <v>8911</v>
      </c>
      <c r="Q24" s="157" t="n">
        <v>39</v>
      </c>
      <c r="R24" s="157" t="n">
        <v>1351</v>
      </c>
      <c r="S24" s="157" t="n">
        <v>1713</v>
      </c>
      <c r="T24" s="157" t="n">
        <v>2779</v>
      </c>
      <c r="U24" s="157" t="n">
        <v>2698</v>
      </c>
      <c r="V24" s="157" t="n">
        <v>2</v>
      </c>
      <c r="W24" s="157" t="n">
        <v>2</v>
      </c>
      <c r="X24" s="157" t="n">
        <v>406</v>
      </c>
    </row>
    <row r="25">
      <c r="A25" s="88" t="s">
        <v>187</v>
      </c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</row>
    <row r="26">
      <c r="A26" s="4" t="s">
        <v>11</v>
      </c>
      <c r="B26" s="156" t="n">
        <v>76275.72</v>
      </c>
      <c r="C26" s="156" t="n">
        <v>0</v>
      </c>
      <c r="D26" s="156" t="n">
        <v>0</v>
      </c>
      <c r="E26" s="156" t="n">
        <v>8200.18</v>
      </c>
      <c r="F26" s="156" t="n">
        <v>0</v>
      </c>
      <c r="G26" s="156" t="n">
        <v>0</v>
      </c>
      <c r="H26" s="156" t="n">
        <v>426.4</v>
      </c>
      <c r="I26" s="156" t="n">
        <v>9558.52</v>
      </c>
      <c r="J26" s="156" t="n">
        <v>3888.66</v>
      </c>
      <c r="K26" s="156" t="n">
        <v>19055.63</v>
      </c>
      <c r="L26" s="156" t="n">
        <v>0</v>
      </c>
      <c r="M26" s="156" t="n">
        <v>0</v>
      </c>
      <c r="N26" s="156" t="n">
        <v>0</v>
      </c>
      <c r="O26" s="156" t="n">
        <v>9208.91</v>
      </c>
      <c r="P26" s="156" t="n">
        <v>15807.99</v>
      </c>
      <c r="Q26" s="156" t="n">
        <v>0</v>
      </c>
      <c r="R26" s="156" t="n">
        <v>3205.5</v>
      </c>
      <c r="S26" s="156" t="n">
        <v>677.13</v>
      </c>
      <c r="T26" s="156" t="n">
        <v>3910.78</v>
      </c>
      <c r="U26" s="156" t="n">
        <v>2336.02</v>
      </c>
      <c r="V26" s="156" t="n">
        <v>0</v>
      </c>
      <c r="W26" s="156" t="n">
        <v>0</v>
      </c>
      <c r="X26" s="156" t="n">
        <v>0</v>
      </c>
    </row>
    <row r="27">
      <c r="A27" s="4" t="s">
        <v>12</v>
      </c>
      <c r="B27" s="156" t="n">
        <v>10359641.7</v>
      </c>
      <c r="C27" s="156" t="n">
        <v>264540</v>
      </c>
      <c r="D27" s="156" t="n">
        <v>0</v>
      </c>
      <c r="E27" s="156" t="n">
        <v>1469665.25</v>
      </c>
      <c r="F27" s="156" t="n">
        <v>2340</v>
      </c>
      <c r="G27" s="156" t="n">
        <v>6360</v>
      </c>
      <c r="H27" s="156" t="n">
        <v>2382083.16</v>
      </c>
      <c r="I27" s="156" t="n">
        <v>1669991.6</v>
      </c>
      <c r="J27" s="156" t="n">
        <v>449820</v>
      </c>
      <c r="K27" s="156" t="n">
        <v>494910</v>
      </c>
      <c r="L27" s="156" t="n">
        <v>335280</v>
      </c>
      <c r="M27" s="156" t="n">
        <v>191160</v>
      </c>
      <c r="N27" s="156" t="n">
        <v>59071.2</v>
      </c>
      <c r="O27" s="156" t="n">
        <v>1379071.2</v>
      </c>
      <c r="P27" s="156" t="n">
        <v>585540</v>
      </c>
      <c r="Q27" s="156" t="n">
        <v>4140</v>
      </c>
      <c r="R27" s="156" t="n">
        <v>217440</v>
      </c>
      <c r="S27" s="156" t="n">
        <v>51300</v>
      </c>
      <c r="T27" s="156" t="n">
        <v>303600</v>
      </c>
      <c r="U27" s="156" t="n">
        <v>471189.29</v>
      </c>
      <c r="V27" s="156" t="n">
        <v>840</v>
      </c>
      <c r="W27" s="156" t="n">
        <v>540</v>
      </c>
      <c r="X27" s="156" t="n">
        <v>20760</v>
      </c>
    </row>
    <row r="28">
      <c r="A28" s="4" t="s">
        <v>13</v>
      </c>
      <c r="B28" s="156" t="n">
        <v>10311773.03</v>
      </c>
      <c r="C28" s="156" t="n">
        <v>60592.24</v>
      </c>
      <c r="D28" s="156" t="n">
        <v>0</v>
      </c>
      <c r="E28" s="156" t="n">
        <v>5770047.29</v>
      </c>
      <c r="F28" s="156" t="n">
        <v>93199.34</v>
      </c>
      <c r="G28" s="156" t="n">
        <v>13476.95</v>
      </c>
      <c r="H28" s="156" t="n">
        <v>211203.52</v>
      </c>
      <c r="I28" s="156" t="n">
        <v>1095918.93</v>
      </c>
      <c r="J28" s="156" t="n">
        <v>665729.86</v>
      </c>
      <c r="K28" s="156" t="n">
        <v>640156.32</v>
      </c>
      <c r="L28" s="156" t="n">
        <v>182955.31</v>
      </c>
      <c r="M28" s="156" t="n">
        <v>16795.11</v>
      </c>
      <c r="N28" s="156" t="n">
        <v>100327.27</v>
      </c>
      <c r="O28" s="156" t="n">
        <v>567760.77</v>
      </c>
      <c r="P28" s="156" t="n">
        <v>589047.2</v>
      </c>
      <c r="Q28" s="156" t="n">
        <v>2269.75</v>
      </c>
      <c r="R28" s="156" t="n">
        <v>84343.92</v>
      </c>
      <c r="S28" s="156" t="n">
        <v>72743.14</v>
      </c>
      <c r="T28" s="156" t="n">
        <v>57055.45</v>
      </c>
      <c r="U28" s="156" t="n">
        <v>87270.66</v>
      </c>
      <c r="V28" s="156" t="n">
        <v>0</v>
      </c>
      <c r="W28" s="156" t="n">
        <v>0</v>
      </c>
      <c r="X28" s="156" t="n">
        <v>880</v>
      </c>
    </row>
    <row r="29">
      <c r="A29" s="4" t="s">
        <v>14</v>
      </c>
      <c r="B29" s="156" t="n">
        <v>28547777.08</v>
      </c>
      <c r="C29" s="156" t="n">
        <v>463370.02</v>
      </c>
      <c r="D29" s="156" t="n">
        <v>52335.58</v>
      </c>
      <c r="E29" s="156" t="n">
        <v>11702033.78</v>
      </c>
      <c r="F29" s="156" t="n">
        <v>31422.69</v>
      </c>
      <c r="G29" s="156" t="n">
        <v>81273.52</v>
      </c>
      <c r="H29" s="156" t="n">
        <v>2606061.98</v>
      </c>
      <c r="I29" s="156" t="n">
        <v>4223373.57</v>
      </c>
      <c r="J29" s="156" t="n">
        <v>1828786.34</v>
      </c>
      <c r="K29" s="156" t="n">
        <v>2416983.61</v>
      </c>
      <c r="L29" s="156" t="n">
        <v>737215.51</v>
      </c>
      <c r="M29" s="156" t="n">
        <v>64351.91</v>
      </c>
      <c r="N29" s="156" t="n">
        <v>319783.44</v>
      </c>
      <c r="O29" s="156" t="n">
        <v>1551649.16</v>
      </c>
      <c r="P29" s="156" t="n">
        <v>1425081.47</v>
      </c>
      <c r="Q29" s="156" t="n">
        <v>6336</v>
      </c>
      <c r="R29" s="156" t="n">
        <v>135513.37</v>
      </c>
      <c r="S29" s="156" t="n">
        <v>265979.9</v>
      </c>
      <c r="T29" s="156" t="n">
        <v>386334.95</v>
      </c>
      <c r="U29" s="156" t="n">
        <v>245868.2</v>
      </c>
      <c r="V29" s="156" t="n">
        <v>0</v>
      </c>
      <c r="W29" s="156" t="n">
        <v>240.22</v>
      </c>
      <c r="X29" s="156" t="n">
        <v>3781.86</v>
      </c>
    </row>
    <row r="30">
      <c r="A30" s="4" t="s">
        <v>15</v>
      </c>
      <c r="B30" s="156" t="n">
        <v>977775</v>
      </c>
      <c r="C30" s="156" t="n">
        <v>28140</v>
      </c>
      <c r="D30" s="156" t="n">
        <v>0</v>
      </c>
      <c r="E30" s="156" t="n">
        <v>99750</v>
      </c>
      <c r="F30" s="156" t="n">
        <v>210</v>
      </c>
      <c r="G30" s="156" t="n">
        <v>1260</v>
      </c>
      <c r="H30" s="156" t="n">
        <v>291600</v>
      </c>
      <c r="I30" s="156" t="n">
        <v>127470</v>
      </c>
      <c r="J30" s="156" t="n">
        <v>45780</v>
      </c>
      <c r="K30" s="156" t="n">
        <v>23520</v>
      </c>
      <c r="L30" s="156" t="n">
        <v>31710</v>
      </c>
      <c r="M30" s="156" t="n">
        <v>11970</v>
      </c>
      <c r="N30" s="156" t="n">
        <v>5460</v>
      </c>
      <c r="O30" s="156" t="n">
        <v>112560</v>
      </c>
      <c r="P30" s="156" t="n">
        <v>52080</v>
      </c>
      <c r="Q30" s="156" t="n">
        <v>210</v>
      </c>
      <c r="R30" s="156" t="n">
        <v>22260</v>
      </c>
      <c r="S30" s="156" t="n">
        <v>2730</v>
      </c>
      <c r="T30" s="156" t="n">
        <v>49980</v>
      </c>
      <c r="U30" s="156" t="n">
        <v>69405</v>
      </c>
      <c r="V30" s="156" t="n">
        <v>0</v>
      </c>
      <c r="W30" s="156" t="n">
        <v>0</v>
      </c>
      <c r="X30" s="156" t="n">
        <v>1680</v>
      </c>
    </row>
    <row r="31">
      <c r="A31" s="4" t="s">
        <v>16</v>
      </c>
      <c r="B31" s="156" t="n">
        <v>122220</v>
      </c>
      <c r="C31" s="156" t="n">
        <v>420</v>
      </c>
      <c r="D31" s="156" t="n">
        <v>0</v>
      </c>
      <c r="E31" s="156" t="n">
        <v>4200</v>
      </c>
      <c r="F31" s="156" t="n">
        <v>420</v>
      </c>
      <c r="G31" s="156" t="n">
        <v>0</v>
      </c>
      <c r="H31" s="156" t="n">
        <v>3360</v>
      </c>
      <c r="I31" s="156" t="n">
        <v>11550</v>
      </c>
      <c r="J31" s="156" t="n">
        <v>2730</v>
      </c>
      <c r="K31" s="156" t="n">
        <v>3150</v>
      </c>
      <c r="L31" s="156" t="n">
        <v>2940</v>
      </c>
      <c r="M31" s="156" t="n">
        <v>0</v>
      </c>
      <c r="N31" s="156" t="n">
        <v>2940</v>
      </c>
      <c r="O31" s="156" t="n">
        <v>8190</v>
      </c>
      <c r="P31" s="156" t="n">
        <v>7980</v>
      </c>
      <c r="Q31" s="156" t="n">
        <v>0</v>
      </c>
      <c r="R31" s="156" t="n">
        <v>1260</v>
      </c>
      <c r="S31" s="156" t="n">
        <v>210</v>
      </c>
      <c r="T31" s="156" t="n">
        <v>1470</v>
      </c>
      <c r="U31" s="156" t="n">
        <v>840</v>
      </c>
      <c r="V31" s="156" t="n">
        <v>0</v>
      </c>
      <c r="W31" s="156" t="n">
        <v>0</v>
      </c>
      <c r="X31" s="156" t="n">
        <v>70560</v>
      </c>
    </row>
    <row r="32">
      <c r="A32" s="36" t="s">
        <v>185</v>
      </c>
      <c r="B32" s="158" t="n">
        <v>50395462.53</v>
      </c>
      <c r="C32" s="158" t="n">
        <v>817062.26</v>
      </c>
      <c r="D32" s="158" t="n">
        <v>52335.58</v>
      </c>
      <c r="E32" s="158" t="n">
        <v>19053896.5</v>
      </c>
      <c r="F32" s="158" t="n">
        <v>127592.03</v>
      </c>
      <c r="G32" s="158" t="n">
        <v>102370.47</v>
      </c>
      <c r="H32" s="158" t="n">
        <v>5494735.06</v>
      </c>
      <c r="I32" s="158" t="n">
        <v>7137862.62</v>
      </c>
      <c r="J32" s="158" t="n">
        <v>2996734.86</v>
      </c>
      <c r="K32" s="158" t="n">
        <v>3597775.56</v>
      </c>
      <c r="L32" s="158" t="n">
        <v>1290100.82</v>
      </c>
      <c r="M32" s="158" t="n">
        <v>284277.02</v>
      </c>
      <c r="N32" s="158" t="n">
        <v>487581.91</v>
      </c>
      <c r="O32" s="158" t="n">
        <v>3628440.04</v>
      </c>
      <c r="P32" s="158" t="n">
        <v>2675536.66</v>
      </c>
      <c r="Q32" s="158" t="n">
        <v>12955.75</v>
      </c>
      <c r="R32" s="158" t="n">
        <v>464022.79</v>
      </c>
      <c r="S32" s="158" t="n">
        <v>393640.17</v>
      </c>
      <c r="T32" s="158" t="n">
        <v>802351.18</v>
      </c>
      <c r="U32" s="158" t="n">
        <v>876909.17</v>
      </c>
      <c r="V32" s="158" t="n">
        <v>840</v>
      </c>
      <c r="W32" s="158" t="n">
        <v>780.22</v>
      </c>
      <c r="X32" s="158" t="n">
        <v>97661.86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194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84" t="s">
        <v>199</v>
      </c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177</v>
      </c>
      <c r="C7" s="74" t="s">
        <v>200</v>
      </c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</row>
    <row r="8">
      <c r="A8" s="3"/>
      <c r="B8" s="3"/>
      <c r="C8" s="3" t="s">
        <v>201</v>
      </c>
      <c r="D8" s="3" t="s">
        <v>202</v>
      </c>
      <c r="E8" s="3" t="s">
        <v>203</v>
      </c>
      <c r="F8" s="3" t="s">
        <v>204</v>
      </c>
      <c r="G8" s="3" t="s">
        <v>205</v>
      </c>
      <c r="H8" s="3" t="s">
        <v>206</v>
      </c>
      <c r="I8" s="3" t="s">
        <v>207</v>
      </c>
      <c r="J8" s="3" t="s">
        <v>208</v>
      </c>
      <c r="K8" s="3" t="s">
        <v>209</v>
      </c>
      <c r="L8" s="3" t="s">
        <v>210</v>
      </c>
      <c r="M8" s="3" t="s">
        <v>211</v>
      </c>
      <c r="N8" s="3" t="s">
        <v>212</v>
      </c>
      <c r="O8" s="3" t="s">
        <v>213</v>
      </c>
      <c r="P8" s="3" t="s">
        <v>214</v>
      </c>
      <c r="Q8" s="3" t="s">
        <v>215</v>
      </c>
      <c r="R8" s="3" t="s">
        <v>216</v>
      </c>
      <c r="S8" s="3" t="s">
        <v>217</v>
      </c>
      <c r="T8" s="3" t="s">
        <v>218</v>
      </c>
      <c r="U8" s="3" t="s">
        <v>219</v>
      </c>
      <c r="V8" s="3" t="s">
        <v>220</v>
      </c>
      <c r="W8" s="3" t="s">
        <v>221</v>
      </c>
      <c r="X8" s="3" t="s">
        <v>222</v>
      </c>
    </row>
    <row r="9">
      <c r="A9" s="88" t="s">
        <v>184</v>
      </c>
      <c r="B9" s="85"/>
      <c r="C9" s="85"/>
      <c r="D9" s="85"/>
      <c r="E9" s="85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</row>
    <row r="10">
      <c r="A10" s="4" t="s">
        <v>11</v>
      </c>
      <c r="B10" s="159" t="n">
        <v>988</v>
      </c>
      <c r="C10" s="159" t="n">
        <v>11</v>
      </c>
      <c r="D10" s="159" t="n">
        <v>0</v>
      </c>
      <c r="E10" s="159" t="n">
        <v>31</v>
      </c>
      <c r="F10" s="159" t="n">
        <v>2</v>
      </c>
      <c r="G10" s="159" t="n">
        <v>1</v>
      </c>
      <c r="H10" s="159" t="n">
        <v>27</v>
      </c>
      <c r="I10" s="159" t="n">
        <v>205</v>
      </c>
      <c r="J10" s="159" t="n">
        <v>21</v>
      </c>
      <c r="K10" s="159" t="n">
        <v>390</v>
      </c>
      <c r="L10" s="159" t="n">
        <v>10</v>
      </c>
      <c r="M10" s="159" t="n">
        <v>2</v>
      </c>
      <c r="N10" s="159" t="n">
        <v>21</v>
      </c>
      <c r="O10" s="159" t="n">
        <v>31</v>
      </c>
      <c r="P10" s="159" t="n">
        <v>24</v>
      </c>
      <c r="Q10" s="159" t="n">
        <v>0</v>
      </c>
      <c r="R10" s="159" t="n">
        <v>40</v>
      </c>
      <c r="S10" s="159" t="n">
        <v>8</v>
      </c>
      <c r="T10" s="159" t="n">
        <v>95</v>
      </c>
      <c r="U10" s="159" t="n">
        <v>69</v>
      </c>
      <c r="V10" s="159" t="n">
        <v>0</v>
      </c>
      <c r="W10" s="159" t="n">
        <v>0</v>
      </c>
      <c r="X10" s="159" t="n">
        <v>0</v>
      </c>
    </row>
    <row r="11">
      <c r="A11" s="4" t="s">
        <v>12</v>
      </c>
      <c r="B11" s="159" t="n">
        <v>39199</v>
      </c>
      <c r="C11" s="159" t="n">
        <v>933</v>
      </c>
      <c r="D11" s="159" t="n">
        <v>2</v>
      </c>
      <c r="E11" s="159" t="n">
        <v>4981</v>
      </c>
      <c r="F11" s="159" t="n">
        <v>6</v>
      </c>
      <c r="G11" s="159" t="n">
        <v>24</v>
      </c>
      <c r="H11" s="159" t="n">
        <v>7743</v>
      </c>
      <c r="I11" s="159" t="n">
        <v>8072</v>
      </c>
      <c r="J11" s="159" t="n">
        <v>1383</v>
      </c>
      <c r="K11" s="159" t="n">
        <v>3811</v>
      </c>
      <c r="L11" s="159" t="n">
        <v>903</v>
      </c>
      <c r="M11" s="159" t="n">
        <v>637</v>
      </c>
      <c r="N11" s="159" t="n">
        <v>208</v>
      </c>
      <c r="O11" s="159" t="n">
        <v>3839</v>
      </c>
      <c r="P11" s="159" t="n">
        <v>1600</v>
      </c>
      <c r="Q11" s="159" t="n">
        <v>14</v>
      </c>
      <c r="R11" s="159" t="n">
        <v>764</v>
      </c>
      <c r="S11" s="159" t="n">
        <v>209</v>
      </c>
      <c r="T11" s="159" t="n">
        <v>941</v>
      </c>
      <c r="U11" s="159" t="n">
        <v>3066</v>
      </c>
      <c r="V11" s="159" t="n">
        <v>2</v>
      </c>
      <c r="W11" s="159" t="n">
        <v>1</v>
      </c>
      <c r="X11" s="159" t="n">
        <v>60</v>
      </c>
    </row>
    <row r="12">
      <c r="A12" s="4" t="s">
        <v>13</v>
      </c>
      <c r="B12" s="159" t="n">
        <v>4677</v>
      </c>
      <c r="C12" s="159" t="n">
        <v>60</v>
      </c>
      <c r="D12" s="159" t="n">
        <v>0</v>
      </c>
      <c r="E12" s="159" t="n">
        <v>525</v>
      </c>
      <c r="F12" s="159" t="n">
        <v>8</v>
      </c>
      <c r="G12" s="159" t="n">
        <v>10</v>
      </c>
      <c r="H12" s="159" t="n">
        <v>254</v>
      </c>
      <c r="I12" s="159" t="n">
        <v>1138</v>
      </c>
      <c r="J12" s="159" t="n">
        <v>178</v>
      </c>
      <c r="K12" s="159" t="n">
        <v>964</v>
      </c>
      <c r="L12" s="159" t="n">
        <v>116</v>
      </c>
      <c r="M12" s="159" t="n">
        <v>17</v>
      </c>
      <c r="N12" s="159" t="n">
        <v>118</v>
      </c>
      <c r="O12" s="159" t="n">
        <v>488</v>
      </c>
      <c r="P12" s="159" t="n">
        <v>306</v>
      </c>
      <c r="Q12" s="159" t="n">
        <v>1</v>
      </c>
      <c r="R12" s="159" t="n">
        <v>107</v>
      </c>
      <c r="S12" s="159" t="n">
        <v>77</v>
      </c>
      <c r="T12" s="159" t="n">
        <v>130</v>
      </c>
      <c r="U12" s="159" t="n">
        <v>178</v>
      </c>
      <c r="V12" s="159" t="n">
        <v>0</v>
      </c>
      <c r="W12" s="159" t="n">
        <v>0</v>
      </c>
      <c r="X12" s="159" t="n">
        <v>2</v>
      </c>
    </row>
    <row r="13">
      <c r="A13" s="4" t="s">
        <v>14</v>
      </c>
      <c r="B13" s="159" t="n">
        <v>16935</v>
      </c>
      <c r="C13" s="159" t="n">
        <v>244</v>
      </c>
      <c r="D13" s="159" t="n">
        <v>17</v>
      </c>
      <c r="E13" s="159" t="n">
        <v>2016</v>
      </c>
      <c r="F13" s="159" t="n">
        <v>4</v>
      </c>
      <c r="G13" s="159" t="n">
        <v>49</v>
      </c>
      <c r="H13" s="159" t="n">
        <v>1335</v>
      </c>
      <c r="I13" s="159" t="n">
        <v>4495</v>
      </c>
      <c r="J13" s="159" t="n">
        <v>696</v>
      </c>
      <c r="K13" s="159" t="n">
        <v>3214</v>
      </c>
      <c r="L13" s="159" t="n">
        <v>454</v>
      </c>
      <c r="M13" s="159" t="n">
        <v>71</v>
      </c>
      <c r="N13" s="159" t="n">
        <v>298</v>
      </c>
      <c r="O13" s="159" t="n">
        <v>1576</v>
      </c>
      <c r="P13" s="159" t="n">
        <v>919</v>
      </c>
      <c r="Q13" s="159" t="n">
        <v>8</v>
      </c>
      <c r="R13" s="159" t="n">
        <v>181</v>
      </c>
      <c r="S13" s="159" t="n">
        <v>352</v>
      </c>
      <c r="T13" s="159" t="n">
        <v>373</v>
      </c>
      <c r="U13" s="159" t="n">
        <v>626</v>
      </c>
      <c r="V13" s="159" t="n">
        <v>0</v>
      </c>
      <c r="W13" s="159" t="n">
        <v>1</v>
      </c>
      <c r="X13" s="159" t="n">
        <v>6</v>
      </c>
    </row>
    <row r="14">
      <c r="A14" s="4" t="s">
        <v>15</v>
      </c>
      <c r="B14" s="159" t="n">
        <v>7851</v>
      </c>
      <c r="C14" s="159" t="n">
        <v>189</v>
      </c>
      <c r="D14" s="159" t="n">
        <v>2</v>
      </c>
      <c r="E14" s="159" t="n">
        <v>770</v>
      </c>
      <c r="F14" s="159" t="n">
        <v>1</v>
      </c>
      <c r="G14" s="159" t="n">
        <v>2</v>
      </c>
      <c r="H14" s="159" t="n">
        <v>2104</v>
      </c>
      <c r="I14" s="159" t="n">
        <v>1010</v>
      </c>
      <c r="J14" s="159" t="n">
        <v>303</v>
      </c>
      <c r="K14" s="159" t="n">
        <v>263</v>
      </c>
      <c r="L14" s="159" t="n">
        <v>195</v>
      </c>
      <c r="M14" s="159" t="n">
        <v>90</v>
      </c>
      <c r="N14" s="159" t="n">
        <v>37</v>
      </c>
      <c r="O14" s="159" t="n">
        <v>734</v>
      </c>
      <c r="P14" s="159" t="n">
        <v>427</v>
      </c>
      <c r="Q14" s="159" t="n">
        <v>1</v>
      </c>
      <c r="R14" s="159" t="n">
        <v>181</v>
      </c>
      <c r="S14" s="159" t="n">
        <v>15</v>
      </c>
      <c r="T14" s="159" t="n">
        <v>445</v>
      </c>
      <c r="U14" s="159" t="n">
        <v>1060</v>
      </c>
      <c r="V14" s="159" t="n">
        <v>1</v>
      </c>
      <c r="W14" s="159" t="n">
        <v>0</v>
      </c>
      <c r="X14" s="159" t="n">
        <v>21</v>
      </c>
    </row>
    <row r="15">
      <c r="A15" s="4" t="s">
        <v>16</v>
      </c>
      <c r="B15" s="159" t="n">
        <v>832</v>
      </c>
      <c r="C15" s="159" t="n">
        <v>4</v>
      </c>
      <c r="D15" s="159" t="n">
        <v>0</v>
      </c>
      <c r="E15" s="159" t="n">
        <v>26</v>
      </c>
      <c r="F15" s="159" t="n">
        <v>1</v>
      </c>
      <c r="G15" s="159" t="n">
        <v>0</v>
      </c>
      <c r="H15" s="159" t="n">
        <v>23</v>
      </c>
      <c r="I15" s="159" t="n">
        <v>76</v>
      </c>
      <c r="J15" s="159" t="n">
        <v>16</v>
      </c>
      <c r="K15" s="159" t="n">
        <v>30</v>
      </c>
      <c r="L15" s="159" t="n">
        <v>13</v>
      </c>
      <c r="M15" s="159" t="n">
        <v>2</v>
      </c>
      <c r="N15" s="159" t="n">
        <v>14</v>
      </c>
      <c r="O15" s="159" t="n">
        <v>46</v>
      </c>
      <c r="P15" s="159" t="n">
        <v>47</v>
      </c>
      <c r="Q15" s="159" t="n">
        <v>0</v>
      </c>
      <c r="R15" s="159" t="n">
        <v>10</v>
      </c>
      <c r="S15" s="159" t="n">
        <v>0</v>
      </c>
      <c r="T15" s="159" t="n">
        <v>14</v>
      </c>
      <c r="U15" s="159" t="n">
        <v>15</v>
      </c>
      <c r="V15" s="159" t="n">
        <v>0</v>
      </c>
      <c r="W15" s="159" t="n">
        <v>0</v>
      </c>
      <c r="X15" s="159" t="n">
        <v>495</v>
      </c>
    </row>
    <row r="16">
      <c r="A16" s="36" t="s">
        <v>185</v>
      </c>
      <c r="B16" s="161" t="n">
        <v>70496</v>
      </c>
      <c r="C16" s="161" t="n">
        <v>1441</v>
      </c>
      <c r="D16" s="161" t="n">
        <v>21</v>
      </c>
      <c r="E16" s="161" t="n">
        <v>8349</v>
      </c>
      <c r="F16" s="161" t="n">
        <v>22</v>
      </c>
      <c r="G16" s="161" t="n">
        <v>86</v>
      </c>
      <c r="H16" s="161" t="n">
        <v>11488</v>
      </c>
      <c r="I16" s="161" t="n">
        <v>15000</v>
      </c>
      <c r="J16" s="161" t="n">
        <v>2597</v>
      </c>
      <c r="K16" s="161" t="n">
        <v>8676</v>
      </c>
      <c r="L16" s="161" t="n">
        <v>1691</v>
      </c>
      <c r="M16" s="161" t="n">
        <v>819</v>
      </c>
      <c r="N16" s="161" t="n">
        <v>696</v>
      </c>
      <c r="O16" s="161" t="n">
        <v>6715</v>
      </c>
      <c r="P16" s="161" t="n">
        <v>3325</v>
      </c>
      <c r="Q16" s="161" t="n">
        <v>24</v>
      </c>
      <c r="R16" s="161" t="n">
        <v>1283</v>
      </c>
      <c r="S16" s="161" t="n">
        <v>661</v>
      </c>
      <c r="T16" s="161" t="n">
        <v>1998</v>
      </c>
      <c r="U16" s="161" t="n">
        <v>5015</v>
      </c>
      <c r="V16" s="161" t="n">
        <v>3</v>
      </c>
      <c r="W16" s="161" t="n">
        <v>2</v>
      </c>
      <c r="X16" s="161" t="n">
        <v>584</v>
      </c>
    </row>
    <row r="17">
      <c r="A17" s="88" t="s">
        <v>186</v>
      </c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</row>
    <row r="18">
      <c r="A18" s="4" t="s">
        <v>11</v>
      </c>
      <c r="B18" s="159" t="n">
        <v>3736</v>
      </c>
      <c r="C18" s="159" t="n">
        <v>64</v>
      </c>
      <c r="D18" s="159" t="n">
        <v>0</v>
      </c>
      <c r="E18" s="159" t="n">
        <v>87</v>
      </c>
      <c r="F18" s="159" t="n">
        <v>14</v>
      </c>
      <c r="G18" s="159" t="n">
        <v>2</v>
      </c>
      <c r="H18" s="159" t="n">
        <v>133</v>
      </c>
      <c r="I18" s="159" t="n">
        <v>848</v>
      </c>
      <c r="J18" s="159" t="n">
        <v>65</v>
      </c>
      <c r="K18" s="159" t="n">
        <v>1519</v>
      </c>
      <c r="L18" s="159" t="n">
        <v>37</v>
      </c>
      <c r="M18" s="159" t="n">
        <v>3</v>
      </c>
      <c r="N18" s="159" t="n">
        <v>84</v>
      </c>
      <c r="O18" s="159" t="n">
        <v>158</v>
      </c>
      <c r="P18" s="159" t="n">
        <v>108</v>
      </c>
      <c r="Q18" s="159" t="n">
        <v>0</v>
      </c>
      <c r="R18" s="159" t="n">
        <v>154</v>
      </c>
      <c r="S18" s="159" t="n">
        <v>23</v>
      </c>
      <c r="T18" s="159" t="n">
        <v>289</v>
      </c>
      <c r="U18" s="159" t="n">
        <v>148</v>
      </c>
      <c r="V18" s="159" t="n">
        <v>0</v>
      </c>
      <c r="W18" s="159" t="n">
        <v>0</v>
      </c>
      <c r="X18" s="159" t="n">
        <v>0</v>
      </c>
    </row>
    <row r="19">
      <c r="A19" s="4" t="s">
        <v>12</v>
      </c>
      <c r="B19" s="159" t="n">
        <v>39164</v>
      </c>
      <c r="C19" s="159" t="n">
        <v>933</v>
      </c>
      <c r="D19" s="159" t="n">
        <v>2</v>
      </c>
      <c r="E19" s="159" t="n">
        <v>4987</v>
      </c>
      <c r="F19" s="159" t="n">
        <v>6</v>
      </c>
      <c r="G19" s="159" t="n">
        <v>24</v>
      </c>
      <c r="H19" s="159" t="n">
        <v>7736</v>
      </c>
      <c r="I19" s="159" t="n">
        <v>8070</v>
      </c>
      <c r="J19" s="159" t="n">
        <v>1381</v>
      </c>
      <c r="K19" s="159" t="n">
        <v>3807</v>
      </c>
      <c r="L19" s="159" t="n">
        <v>901</v>
      </c>
      <c r="M19" s="159" t="n">
        <v>635</v>
      </c>
      <c r="N19" s="159" t="n">
        <v>207</v>
      </c>
      <c r="O19" s="159" t="n">
        <v>3833</v>
      </c>
      <c r="P19" s="159" t="n">
        <v>1599</v>
      </c>
      <c r="Q19" s="159" t="n">
        <v>14</v>
      </c>
      <c r="R19" s="159" t="n">
        <v>762</v>
      </c>
      <c r="S19" s="159" t="n">
        <v>208</v>
      </c>
      <c r="T19" s="159" t="n">
        <v>939</v>
      </c>
      <c r="U19" s="159" t="n">
        <v>3057</v>
      </c>
      <c r="V19" s="159" t="n">
        <v>2</v>
      </c>
      <c r="W19" s="159" t="n">
        <v>1</v>
      </c>
      <c r="X19" s="159" t="n">
        <v>60</v>
      </c>
    </row>
    <row r="20">
      <c r="A20" s="4" t="s">
        <v>13</v>
      </c>
      <c r="B20" s="159" t="n">
        <v>73339</v>
      </c>
      <c r="C20" s="159" t="n">
        <v>332</v>
      </c>
      <c r="D20" s="159" t="n">
        <v>0</v>
      </c>
      <c r="E20" s="159" t="n">
        <v>45159</v>
      </c>
      <c r="F20" s="159" t="n">
        <v>190</v>
      </c>
      <c r="G20" s="159" t="n">
        <v>173</v>
      </c>
      <c r="H20" s="159" t="n">
        <v>929</v>
      </c>
      <c r="I20" s="159" t="n">
        <v>8022</v>
      </c>
      <c r="J20" s="159" t="n">
        <v>5797</v>
      </c>
      <c r="K20" s="159" t="n">
        <v>4591</v>
      </c>
      <c r="L20" s="159" t="n">
        <v>879</v>
      </c>
      <c r="M20" s="159" t="n">
        <v>55</v>
      </c>
      <c r="N20" s="159" t="n">
        <v>741</v>
      </c>
      <c r="O20" s="159" t="n">
        <v>1829</v>
      </c>
      <c r="P20" s="159" t="n">
        <v>2687</v>
      </c>
      <c r="Q20" s="159" t="n">
        <v>2</v>
      </c>
      <c r="R20" s="159" t="n">
        <v>498</v>
      </c>
      <c r="S20" s="159" t="n">
        <v>333</v>
      </c>
      <c r="T20" s="159" t="n">
        <v>547</v>
      </c>
      <c r="U20" s="159" t="n">
        <v>572</v>
      </c>
      <c r="V20" s="159" t="n">
        <v>0</v>
      </c>
      <c r="W20" s="159" t="n">
        <v>0</v>
      </c>
      <c r="X20" s="159" t="n">
        <v>3</v>
      </c>
    </row>
    <row r="21">
      <c r="A21" s="4" t="s">
        <v>14</v>
      </c>
      <c r="B21" s="159" t="n">
        <v>144111</v>
      </c>
      <c r="C21" s="159" t="n">
        <v>2156</v>
      </c>
      <c r="D21" s="159" t="n">
        <v>2301</v>
      </c>
      <c r="E21" s="159" t="n">
        <v>47541</v>
      </c>
      <c r="F21" s="159" t="n">
        <v>18</v>
      </c>
      <c r="G21" s="159" t="n">
        <v>379</v>
      </c>
      <c r="H21" s="159" t="n">
        <v>10749</v>
      </c>
      <c r="I21" s="159" t="n">
        <v>27624</v>
      </c>
      <c r="J21" s="159" t="n">
        <v>8328</v>
      </c>
      <c r="K21" s="159" t="n">
        <v>18004</v>
      </c>
      <c r="L21" s="159" t="n">
        <v>3019</v>
      </c>
      <c r="M21" s="159" t="n">
        <v>204</v>
      </c>
      <c r="N21" s="159" t="n">
        <v>2030</v>
      </c>
      <c r="O21" s="159" t="n">
        <v>6521</v>
      </c>
      <c r="P21" s="159" t="n">
        <v>5227</v>
      </c>
      <c r="Q21" s="159" t="n">
        <v>31</v>
      </c>
      <c r="R21" s="159" t="n">
        <v>626</v>
      </c>
      <c r="S21" s="159" t="n">
        <v>3995</v>
      </c>
      <c r="T21" s="159" t="n">
        <v>2977</v>
      </c>
      <c r="U21" s="159" t="n">
        <v>2359</v>
      </c>
      <c r="V21" s="159" t="n">
        <v>0</v>
      </c>
      <c r="W21" s="159" t="n">
        <v>1</v>
      </c>
      <c r="X21" s="159" t="n">
        <v>21</v>
      </c>
    </row>
    <row r="22">
      <c r="A22" s="4" t="s">
        <v>15</v>
      </c>
      <c r="B22" s="159" t="n">
        <v>7835</v>
      </c>
      <c r="C22" s="159" t="n">
        <v>189</v>
      </c>
      <c r="D22" s="159" t="n">
        <v>2</v>
      </c>
      <c r="E22" s="159" t="n">
        <v>768</v>
      </c>
      <c r="F22" s="159" t="n">
        <v>1</v>
      </c>
      <c r="G22" s="159" t="n">
        <v>2</v>
      </c>
      <c r="H22" s="159" t="n">
        <v>2098</v>
      </c>
      <c r="I22" s="159" t="n">
        <v>1008</v>
      </c>
      <c r="J22" s="159" t="n">
        <v>303</v>
      </c>
      <c r="K22" s="159" t="n">
        <v>263</v>
      </c>
      <c r="L22" s="159" t="n">
        <v>194</v>
      </c>
      <c r="M22" s="159" t="n">
        <v>89</v>
      </c>
      <c r="N22" s="159" t="n">
        <v>37</v>
      </c>
      <c r="O22" s="159" t="n">
        <v>733</v>
      </c>
      <c r="P22" s="159" t="n">
        <v>426</v>
      </c>
      <c r="Q22" s="159" t="n">
        <v>1</v>
      </c>
      <c r="R22" s="159" t="n">
        <v>181</v>
      </c>
      <c r="S22" s="159" t="n">
        <v>15</v>
      </c>
      <c r="T22" s="159" t="n">
        <v>444</v>
      </c>
      <c r="U22" s="159" t="n">
        <v>1059</v>
      </c>
      <c r="V22" s="159" t="n">
        <v>1</v>
      </c>
      <c r="W22" s="159" t="n">
        <v>0</v>
      </c>
      <c r="X22" s="159" t="n">
        <v>21</v>
      </c>
    </row>
    <row r="23">
      <c r="A23" s="4" t="s">
        <v>16</v>
      </c>
      <c r="B23" s="159" t="n">
        <v>830</v>
      </c>
      <c r="C23" s="159" t="n">
        <v>4</v>
      </c>
      <c r="D23" s="159" t="n">
        <v>0</v>
      </c>
      <c r="E23" s="159" t="n">
        <v>26</v>
      </c>
      <c r="F23" s="159" t="n">
        <v>1</v>
      </c>
      <c r="G23" s="159" t="n">
        <v>0</v>
      </c>
      <c r="H23" s="159" t="n">
        <v>23</v>
      </c>
      <c r="I23" s="159" t="n">
        <v>76</v>
      </c>
      <c r="J23" s="159" t="n">
        <v>16</v>
      </c>
      <c r="K23" s="159" t="n">
        <v>30</v>
      </c>
      <c r="L23" s="159" t="n">
        <v>13</v>
      </c>
      <c r="M23" s="159" t="n">
        <v>2</v>
      </c>
      <c r="N23" s="159" t="n">
        <v>14</v>
      </c>
      <c r="O23" s="159" t="n">
        <v>46</v>
      </c>
      <c r="P23" s="159" t="n">
        <v>47</v>
      </c>
      <c r="Q23" s="159" t="n">
        <v>0</v>
      </c>
      <c r="R23" s="159" t="n">
        <v>10</v>
      </c>
      <c r="S23" s="159" t="n">
        <v>0</v>
      </c>
      <c r="T23" s="159" t="n">
        <v>14</v>
      </c>
      <c r="U23" s="159" t="n">
        <v>15</v>
      </c>
      <c r="V23" s="159" t="n">
        <v>0</v>
      </c>
      <c r="W23" s="159" t="n">
        <v>0</v>
      </c>
      <c r="X23" s="159" t="n">
        <v>493</v>
      </c>
    </row>
    <row r="24">
      <c r="A24" s="36" t="s">
        <v>185</v>
      </c>
      <c r="B24" s="161" t="n">
        <v>269034</v>
      </c>
      <c r="C24" s="161" t="n">
        <v>3678</v>
      </c>
      <c r="D24" s="161" t="n">
        <v>2305</v>
      </c>
      <c r="E24" s="161" t="n">
        <v>98568</v>
      </c>
      <c r="F24" s="161" t="n">
        <v>230</v>
      </c>
      <c r="G24" s="161" t="n">
        <v>580</v>
      </c>
      <c r="H24" s="161" t="n">
        <v>21668</v>
      </c>
      <c r="I24" s="161" t="n">
        <v>45652</v>
      </c>
      <c r="J24" s="161" t="n">
        <v>15890</v>
      </c>
      <c r="K24" s="161" t="n">
        <v>28223</v>
      </c>
      <c r="L24" s="161" t="n">
        <v>5043</v>
      </c>
      <c r="M24" s="161" t="n">
        <v>988</v>
      </c>
      <c r="N24" s="161" t="n">
        <v>3113</v>
      </c>
      <c r="O24" s="161" t="n">
        <v>13120</v>
      </c>
      <c r="P24" s="161" t="n">
        <v>10098</v>
      </c>
      <c r="Q24" s="161" t="n">
        <v>48</v>
      </c>
      <c r="R24" s="161" t="n">
        <v>2231</v>
      </c>
      <c r="S24" s="161" t="n">
        <v>4574</v>
      </c>
      <c r="T24" s="161" t="n">
        <v>5210</v>
      </c>
      <c r="U24" s="161" t="n">
        <v>7212</v>
      </c>
      <c r="V24" s="161" t="n">
        <v>3</v>
      </c>
      <c r="W24" s="161" t="n">
        <v>2</v>
      </c>
      <c r="X24" s="161" t="n">
        <v>598</v>
      </c>
    </row>
    <row r="25">
      <c r="A25" s="88" t="s">
        <v>187</v>
      </c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</row>
    <row r="26">
      <c r="A26" s="4" t="s">
        <v>11</v>
      </c>
      <c r="B26" s="160" t="n">
        <v>1289545.28</v>
      </c>
      <c r="C26" s="160" t="n">
        <v>25383.15</v>
      </c>
      <c r="D26" s="160" t="n">
        <v>0</v>
      </c>
      <c r="E26" s="160" t="n">
        <v>22282.66</v>
      </c>
      <c r="F26" s="160" t="n">
        <v>7472.91</v>
      </c>
      <c r="G26" s="160" t="n">
        <v>288.42</v>
      </c>
      <c r="H26" s="160" t="n">
        <v>22317.64</v>
      </c>
      <c r="I26" s="160" t="n">
        <v>216059.44</v>
      </c>
      <c r="J26" s="160" t="n">
        <v>17835.42</v>
      </c>
      <c r="K26" s="160" t="n">
        <v>569761.39</v>
      </c>
      <c r="L26" s="160" t="n">
        <v>17549.98</v>
      </c>
      <c r="M26" s="160" t="n">
        <v>1357.47</v>
      </c>
      <c r="N26" s="160" t="n">
        <v>46079.94</v>
      </c>
      <c r="O26" s="160" t="n">
        <v>52074.67</v>
      </c>
      <c r="P26" s="160" t="n">
        <v>51182.79</v>
      </c>
      <c r="Q26" s="160" t="n">
        <v>0</v>
      </c>
      <c r="R26" s="160" t="n">
        <v>58506.37</v>
      </c>
      <c r="S26" s="160" t="n">
        <v>8508.51</v>
      </c>
      <c r="T26" s="160" t="n">
        <v>121661.18</v>
      </c>
      <c r="U26" s="160" t="n">
        <v>51223.34</v>
      </c>
      <c r="V26" s="160" t="n">
        <v>0</v>
      </c>
      <c r="W26" s="160" t="n">
        <v>0</v>
      </c>
      <c r="X26" s="160" t="n">
        <v>0</v>
      </c>
    </row>
    <row r="27">
      <c r="A27" s="4" t="s">
        <v>12</v>
      </c>
      <c r="B27" s="160" t="n">
        <v>24446909.37</v>
      </c>
      <c r="C27" s="160" t="n">
        <v>625548.23</v>
      </c>
      <c r="D27" s="160" t="n">
        <v>1260</v>
      </c>
      <c r="E27" s="160" t="n">
        <v>3159949.7</v>
      </c>
      <c r="F27" s="160" t="n">
        <v>4320</v>
      </c>
      <c r="G27" s="160" t="n">
        <v>15300</v>
      </c>
      <c r="H27" s="160" t="n">
        <v>5493401.13</v>
      </c>
      <c r="I27" s="160" t="n">
        <v>4583334.12</v>
      </c>
      <c r="J27" s="160" t="n">
        <v>876620.2</v>
      </c>
      <c r="K27" s="160" t="n">
        <v>2215565.6</v>
      </c>
      <c r="L27" s="160" t="n">
        <v>585201.64</v>
      </c>
      <c r="M27" s="160" t="n">
        <v>365234.02</v>
      </c>
      <c r="N27" s="160" t="n">
        <v>133917.81</v>
      </c>
      <c r="O27" s="160" t="n">
        <v>2399623.69</v>
      </c>
      <c r="P27" s="160" t="n">
        <v>1094421.75</v>
      </c>
      <c r="Q27" s="160" t="n">
        <v>8966.79</v>
      </c>
      <c r="R27" s="160" t="n">
        <v>447713.45</v>
      </c>
      <c r="S27" s="160" t="n">
        <v>97814.06</v>
      </c>
      <c r="T27" s="160" t="n">
        <v>647353.39</v>
      </c>
      <c r="U27" s="160" t="n">
        <v>1648800.79</v>
      </c>
      <c r="V27" s="160" t="n">
        <v>1260</v>
      </c>
      <c r="W27" s="160" t="n">
        <v>810</v>
      </c>
      <c r="X27" s="160" t="n">
        <v>40493</v>
      </c>
    </row>
    <row r="28">
      <c r="A28" s="4" t="s">
        <v>13</v>
      </c>
      <c r="B28" s="160" t="n">
        <v>13848491.37</v>
      </c>
      <c r="C28" s="160" t="n">
        <v>162201.09</v>
      </c>
      <c r="D28" s="160" t="n">
        <v>0</v>
      </c>
      <c r="E28" s="160" t="n">
        <v>4324665.41</v>
      </c>
      <c r="F28" s="160" t="n">
        <v>38086.61</v>
      </c>
      <c r="G28" s="160" t="n">
        <v>20877.01</v>
      </c>
      <c r="H28" s="160" t="n">
        <v>372853.63</v>
      </c>
      <c r="I28" s="160" t="n">
        <v>2835327.23</v>
      </c>
      <c r="J28" s="160" t="n">
        <v>615906.92</v>
      </c>
      <c r="K28" s="160" t="n">
        <v>2468355.31</v>
      </c>
      <c r="L28" s="160" t="n">
        <v>311989.32</v>
      </c>
      <c r="M28" s="160" t="n">
        <v>28296.15</v>
      </c>
      <c r="N28" s="160" t="n">
        <v>314435.24</v>
      </c>
      <c r="O28" s="160" t="n">
        <v>789469.76</v>
      </c>
      <c r="P28" s="160" t="n">
        <v>801285.7</v>
      </c>
      <c r="Q28" s="160" t="n">
        <v>709.52</v>
      </c>
      <c r="R28" s="160" t="n">
        <v>186358.95</v>
      </c>
      <c r="S28" s="160" t="n">
        <v>120430.71</v>
      </c>
      <c r="T28" s="160" t="n">
        <v>254723.39</v>
      </c>
      <c r="U28" s="160" t="n">
        <v>200793.79</v>
      </c>
      <c r="V28" s="160" t="n">
        <v>0</v>
      </c>
      <c r="W28" s="160" t="n">
        <v>0</v>
      </c>
      <c r="X28" s="160" t="n">
        <v>1725.63</v>
      </c>
    </row>
    <row r="29">
      <c r="A29" s="4" t="s">
        <v>14</v>
      </c>
      <c r="B29" s="160" t="n">
        <v>61960246.98</v>
      </c>
      <c r="C29" s="160" t="n">
        <v>950289.96</v>
      </c>
      <c r="D29" s="160" t="n">
        <v>642672.96</v>
      </c>
      <c r="E29" s="160" t="n">
        <v>17809902.05</v>
      </c>
      <c r="F29" s="160" t="n">
        <v>7372.99</v>
      </c>
      <c r="G29" s="160" t="n">
        <v>138029.04</v>
      </c>
      <c r="H29" s="160" t="n">
        <v>5109637.47</v>
      </c>
      <c r="I29" s="160" t="n">
        <v>11812175.64</v>
      </c>
      <c r="J29" s="160" t="n">
        <v>3618491.84</v>
      </c>
      <c r="K29" s="160" t="n">
        <v>9796446.03</v>
      </c>
      <c r="L29" s="160" t="n">
        <v>1266651.05</v>
      </c>
      <c r="M29" s="160" t="n">
        <v>98285.89</v>
      </c>
      <c r="N29" s="160" t="n">
        <v>950635.46</v>
      </c>
      <c r="O29" s="160" t="n">
        <v>2935085.12</v>
      </c>
      <c r="P29" s="160" t="n">
        <v>2458778.58</v>
      </c>
      <c r="Q29" s="160" t="n">
        <v>11565.38</v>
      </c>
      <c r="R29" s="160" t="n">
        <v>263917.91</v>
      </c>
      <c r="S29" s="160" t="n">
        <v>1567405.12</v>
      </c>
      <c r="T29" s="160" t="n">
        <v>1559279.04</v>
      </c>
      <c r="U29" s="160" t="n">
        <v>956071.45</v>
      </c>
      <c r="V29" s="160" t="n">
        <v>0</v>
      </c>
      <c r="W29" s="160" t="n">
        <v>324.48</v>
      </c>
      <c r="X29" s="160" t="n">
        <v>7229.52</v>
      </c>
    </row>
    <row r="30">
      <c r="A30" s="4" t="s">
        <v>15</v>
      </c>
      <c r="B30" s="160" t="n">
        <v>2369931.11</v>
      </c>
      <c r="C30" s="160" t="n">
        <v>58771.11</v>
      </c>
      <c r="D30" s="160" t="n">
        <v>630</v>
      </c>
      <c r="E30" s="160" t="n">
        <v>235396.9</v>
      </c>
      <c r="F30" s="160" t="n">
        <v>315</v>
      </c>
      <c r="G30" s="160" t="n">
        <v>630</v>
      </c>
      <c r="H30" s="160" t="n">
        <v>651647.7</v>
      </c>
      <c r="I30" s="160" t="n">
        <v>303807.57</v>
      </c>
      <c r="J30" s="160" t="n">
        <v>90402.79</v>
      </c>
      <c r="K30" s="160" t="n">
        <v>78953.18</v>
      </c>
      <c r="L30" s="160" t="n">
        <v>60435.98</v>
      </c>
      <c r="M30" s="160" t="n">
        <v>27049.09</v>
      </c>
      <c r="N30" s="160" t="n">
        <v>11555</v>
      </c>
      <c r="O30" s="160" t="n">
        <v>223024.92</v>
      </c>
      <c r="P30" s="160" t="n">
        <v>130475.98</v>
      </c>
      <c r="Q30" s="160" t="n">
        <v>315</v>
      </c>
      <c r="R30" s="160" t="n">
        <v>54197.84</v>
      </c>
      <c r="S30" s="160" t="n">
        <v>4496.4</v>
      </c>
      <c r="T30" s="160" t="n">
        <v>132389.57</v>
      </c>
      <c r="U30" s="160" t="n">
        <v>299216.32</v>
      </c>
      <c r="V30" s="160" t="n">
        <v>315</v>
      </c>
      <c r="W30" s="160" t="n">
        <v>0</v>
      </c>
      <c r="X30" s="160" t="n">
        <v>5905.76</v>
      </c>
    </row>
    <row r="31">
      <c r="A31" s="4" t="s">
        <v>16</v>
      </c>
      <c r="B31" s="160" t="n">
        <v>253729.64</v>
      </c>
      <c r="C31" s="160" t="n">
        <v>1260</v>
      </c>
      <c r="D31" s="160" t="n">
        <v>0</v>
      </c>
      <c r="E31" s="160" t="n">
        <v>8041.28</v>
      </c>
      <c r="F31" s="160" t="n">
        <v>315</v>
      </c>
      <c r="G31" s="160" t="n">
        <v>0</v>
      </c>
      <c r="H31" s="160" t="n">
        <v>7209.15</v>
      </c>
      <c r="I31" s="160" t="n">
        <v>23268.65</v>
      </c>
      <c r="J31" s="160" t="n">
        <v>5040</v>
      </c>
      <c r="K31" s="160" t="n">
        <v>9158.71</v>
      </c>
      <c r="L31" s="160" t="n">
        <v>4095</v>
      </c>
      <c r="M31" s="160" t="n">
        <v>499.9</v>
      </c>
      <c r="N31" s="160" t="n">
        <v>4263.3</v>
      </c>
      <c r="O31" s="160" t="n">
        <v>14350.57</v>
      </c>
      <c r="P31" s="160" t="n">
        <v>13998.83</v>
      </c>
      <c r="Q31" s="160" t="n">
        <v>0</v>
      </c>
      <c r="R31" s="160" t="n">
        <v>3063.4</v>
      </c>
      <c r="S31" s="160" t="n">
        <v>0</v>
      </c>
      <c r="T31" s="160" t="n">
        <v>4291.78</v>
      </c>
      <c r="U31" s="160" t="n">
        <v>4346.47</v>
      </c>
      <c r="V31" s="160" t="n">
        <v>0</v>
      </c>
      <c r="W31" s="160" t="n">
        <v>0</v>
      </c>
      <c r="X31" s="160" t="n">
        <v>150527.6</v>
      </c>
    </row>
    <row r="32">
      <c r="A32" s="36" t="s">
        <v>185</v>
      </c>
      <c r="B32" s="162" t="n">
        <v>104181904.54</v>
      </c>
      <c r="C32" s="162" t="n">
        <v>1823453.54</v>
      </c>
      <c r="D32" s="162" t="n">
        <v>644562.96</v>
      </c>
      <c r="E32" s="162" t="n">
        <v>25560238</v>
      </c>
      <c r="F32" s="162" t="n">
        <v>57882.51</v>
      </c>
      <c r="G32" s="162" t="n">
        <v>175124.47</v>
      </c>
      <c r="H32" s="162" t="n">
        <v>11657066.72</v>
      </c>
      <c r="I32" s="162" t="n">
        <v>19775202.99</v>
      </c>
      <c r="J32" s="162" t="n">
        <v>5224297.17</v>
      </c>
      <c r="K32" s="162" t="n">
        <v>15146089.56</v>
      </c>
      <c r="L32" s="162" t="n">
        <v>2245922.97</v>
      </c>
      <c r="M32" s="162" t="n">
        <v>520722.52</v>
      </c>
      <c r="N32" s="162" t="n">
        <v>1460886.75</v>
      </c>
      <c r="O32" s="162" t="n">
        <v>6413628.73</v>
      </c>
      <c r="P32" s="162" t="n">
        <v>4552903.36</v>
      </c>
      <c r="Q32" s="162" t="n">
        <v>21556.69</v>
      </c>
      <c r="R32" s="162" t="n">
        <v>1013757.92</v>
      </c>
      <c r="S32" s="162" t="n">
        <v>1798654.8</v>
      </c>
      <c r="T32" s="162" t="n">
        <v>2719698.35</v>
      </c>
      <c r="U32" s="162" t="n">
        <v>3161663.54</v>
      </c>
      <c r="V32" s="162" t="n">
        <v>1575</v>
      </c>
      <c r="W32" s="162" t="n">
        <v>1134.48</v>
      </c>
      <c r="X32" s="162" t="n">
        <v>205881.51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3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9.21" hidden="0" customWidth="1"/>
  </cols>
  <sheetData>
    <row r="2">
      <c r="A2" s="1" t="s">
        <v>27</v>
      </c>
      <c r="B2" s="1"/>
      <c r="C2" s="1"/>
      <c r="D2" s="1"/>
      <c r="E2" s="1"/>
      <c r="F2" s="1"/>
    </row>
    <row r="4">
      <c r="A4" t="s">
        <v>28</v>
      </c>
    </row>
    <row r="6">
      <c r="A6" s="18" t="s">
        <v>29</v>
      </c>
      <c r="B6" s="17" t="s">
        <v>30</v>
      </c>
      <c r="C6" s="17" t="s">
        <v>31</v>
      </c>
      <c r="D6" s="17" t="s">
        <v>32</v>
      </c>
      <c r="E6" s="17" t="s">
        <v>33</v>
      </c>
      <c r="F6" s="17" t="s">
        <v>34</v>
      </c>
    </row>
    <row r="7">
      <c r="A7" s="24" t="s">
        <v>35</v>
      </c>
      <c r="B7" s="25"/>
      <c r="C7" s="25"/>
      <c r="D7" s="25"/>
      <c r="E7" s="25"/>
      <c r="F7" s="26"/>
    </row>
    <row r="8">
      <c r="A8" s="19" t="s">
        <v>36</v>
      </c>
      <c r="B8" s="20" t="n">
        <v>25297</v>
      </c>
      <c r="C8" s="20" t="n">
        <v>24854</v>
      </c>
      <c r="D8" s="20"/>
      <c r="E8" s="20" t="n">
        <v>-443</v>
      </c>
      <c r="F8" s="21" t="n">
        <v>-0.0175119579396766</v>
      </c>
    </row>
    <row r="9">
      <c r="A9" s="19" t="s">
        <v>37</v>
      </c>
      <c r="B9" s="20" t="n">
        <v>15690</v>
      </c>
      <c r="C9" s="20" t="n">
        <v>80407</v>
      </c>
      <c r="D9" s="20"/>
      <c r="E9" s="20" t="n">
        <v>64717</v>
      </c>
      <c r="F9" s="21" t="n">
        <v>4.12472912683238</v>
      </c>
    </row>
    <row r="10">
      <c r="A10" s="19" t="s">
        <v>38</v>
      </c>
      <c r="B10" s="20" t="n">
        <v>13918</v>
      </c>
      <c r="C10" s="20" t="n">
        <v>149855</v>
      </c>
      <c r="D10" s="20"/>
      <c r="E10" s="20" t="n">
        <v>135937</v>
      </c>
      <c r="F10" s="21" t="n">
        <v>9.76699238396321</v>
      </c>
    </row>
    <row r="11">
      <c r="A11" s="19" t="s">
        <v>39</v>
      </c>
      <c r="B11" s="20" t="n">
        <v>13477</v>
      </c>
      <c r="C11" s="20" t="n">
        <v>131851</v>
      </c>
      <c r="D11" s="20"/>
      <c r="E11" s="20" t="n">
        <v>118374</v>
      </c>
      <c r="F11" s="21" t="n">
        <v>8.78340877049789</v>
      </c>
    </row>
    <row r="12">
      <c r="A12" s="19" t="s">
        <v>40</v>
      </c>
      <c r="B12" s="20" t="n">
        <v>13015</v>
      </c>
      <c r="C12" s="20" t="n">
        <v>56264</v>
      </c>
      <c r="D12" s="20"/>
      <c r="E12" s="20" t="n">
        <v>43249</v>
      </c>
      <c r="F12" s="21" t="n">
        <v>3.32301190933538</v>
      </c>
    </row>
    <row r="13">
      <c r="A13" s="19" t="s">
        <v>41</v>
      </c>
      <c r="B13" s="20" t="n">
        <v>10350</v>
      </c>
      <c r="C13" s="20" t="n">
        <v>26217</v>
      </c>
      <c r="D13" s="20"/>
      <c r="E13" s="20" t="n">
        <v>15867</v>
      </c>
      <c r="F13" s="21" t="n">
        <v>1.53304347826087</v>
      </c>
    </row>
    <row r="14">
      <c r="A14" s="19" t="s">
        <v>42</v>
      </c>
      <c r="B14" s="20" t="n">
        <v>10170</v>
      </c>
      <c r="C14" s="20" t="n">
        <v>24060</v>
      </c>
      <c r="D14" s="20"/>
      <c r="E14" s="20" t="n">
        <v>13890</v>
      </c>
      <c r="F14" s="21" t="n">
        <v>1.36578171091445</v>
      </c>
    </row>
    <row r="15">
      <c r="A15" s="19" t="s">
        <v>43</v>
      </c>
      <c r="B15" s="20" t="n">
        <v>12781</v>
      </c>
      <c r="C15" s="20" t="n">
        <v>15834</v>
      </c>
      <c r="D15" s="20"/>
      <c r="E15" s="20" t="n">
        <v>3053</v>
      </c>
      <c r="F15" s="21" t="n">
        <v>0.238870197950082</v>
      </c>
    </row>
    <row r="16">
      <c r="A16" s="19" t="s">
        <v>44</v>
      </c>
      <c r="B16" s="20" t="n">
        <v>16495</v>
      </c>
      <c r="C16" s="20" t="n">
        <v>23692</v>
      </c>
      <c r="D16" s="20"/>
      <c r="E16" s="20" t="n">
        <v>7197</v>
      </c>
      <c r="F16" s="21" t="n">
        <v>0.436314034555926</v>
      </c>
    </row>
    <row r="17">
      <c r="A17" s="19" t="s">
        <v>45</v>
      </c>
      <c r="B17" s="20" t="n">
        <v>14731</v>
      </c>
      <c r="C17" s="20" t="n">
        <v>20608</v>
      </c>
      <c r="D17" s="20"/>
      <c r="E17" s="20" t="n">
        <v>5877</v>
      </c>
      <c r="F17" s="21" t="n">
        <v>0.39895458556785</v>
      </c>
    </row>
    <row r="18">
      <c r="A18" s="19" t="s">
        <v>46</v>
      </c>
      <c r="B18" s="20"/>
      <c r="C18" s="20" t="n">
        <v>14937</v>
      </c>
      <c r="D18" s="20" t="n">
        <v>22250</v>
      </c>
      <c r="E18" s="20" t="n">
        <v>7313</v>
      </c>
      <c r="F18" s="21" t="n">
        <v>0.489589609694048</v>
      </c>
    </row>
    <row r="19">
      <c r="A19" s="28" t="s">
        <v>47</v>
      </c>
      <c r="B19" s="29"/>
      <c r="C19" s="29" t="n">
        <v>14108</v>
      </c>
      <c r="D19" s="29" t="n">
        <v>52479</v>
      </c>
      <c r="E19" s="29" t="n">
        <v>38371</v>
      </c>
      <c r="F19" s="30" t="n">
        <v>2.71980436631698</v>
      </c>
    </row>
    <row r="20">
      <c r="A20" s="27" t="s">
        <v>48</v>
      </c>
      <c r="B20" s="27"/>
      <c r="C20" s="27"/>
      <c r="D20" s="27"/>
      <c r="E20" s="27"/>
      <c r="F20" s="27"/>
    </row>
    <row r="21">
      <c r="A21" s="19" t="s">
        <v>36</v>
      </c>
      <c r="B21" s="22" t="n">
        <v>2725362.7</v>
      </c>
      <c r="C21" s="22" t="n">
        <v>3003815.5</v>
      </c>
      <c r="D21" s="22"/>
      <c r="E21" s="22" t="n">
        <v>278452.8</v>
      </c>
      <c r="F21" s="23" t="n">
        <v>0.102170914718984</v>
      </c>
    </row>
    <row r="22">
      <c r="A22" s="19" t="s">
        <v>37</v>
      </c>
      <c r="B22" s="22" t="n">
        <v>1704749.8</v>
      </c>
      <c r="C22" s="22" t="n">
        <v>15462513.04</v>
      </c>
      <c r="D22" s="22"/>
      <c r="E22" s="22" t="n">
        <v>13757763.24</v>
      </c>
      <c r="F22" s="23" t="n">
        <v>8.07025361727568</v>
      </c>
    </row>
    <row r="23">
      <c r="A23" s="19" t="s">
        <v>38</v>
      </c>
      <c r="B23" s="22" t="n">
        <v>1554373.6</v>
      </c>
      <c r="C23" s="22" t="n">
        <v>46755878.17</v>
      </c>
      <c r="D23" s="22"/>
      <c r="E23" s="22" t="n">
        <v>45201504.57</v>
      </c>
      <c r="F23" s="23" t="n">
        <v>29.0802060521357</v>
      </c>
    </row>
    <row r="24">
      <c r="A24" s="19" t="s">
        <v>39</v>
      </c>
      <c r="B24" s="22" t="n">
        <v>1475014</v>
      </c>
      <c r="C24" s="22" t="n">
        <v>45373924.08</v>
      </c>
      <c r="D24" s="22"/>
      <c r="E24" s="22" t="n">
        <v>43898910.08</v>
      </c>
      <c r="F24" s="23" t="n">
        <v>29.7616904517516</v>
      </c>
    </row>
    <row r="25">
      <c r="A25" s="19" t="s">
        <v>40</v>
      </c>
      <c r="B25" s="22" t="n">
        <v>1480207.1</v>
      </c>
      <c r="C25" s="22" t="n">
        <v>17747667.64</v>
      </c>
      <c r="D25" s="22"/>
      <c r="E25" s="22" t="n">
        <v>16267460.54</v>
      </c>
      <c r="F25" s="23" t="n">
        <v>10.9899895359237</v>
      </c>
    </row>
    <row r="26">
      <c r="A26" s="19" t="s">
        <v>41</v>
      </c>
      <c r="B26" s="22" t="n">
        <v>1286073.66</v>
      </c>
      <c r="C26" s="22" t="n">
        <v>7569461.65</v>
      </c>
      <c r="D26" s="22"/>
      <c r="E26" s="22" t="n">
        <v>6283387.99</v>
      </c>
      <c r="F26" s="23" t="n">
        <v>4.88571392559272</v>
      </c>
    </row>
    <row r="27">
      <c r="A27" s="19" t="s">
        <v>42</v>
      </c>
      <c r="B27" s="22" t="n">
        <v>1303945.89</v>
      </c>
      <c r="C27" s="22" t="n">
        <v>7032176.91</v>
      </c>
      <c r="D27" s="22"/>
      <c r="E27" s="22" t="n">
        <v>5728231.02</v>
      </c>
      <c r="F27" s="23" t="n">
        <v>4.3929974885691</v>
      </c>
    </row>
    <row r="28">
      <c r="A28" s="19" t="s">
        <v>43</v>
      </c>
      <c r="B28" s="22" t="n">
        <v>1454382.1</v>
      </c>
      <c r="C28" s="22" t="n">
        <v>2539028.03</v>
      </c>
      <c r="D28" s="22"/>
      <c r="E28" s="22" t="n">
        <v>1084645.93</v>
      </c>
      <c r="F28" s="23" t="n">
        <v>0.745777832386688</v>
      </c>
    </row>
    <row r="29">
      <c r="A29" s="19" t="s">
        <v>44</v>
      </c>
      <c r="B29" s="22" t="n">
        <v>1881466.66</v>
      </c>
      <c r="C29" s="22" t="n">
        <v>2937176.74</v>
      </c>
      <c r="D29" s="22"/>
      <c r="E29" s="22" t="n">
        <v>1055710.08</v>
      </c>
      <c r="F29" s="23" t="n">
        <v>0.561110171359614</v>
      </c>
    </row>
    <row r="30">
      <c r="A30" s="19" t="s">
        <v>45</v>
      </c>
      <c r="B30" s="22" t="n">
        <v>1659273.44</v>
      </c>
      <c r="C30" s="22" t="n">
        <v>3054076.15</v>
      </c>
      <c r="D30" s="22"/>
      <c r="E30" s="22" t="n">
        <v>1394802.71</v>
      </c>
      <c r="F30" s="23" t="n">
        <v>0.840610520469731</v>
      </c>
    </row>
    <row r="31">
      <c r="A31" s="19" t="s">
        <v>46</v>
      </c>
      <c r="B31" s="22"/>
      <c r="C31" s="22" t="n">
        <v>1709208.5</v>
      </c>
      <c r="D31" s="22" t="n">
        <v>3748938.7</v>
      </c>
      <c r="E31" s="22" t="n">
        <v>2039730.2</v>
      </c>
      <c r="F31" s="23" t="n">
        <v>1.19337705142468</v>
      </c>
    </row>
    <row r="32">
      <c r="A32" s="28" t="s">
        <v>47</v>
      </c>
      <c r="B32" s="31"/>
      <c r="C32" s="31" t="n">
        <v>1674390.59</v>
      </c>
      <c r="D32" s="31" t="n">
        <v>12237584.77</v>
      </c>
      <c r="E32" s="31" t="n">
        <v>10563194.18</v>
      </c>
      <c r="F32" s="32" t="n">
        <v>6.30867985229181</v>
      </c>
    </row>
    <row r="33">
      <c r="A33" s="19" t="s">
        <v>49</v>
      </c>
      <c r="B33" s="22"/>
      <c r="C33" s="22"/>
      <c r="D33" s="22"/>
      <c r="E33" s="22"/>
      <c r="F33" s="23"/>
    </row>
    <row r="34">
      <c r="A34" s="19"/>
      <c r="B34" s="22"/>
      <c r="C34" s="22"/>
      <c r="D34" s="22"/>
      <c r="E34" s="22"/>
      <c r="F34" s="23"/>
    </row>
    <row r="35">
      <c r="A35" s="13" t="str">
        <f>=HYPERLINK("#'Obsah'!A1", "Späť na obsah dátovej prílohy")</f>
      </c>
      <c r="B35" s="14"/>
    </row>
  </sheetData>
  <mergeCells count="4">
    <mergeCell ref="A2:F2"/>
    <mergeCell ref="A4:F4"/>
    <mergeCell ref="A33:F33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195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84" t="s">
        <v>199</v>
      </c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177</v>
      </c>
      <c r="C7" s="74" t="s">
        <v>200</v>
      </c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</row>
    <row r="8">
      <c r="A8" s="3"/>
      <c r="B8" s="3"/>
      <c r="C8" s="3" t="s">
        <v>201</v>
      </c>
      <c r="D8" s="3" t="s">
        <v>202</v>
      </c>
      <c r="E8" s="3" t="s">
        <v>203</v>
      </c>
      <c r="F8" s="3" t="s">
        <v>204</v>
      </c>
      <c r="G8" s="3" t="s">
        <v>205</v>
      </c>
      <c r="H8" s="3" t="s">
        <v>206</v>
      </c>
      <c r="I8" s="3" t="s">
        <v>207</v>
      </c>
      <c r="J8" s="3" t="s">
        <v>208</v>
      </c>
      <c r="K8" s="3" t="s">
        <v>209</v>
      </c>
      <c r="L8" s="3" t="s">
        <v>210</v>
      </c>
      <c r="M8" s="3" t="s">
        <v>211</v>
      </c>
      <c r="N8" s="3" t="s">
        <v>212</v>
      </c>
      <c r="O8" s="3" t="s">
        <v>213</v>
      </c>
      <c r="P8" s="3" t="s">
        <v>214</v>
      </c>
      <c r="Q8" s="3" t="s">
        <v>215</v>
      </c>
      <c r="R8" s="3" t="s">
        <v>216</v>
      </c>
      <c r="S8" s="3" t="s">
        <v>217</v>
      </c>
      <c r="T8" s="3" t="s">
        <v>218</v>
      </c>
      <c r="U8" s="3" t="s">
        <v>219</v>
      </c>
      <c r="V8" s="3" t="s">
        <v>220</v>
      </c>
      <c r="W8" s="3" t="s">
        <v>221</v>
      </c>
      <c r="X8" s="3" t="s">
        <v>222</v>
      </c>
    </row>
    <row r="9">
      <c r="A9" s="88" t="s">
        <v>184</v>
      </c>
      <c r="B9" s="85"/>
      <c r="C9" s="85"/>
      <c r="D9" s="85"/>
      <c r="E9" s="85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</row>
    <row r="10">
      <c r="A10" s="4" t="s">
        <v>11</v>
      </c>
      <c r="B10" s="163" t="n">
        <v>966</v>
      </c>
      <c r="C10" s="163" t="n">
        <v>15</v>
      </c>
      <c r="D10" s="163" t="n">
        <v>2</v>
      </c>
      <c r="E10" s="163" t="n">
        <v>37</v>
      </c>
      <c r="F10" s="163" t="n">
        <v>3</v>
      </c>
      <c r="G10" s="163" t="n">
        <v>0</v>
      </c>
      <c r="H10" s="163" t="n">
        <v>27</v>
      </c>
      <c r="I10" s="163" t="n">
        <v>170</v>
      </c>
      <c r="J10" s="163" t="n">
        <v>20</v>
      </c>
      <c r="K10" s="163" t="n">
        <v>400</v>
      </c>
      <c r="L10" s="163" t="n">
        <v>13</v>
      </c>
      <c r="M10" s="163" t="n">
        <v>1</v>
      </c>
      <c r="N10" s="163" t="n">
        <v>24</v>
      </c>
      <c r="O10" s="163" t="n">
        <v>29</v>
      </c>
      <c r="P10" s="163" t="n">
        <v>27</v>
      </c>
      <c r="Q10" s="163" t="n">
        <v>0</v>
      </c>
      <c r="R10" s="163" t="n">
        <v>39</v>
      </c>
      <c r="S10" s="163" t="n">
        <v>11</v>
      </c>
      <c r="T10" s="163" t="n">
        <v>92</v>
      </c>
      <c r="U10" s="163" t="n">
        <v>56</v>
      </c>
      <c r="V10" s="163" t="n">
        <v>0</v>
      </c>
      <c r="W10" s="163" t="n">
        <v>0</v>
      </c>
      <c r="X10" s="163" t="n">
        <v>0</v>
      </c>
    </row>
    <row r="11">
      <c r="A11" s="4" t="s">
        <v>12</v>
      </c>
      <c r="B11" s="163" t="n">
        <v>42391</v>
      </c>
      <c r="C11" s="163" t="n">
        <v>996</v>
      </c>
      <c r="D11" s="163" t="n">
        <v>3</v>
      </c>
      <c r="E11" s="163" t="n">
        <v>5486</v>
      </c>
      <c r="F11" s="163" t="n">
        <v>7</v>
      </c>
      <c r="G11" s="163" t="n">
        <v>26</v>
      </c>
      <c r="H11" s="163" t="n">
        <v>8610</v>
      </c>
      <c r="I11" s="163" t="n">
        <v>8375</v>
      </c>
      <c r="J11" s="163" t="n">
        <v>1490</v>
      </c>
      <c r="K11" s="163" t="n">
        <v>4096</v>
      </c>
      <c r="L11" s="163" t="n">
        <v>1011</v>
      </c>
      <c r="M11" s="163" t="n">
        <v>669</v>
      </c>
      <c r="N11" s="163" t="n">
        <v>214</v>
      </c>
      <c r="O11" s="163" t="n">
        <v>4219</v>
      </c>
      <c r="P11" s="163" t="n">
        <v>1755</v>
      </c>
      <c r="Q11" s="163" t="n">
        <v>22</v>
      </c>
      <c r="R11" s="163" t="n">
        <v>804</v>
      </c>
      <c r="S11" s="163" t="n">
        <v>223</v>
      </c>
      <c r="T11" s="163" t="n">
        <v>1017</v>
      </c>
      <c r="U11" s="163" t="n">
        <v>3294</v>
      </c>
      <c r="V11" s="163" t="n">
        <v>3</v>
      </c>
      <c r="W11" s="163" t="n">
        <v>1</v>
      </c>
      <c r="X11" s="163" t="n">
        <v>70</v>
      </c>
    </row>
    <row r="12">
      <c r="A12" s="4" t="s">
        <v>13</v>
      </c>
      <c r="B12" s="163" t="n">
        <v>4793</v>
      </c>
      <c r="C12" s="163" t="n">
        <v>67</v>
      </c>
      <c r="D12" s="163" t="n">
        <v>0</v>
      </c>
      <c r="E12" s="163" t="n">
        <v>526</v>
      </c>
      <c r="F12" s="163" t="n">
        <v>7</v>
      </c>
      <c r="G12" s="163" t="n">
        <v>14</v>
      </c>
      <c r="H12" s="163" t="n">
        <v>268</v>
      </c>
      <c r="I12" s="163" t="n">
        <v>1121</v>
      </c>
      <c r="J12" s="163" t="n">
        <v>180</v>
      </c>
      <c r="K12" s="163" t="n">
        <v>1042</v>
      </c>
      <c r="L12" s="163" t="n">
        <v>123</v>
      </c>
      <c r="M12" s="163" t="n">
        <v>21</v>
      </c>
      <c r="N12" s="163" t="n">
        <v>120</v>
      </c>
      <c r="O12" s="163" t="n">
        <v>496</v>
      </c>
      <c r="P12" s="163" t="n">
        <v>311</v>
      </c>
      <c r="Q12" s="163" t="n">
        <v>2</v>
      </c>
      <c r="R12" s="163" t="n">
        <v>109</v>
      </c>
      <c r="S12" s="163" t="n">
        <v>74</v>
      </c>
      <c r="T12" s="163" t="n">
        <v>139</v>
      </c>
      <c r="U12" s="163" t="n">
        <v>168</v>
      </c>
      <c r="V12" s="163" t="n">
        <v>0</v>
      </c>
      <c r="W12" s="163" t="n">
        <v>0</v>
      </c>
      <c r="X12" s="163" t="n">
        <v>5</v>
      </c>
    </row>
    <row r="13">
      <c r="A13" s="4" t="s">
        <v>14</v>
      </c>
      <c r="B13" s="163" t="n">
        <v>17011</v>
      </c>
      <c r="C13" s="163" t="n">
        <v>225</v>
      </c>
      <c r="D13" s="163" t="n">
        <v>11</v>
      </c>
      <c r="E13" s="163" t="n">
        <v>1947</v>
      </c>
      <c r="F13" s="163" t="n">
        <v>3</v>
      </c>
      <c r="G13" s="163" t="n">
        <v>55</v>
      </c>
      <c r="H13" s="163" t="n">
        <v>1315</v>
      </c>
      <c r="I13" s="163" t="n">
        <v>4484</v>
      </c>
      <c r="J13" s="163" t="n">
        <v>680</v>
      </c>
      <c r="K13" s="163" t="n">
        <v>3292</v>
      </c>
      <c r="L13" s="163" t="n">
        <v>456</v>
      </c>
      <c r="M13" s="163" t="n">
        <v>75</v>
      </c>
      <c r="N13" s="163" t="n">
        <v>300</v>
      </c>
      <c r="O13" s="163" t="n">
        <v>1624</v>
      </c>
      <c r="P13" s="163" t="n">
        <v>919</v>
      </c>
      <c r="Q13" s="163" t="n">
        <v>9</v>
      </c>
      <c r="R13" s="163" t="n">
        <v>200</v>
      </c>
      <c r="S13" s="163" t="n">
        <v>418</v>
      </c>
      <c r="T13" s="163" t="n">
        <v>374</v>
      </c>
      <c r="U13" s="163" t="n">
        <v>616</v>
      </c>
      <c r="V13" s="163" t="n">
        <v>0</v>
      </c>
      <c r="W13" s="163" t="n">
        <v>1</v>
      </c>
      <c r="X13" s="163" t="n">
        <v>7</v>
      </c>
    </row>
    <row r="14">
      <c r="A14" s="4" t="s">
        <v>15</v>
      </c>
      <c r="B14" s="163" t="n">
        <v>9471</v>
      </c>
      <c r="C14" s="163" t="n">
        <v>205</v>
      </c>
      <c r="D14" s="163" t="n">
        <v>2</v>
      </c>
      <c r="E14" s="163" t="n">
        <v>880</v>
      </c>
      <c r="F14" s="163" t="n">
        <v>1</v>
      </c>
      <c r="G14" s="163" t="n">
        <v>3</v>
      </c>
      <c r="H14" s="163" t="n">
        <v>2317</v>
      </c>
      <c r="I14" s="163" t="n">
        <v>1242</v>
      </c>
      <c r="J14" s="163" t="n">
        <v>370</v>
      </c>
      <c r="K14" s="163" t="n">
        <v>338</v>
      </c>
      <c r="L14" s="163" t="n">
        <v>223</v>
      </c>
      <c r="M14" s="163" t="n">
        <v>92</v>
      </c>
      <c r="N14" s="163" t="n">
        <v>49</v>
      </c>
      <c r="O14" s="163" t="n">
        <v>843</v>
      </c>
      <c r="P14" s="163" t="n">
        <v>498</v>
      </c>
      <c r="Q14" s="163" t="n">
        <v>1</v>
      </c>
      <c r="R14" s="163" t="n">
        <v>223</v>
      </c>
      <c r="S14" s="163" t="n">
        <v>17</v>
      </c>
      <c r="T14" s="163" t="n">
        <v>512</v>
      </c>
      <c r="U14" s="163" t="n">
        <v>1623</v>
      </c>
      <c r="V14" s="163" t="n">
        <v>1</v>
      </c>
      <c r="W14" s="163" t="n">
        <v>0</v>
      </c>
      <c r="X14" s="163" t="n">
        <v>31</v>
      </c>
    </row>
    <row r="15">
      <c r="A15" s="4" t="s">
        <v>16</v>
      </c>
      <c r="B15" s="163" t="n">
        <v>927</v>
      </c>
      <c r="C15" s="163" t="n">
        <v>4</v>
      </c>
      <c r="D15" s="163" t="n">
        <v>0</v>
      </c>
      <c r="E15" s="163" t="n">
        <v>29</v>
      </c>
      <c r="F15" s="163" t="n">
        <v>1</v>
      </c>
      <c r="G15" s="163" t="n">
        <v>0</v>
      </c>
      <c r="H15" s="163" t="n">
        <v>28</v>
      </c>
      <c r="I15" s="163" t="n">
        <v>83</v>
      </c>
      <c r="J15" s="163" t="n">
        <v>16</v>
      </c>
      <c r="K15" s="163" t="n">
        <v>36</v>
      </c>
      <c r="L15" s="163" t="n">
        <v>13</v>
      </c>
      <c r="M15" s="163" t="n">
        <v>1</v>
      </c>
      <c r="N15" s="163" t="n">
        <v>15</v>
      </c>
      <c r="O15" s="163" t="n">
        <v>48</v>
      </c>
      <c r="P15" s="163" t="n">
        <v>47</v>
      </c>
      <c r="Q15" s="163" t="n">
        <v>0</v>
      </c>
      <c r="R15" s="163" t="n">
        <v>10</v>
      </c>
      <c r="S15" s="163" t="n">
        <v>1</v>
      </c>
      <c r="T15" s="163" t="n">
        <v>13</v>
      </c>
      <c r="U15" s="163" t="n">
        <v>17</v>
      </c>
      <c r="V15" s="163" t="n">
        <v>0</v>
      </c>
      <c r="W15" s="163" t="n">
        <v>0</v>
      </c>
      <c r="X15" s="163" t="n">
        <v>565</v>
      </c>
    </row>
    <row r="16">
      <c r="A16" s="36" t="s">
        <v>185</v>
      </c>
      <c r="B16" s="165" t="n">
        <v>75566</v>
      </c>
      <c r="C16" s="165" t="n">
        <v>1512</v>
      </c>
      <c r="D16" s="165" t="n">
        <v>18</v>
      </c>
      <c r="E16" s="165" t="n">
        <v>8907</v>
      </c>
      <c r="F16" s="165" t="n">
        <v>22</v>
      </c>
      <c r="G16" s="165" t="n">
        <v>98</v>
      </c>
      <c r="H16" s="165" t="n">
        <v>12565</v>
      </c>
      <c r="I16" s="165" t="n">
        <v>15476</v>
      </c>
      <c r="J16" s="165" t="n">
        <v>2756</v>
      </c>
      <c r="K16" s="165" t="n">
        <v>9206</v>
      </c>
      <c r="L16" s="165" t="n">
        <v>1839</v>
      </c>
      <c r="M16" s="165" t="n">
        <v>859</v>
      </c>
      <c r="N16" s="165" t="n">
        <v>722</v>
      </c>
      <c r="O16" s="165" t="n">
        <v>7260</v>
      </c>
      <c r="P16" s="165" t="n">
        <v>3557</v>
      </c>
      <c r="Q16" s="165" t="n">
        <v>34</v>
      </c>
      <c r="R16" s="165" t="n">
        <v>1385</v>
      </c>
      <c r="S16" s="165" t="n">
        <v>744</v>
      </c>
      <c r="T16" s="165" t="n">
        <v>2147</v>
      </c>
      <c r="U16" s="165" t="n">
        <v>5775</v>
      </c>
      <c r="V16" s="165" t="n">
        <v>4</v>
      </c>
      <c r="W16" s="165" t="n">
        <v>2</v>
      </c>
      <c r="X16" s="165" t="n">
        <v>678</v>
      </c>
    </row>
    <row r="17">
      <c r="A17" s="88" t="s">
        <v>186</v>
      </c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</row>
    <row r="18">
      <c r="A18" s="4" t="s">
        <v>11</v>
      </c>
      <c r="B18" s="163" t="n">
        <v>5356</v>
      </c>
      <c r="C18" s="163" t="n">
        <v>78</v>
      </c>
      <c r="D18" s="163" t="n">
        <v>1960</v>
      </c>
      <c r="E18" s="163" t="n">
        <v>105</v>
      </c>
      <c r="F18" s="163" t="n">
        <v>14</v>
      </c>
      <c r="G18" s="163" t="n">
        <v>0</v>
      </c>
      <c r="H18" s="163" t="n">
        <v>77</v>
      </c>
      <c r="I18" s="163" t="n">
        <v>472</v>
      </c>
      <c r="J18" s="163" t="n">
        <v>43</v>
      </c>
      <c r="K18" s="163" t="n">
        <v>1509</v>
      </c>
      <c r="L18" s="163" t="n">
        <v>62</v>
      </c>
      <c r="M18" s="163" t="n">
        <v>1</v>
      </c>
      <c r="N18" s="163" t="n">
        <v>109</v>
      </c>
      <c r="O18" s="163" t="n">
        <v>110</v>
      </c>
      <c r="P18" s="163" t="n">
        <v>92</v>
      </c>
      <c r="Q18" s="163" t="n">
        <v>0</v>
      </c>
      <c r="R18" s="163" t="n">
        <v>178</v>
      </c>
      <c r="S18" s="163" t="n">
        <v>32</v>
      </c>
      <c r="T18" s="163" t="n">
        <v>383</v>
      </c>
      <c r="U18" s="163" t="n">
        <v>131</v>
      </c>
      <c r="V18" s="163" t="n">
        <v>0</v>
      </c>
      <c r="W18" s="163" t="n">
        <v>0</v>
      </c>
      <c r="X18" s="163" t="n">
        <v>0</v>
      </c>
    </row>
    <row r="19">
      <c r="A19" s="4" t="s">
        <v>12</v>
      </c>
      <c r="B19" s="163" t="n">
        <v>42372</v>
      </c>
      <c r="C19" s="163" t="n">
        <v>996</v>
      </c>
      <c r="D19" s="163" t="n">
        <v>3</v>
      </c>
      <c r="E19" s="163" t="n">
        <v>5481</v>
      </c>
      <c r="F19" s="163" t="n">
        <v>7</v>
      </c>
      <c r="G19" s="163" t="n">
        <v>26</v>
      </c>
      <c r="H19" s="163" t="n">
        <v>8636</v>
      </c>
      <c r="I19" s="163" t="n">
        <v>8365</v>
      </c>
      <c r="J19" s="163" t="n">
        <v>1489</v>
      </c>
      <c r="K19" s="163" t="n">
        <v>4088</v>
      </c>
      <c r="L19" s="163" t="n">
        <v>1010</v>
      </c>
      <c r="M19" s="163" t="n">
        <v>668</v>
      </c>
      <c r="N19" s="163" t="n">
        <v>214</v>
      </c>
      <c r="O19" s="163" t="n">
        <v>4216</v>
      </c>
      <c r="P19" s="163" t="n">
        <v>1752</v>
      </c>
      <c r="Q19" s="163" t="n">
        <v>22</v>
      </c>
      <c r="R19" s="163" t="n">
        <v>803</v>
      </c>
      <c r="S19" s="163" t="n">
        <v>222</v>
      </c>
      <c r="T19" s="163" t="n">
        <v>1013</v>
      </c>
      <c r="U19" s="163" t="n">
        <v>3287</v>
      </c>
      <c r="V19" s="163" t="n">
        <v>3</v>
      </c>
      <c r="W19" s="163" t="n">
        <v>1</v>
      </c>
      <c r="X19" s="163" t="n">
        <v>70</v>
      </c>
    </row>
    <row r="20">
      <c r="A20" s="4" t="s">
        <v>13</v>
      </c>
      <c r="B20" s="163" t="n">
        <v>69336</v>
      </c>
      <c r="C20" s="163" t="n">
        <v>351</v>
      </c>
      <c r="D20" s="163" t="n">
        <v>0</v>
      </c>
      <c r="E20" s="163" t="n">
        <v>38462</v>
      </c>
      <c r="F20" s="163" t="n">
        <v>156</v>
      </c>
      <c r="G20" s="163" t="n">
        <v>341</v>
      </c>
      <c r="H20" s="163" t="n">
        <v>1023</v>
      </c>
      <c r="I20" s="163" t="n">
        <v>7795</v>
      </c>
      <c r="J20" s="163" t="n">
        <v>5833</v>
      </c>
      <c r="K20" s="163" t="n">
        <v>5892</v>
      </c>
      <c r="L20" s="163" t="n">
        <v>921</v>
      </c>
      <c r="M20" s="163" t="n">
        <v>60</v>
      </c>
      <c r="N20" s="163" t="n">
        <v>801</v>
      </c>
      <c r="O20" s="163" t="n">
        <v>2635</v>
      </c>
      <c r="P20" s="163" t="n">
        <v>2802</v>
      </c>
      <c r="Q20" s="163" t="n">
        <v>4</v>
      </c>
      <c r="R20" s="163" t="n">
        <v>595</v>
      </c>
      <c r="S20" s="163" t="n">
        <v>299</v>
      </c>
      <c r="T20" s="163" t="n">
        <v>810</v>
      </c>
      <c r="U20" s="163" t="n">
        <v>540</v>
      </c>
      <c r="V20" s="163" t="n">
        <v>0</v>
      </c>
      <c r="W20" s="163" t="n">
        <v>0</v>
      </c>
      <c r="X20" s="163" t="n">
        <v>16</v>
      </c>
    </row>
    <row r="21">
      <c r="A21" s="4" t="s">
        <v>14</v>
      </c>
      <c r="B21" s="163" t="n">
        <v>129346</v>
      </c>
      <c r="C21" s="163" t="n">
        <v>2341</v>
      </c>
      <c r="D21" s="163" t="n">
        <v>67</v>
      </c>
      <c r="E21" s="163" t="n">
        <v>38665</v>
      </c>
      <c r="F21" s="163" t="n">
        <v>11</v>
      </c>
      <c r="G21" s="163" t="n">
        <v>493</v>
      </c>
      <c r="H21" s="163" t="n">
        <v>9361</v>
      </c>
      <c r="I21" s="163" t="n">
        <v>27311</v>
      </c>
      <c r="J21" s="163" t="n">
        <v>8068</v>
      </c>
      <c r="K21" s="163" t="n">
        <v>17315</v>
      </c>
      <c r="L21" s="163" t="n">
        <v>2594</v>
      </c>
      <c r="M21" s="163" t="n">
        <v>281</v>
      </c>
      <c r="N21" s="163" t="n">
        <v>1546</v>
      </c>
      <c r="O21" s="163" t="n">
        <v>6321</v>
      </c>
      <c r="P21" s="163" t="n">
        <v>5459</v>
      </c>
      <c r="Q21" s="163" t="n">
        <v>32</v>
      </c>
      <c r="R21" s="163" t="n">
        <v>637</v>
      </c>
      <c r="S21" s="163" t="n">
        <v>4177</v>
      </c>
      <c r="T21" s="163" t="n">
        <v>2373</v>
      </c>
      <c r="U21" s="163" t="n">
        <v>2271</v>
      </c>
      <c r="V21" s="163" t="n">
        <v>0</v>
      </c>
      <c r="W21" s="163" t="n">
        <v>1</v>
      </c>
      <c r="X21" s="163" t="n">
        <v>22</v>
      </c>
    </row>
    <row r="22">
      <c r="A22" s="4" t="s">
        <v>15</v>
      </c>
      <c r="B22" s="163" t="n">
        <v>9466</v>
      </c>
      <c r="C22" s="163" t="n">
        <v>205</v>
      </c>
      <c r="D22" s="163" t="n">
        <v>2</v>
      </c>
      <c r="E22" s="163" t="n">
        <v>880</v>
      </c>
      <c r="F22" s="163" t="n">
        <v>1</v>
      </c>
      <c r="G22" s="163" t="n">
        <v>3</v>
      </c>
      <c r="H22" s="163" t="n">
        <v>2316</v>
      </c>
      <c r="I22" s="163" t="n">
        <v>1242</v>
      </c>
      <c r="J22" s="163" t="n">
        <v>370</v>
      </c>
      <c r="K22" s="163" t="n">
        <v>338</v>
      </c>
      <c r="L22" s="163" t="n">
        <v>223</v>
      </c>
      <c r="M22" s="163" t="n">
        <v>92</v>
      </c>
      <c r="N22" s="163" t="n">
        <v>49</v>
      </c>
      <c r="O22" s="163" t="n">
        <v>843</v>
      </c>
      <c r="P22" s="163" t="n">
        <v>497</v>
      </c>
      <c r="Q22" s="163" t="n">
        <v>1</v>
      </c>
      <c r="R22" s="163" t="n">
        <v>223</v>
      </c>
      <c r="S22" s="163" t="n">
        <v>17</v>
      </c>
      <c r="T22" s="163" t="n">
        <v>511</v>
      </c>
      <c r="U22" s="163" t="n">
        <v>1621</v>
      </c>
      <c r="V22" s="163" t="n">
        <v>1</v>
      </c>
      <c r="W22" s="163" t="n">
        <v>0</v>
      </c>
      <c r="X22" s="163" t="n">
        <v>31</v>
      </c>
    </row>
    <row r="23">
      <c r="A23" s="4" t="s">
        <v>16</v>
      </c>
      <c r="B23" s="163" t="n">
        <v>927</v>
      </c>
      <c r="C23" s="163" t="n">
        <v>4</v>
      </c>
      <c r="D23" s="163" t="n">
        <v>0</v>
      </c>
      <c r="E23" s="163" t="n">
        <v>29</v>
      </c>
      <c r="F23" s="163" t="n">
        <v>1</v>
      </c>
      <c r="G23" s="163" t="n">
        <v>0</v>
      </c>
      <c r="H23" s="163" t="n">
        <v>28</v>
      </c>
      <c r="I23" s="163" t="n">
        <v>83</v>
      </c>
      <c r="J23" s="163" t="n">
        <v>16</v>
      </c>
      <c r="K23" s="163" t="n">
        <v>36</v>
      </c>
      <c r="L23" s="163" t="n">
        <v>13</v>
      </c>
      <c r="M23" s="163" t="n">
        <v>1</v>
      </c>
      <c r="N23" s="163" t="n">
        <v>15</v>
      </c>
      <c r="O23" s="163" t="n">
        <v>48</v>
      </c>
      <c r="P23" s="163" t="n">
        <v>47</v>
      </c>
      <c r="Q23" s="163" t="n">
        <v>0</v>
      </c>
      <c r="R23" s="163" t="n">
        <v>10</v>
      </c>
      <c r="S23" s="163" t="n">
        <v>1</v>
      </c>
      <c r="T23" s="163" t="n">
        <v>13</v>
      </c>
      <c r="U23" s="163" t="n">
        <v>17</v>
      </c>
      <c r="V23" s="163" t="n">
        <v>0</v>
      </c>
      <c r="W23" s="163" t="n">
        <v>0</v>
      </c>
      <c r="X23" s="163" t="n">
        <v>565</v>
      </c>
    </row>
    <row r="24">
      <c r="A24" s="36" t="s">
        <v>185</v>
      </c>
      <c r="B24" s="165" t="n">
        <v>256811</v>
      </c>
      <c r="C24" s="165" t="n">
        <v>3975</v>
      </c>
      <c r="D24" s="165" t="n">
        <v>2032</v>
      </c>
      <c r="E24" s="165" t="n">
        <v>83622</v>
      </c>
      <c r="F24" s="165" t="n">
        <v>190</v>
      </c>
      <c r="G24" s="165" t="n">
        <v>863</v>
      </c>
      <c r="H24" s="165" t="n">
        <v>21441</v>
      </c>
      <c r="I24" s="165" t="n">
        <v>45268</v>
      </c>
      <c r="J24" s="165" t="n">
        <v>15819</v>
      </c>
      <c r="K24" s="165" t="n">
        <v>29183</v>
      </c>
      <c r="L24" s="165" t="n">
        <v>4823</v>
      </c>
      <c r="M24" s="165" t="n">
        <v>1103</v>
      </c>
      <c r="N24" s="165" t="n">
        <v>2734</v>
      </c>
      <c r="O24" s="165" t="n">
        <v>14174</v>
      </c>
      <c r="P24" s="165" t="n">
        <v>10649</v>
      </c>
      <c r="Q24" s="165" t="n">
        <v>59</v>
      </c>
      <c r="R24" s="165" t="n">
        <v>2446</v>
      </c>
      <c r="S24" s="165" t="n">
        <v>4748</v>
      </c>
      <c r="T24" s="165" t="n">
        <v>5103</v>
      </c>
      <c r="U24" s="165" t="n">
        <v>7869</v>
      </c>
      <c r="V24" s="165" t="n">
        <v>4</v>
      </c>
      <c r="W24" s="165" t="n">
        <v>2</v>
      </c>
      <c r="X24" s="165" t="n">
        <v>704</v>
      </c>
    </row>
    <row r="25">
      <c r="A25" s="88" t="s">
        <v>187</v>
      </c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</row>
    <row r="26">
      <c r="A26" s="4" t="s">
        <v>11</v>
      </c>
      <c r="B26" s="164" t="n">
        <v>1813373.37</v>
      </c>
      <c r="C26" s="164" t="n">
        <v>37323.67</v>
      </c>
      <c r="D26" s="164" t="n">
        <v>24819.56</v>
      </c>
      <c r="E26" s="164" t="n">
        <v>43319.18</v>
      </c>
      <c r="F26" s="164" t="n">
        <v>11531.95</v>
      </c>
      <c r="G26" s="164" t="n">
        <v>0</v>
      </c>
      <c r="H26" s="164" t="n">
        <v>47995.65</v>
      </c>
      <c r="I26" s="164" t="n">
        <v>228714.23</v>
      </c>
      <c r="J26" s="164" t="n">
        <v>24580.55</v>
      </c>
      <c r="K26" s="164" t="n">
        <v>799020.96</v>
      </c>
      <c r="L26" s="164" t="n">
        <v>38664.86</v>
      </c>
      <c r="M26" s="164" t="n">
        <v>603.17</v>
      </c>
      <c r="N26" s="164" t="n">
        <v>74456.52</v>
      </c>
      <c r="O26" s="164" t="n">
        <v>60637.39</v>
      </c>
      <c r="P26" s="164" t="n">
        <v>55651.89</v>
      </c>
      <c r="Q26" s="164" t="n">
        <v>0</v>
      </c>
      <c r="R26" s="164" t="n">
        <v>77715.88</v>
      </c>
      <c r="S26" s="164" t="n">
        <v>12146.73</v>
      </c>
      <c r="T26" s="164" t="n">
        <v>209409.22</v>
      </c>
      <c r="U26" s="164" t="n">
        <v>66781.96</v>
      </c>
      <c r="V26" s="164" t="n">
        <v>0</v>
      </c>
      <c r="W26" s="164" t="n">
        <v>0</v>
      </c>
      <c r="X26" s="164" t="n">
        <v>0</v>
      </c>
    </row>
    <row r="27">
      <c r="A27" s="4" t="s">
        <v>12</v>
      </c>
      <c r="B27" s="164" t="n">
        <v>28151560.08</v>
      </c>
      <c r="C27" s="164" t="n">
        <v>692336.88</v>
      </c>
      <c r="D27" s="164" t="n">
        <v>1530</v>
      </c>
      <c r="E27" s="164" t="n">
        <v>3641139.36</v>
      </c>
      <c r="F27" s="164" t="n">
        <v>4770</v>
      </c>
      <c r="G27" s="164" t="n">
        <v>16020</v>
      </c>
      <c r="H27" s="164" t="n">
        <v>6246492.35</v>
      </c>
      <c r="I27" s="164" t="n">
        <v>5092358.74</v>
      </c>
      <c r="J27" s="164" t="n">
        <v>996209.18</v>
      </c>
      <c r="K27" s="164" t="n">
        <v>2851604.8</v>
      </c>
      <c r="L27" s="164" t="n">
        <v>668181.09</v>
      </c>
      <c r="M27" s="164" t="n">
        <v>392223.39</v>
      </c>
      <c r="N27" s="164" t="n">
        <v>147559.24</v>
      </c>
      <c r="O27" s="164" t="n">
        <v>2743624.73</v>
      </c>
      <c r="P27" s="164" t="n">
        <v>1249352.38</v>
      </c>
      <c r="Q27" s="164" t="n">
        <v>12090.53</v>
      </c>
      <c r="R27" s="164" t="n">
        <v>513337.95</v>
      </c>
      <c r="S27" s="164" t="n">
        <v>117425.14</v>
      </c>
      <c r="T27" s="164" t="n">
        <v>735890.03</v>
      </c>
      <c r="U27" s="164" t="n">
        <v>1977575.29</v>
      </c>
      <c r="V27" s="164" t="n">
        <v>1710</v>
      </c>
      <c r="W27" s="164" t="n">
        <v>810</v>
      </c>
      <c r="X27" s="164" t="n">
        <v>49319</v>
      </c>
    </row>
    <row r="28">
      <c r="A28" s="4" t="s">
        <v>13</v>
      </c>
      <c r="B28" s="164" t="n">
        <v>13968442.8</v>
      </c>
      <c r="C28" s="164" t="n">
        <v>186795.49</v>
      </c>
      <c r="D28" s="164" t="n">
        <v>0</v>
      </c>
      <c r="E28" s="164" t="n">
        <v>2795694.59</v>
      </c>
      <c r="F28" s="164" t="n">
        <v>39232.6</v>
      </c>
      <c r="G28" s="164" t="n">
        <v>58872.24</v>
      </c>
      <c r="H28" s="164" t="n">
        <v>420190.75</v>
      </c>
      <c r="I28" s="164" t="n">
        <v>2725035.82</v>
      </c>
      <c r="J28" s="164" t="n">
        <v>441889.96</v>
      </c>
      <c r="K28" s="164" t="n">
        <v>3663330.98</v>
      </c>
      <c r="L28" s="164" t="n">
        <v>332235.8</v>
      </c>
      <c r="M28" s="164" t="n">
        <v>25211.41</v>
      </c>
      <c r="N28" s="164" t="n">
        <v>474626.19</v>
      </c>
      <c r="O28" s="164" t="n">
        <v>855444.8</v>
      </c>
      <c r="P28" s="164" t="n">
        <v>762403.37</v>
      </c>
      <c r="Q28" s="164" t="n">
        <v>2902.6</v>
      </c>
      <c r="R28" s="164" t="n">
        <v>261916.37</v>
      </c>
      <c r="S28" s="164" t="n">
        <v>137994.09</v>
      </c>
      <c r="T28" s="164" t="n">
        <v>573749.53</v>
      </c>
      <c r="U28" s="164" t="n">
        <v>207412.46</v>
      </c>
      <c r="V28" s="164" t="n">
        <v>0</v>
      </c>
      <c r="W28" s="164" t="n">
        <v>0</v>
      </c>
      <c r="X28" s="164" t="n">
        <v>3503.75</v>
      </c>
    </row>
    <row r="29">
      <c r="A29" s="4" t="s">
        <v>14</v>
      </c>
      <c r="B29" s="164" t="n">
        <v>58149710.95</v>
      </c>
      <c r="C29" s="164" t="n">
        <v>935365.42</v>
      </c>
      <c r="D29" s="164" t="n">
        <v>550317.52</v>
      </c>
      <c r="E29" s="164" t="n">
        <v>15320316.35</v>
      </c>
      <c r="F29" s="164" t="n">
        <v>4280.02</v>
      </c>
      <c r="G29" s="164" t="n">
        <v>182551.67</v>
      </c>
      <c r="H29" s="164" t="n">
        <v>4623216.92</v>
      </c>
      <c r="I29" s="164" t="n">
        <v>11126785.35</v>
      </c>
      <c r="J29" s="164" t="n">
        <v>3552462.44</v>
      </c>
      <c r="K29" s="164" t="n">
        <v>9856864.43</v>
      </c>
      <c r="L29" s="164" t="n">
        <v>1190247.89</v>
      </c>
      <c r="M29" s="164" t="n">
        <v>136030.77</v>
      </c>
      <c r="N29" s="164" t="n">
        <v>711944.61</v>
      </c>
      <c r="O29" s="164" t="n">
        <v>2895027.86</v>
      </c>
      <c r="P29" s="164" t="n">
        <v>2484932.42</v>
      </c>
      <c r="Q29" s="164" t="n">
        <v>17563.58</v>
      </c>
      <c r="R29" s="164" t="n">
        <v>269803.17</v>
      </c>
      <c r="S29" s="164" t="n">
        <v>1986320.78</v>
      </c>
      <c r="T29" s="164" t="n">
        <v>1329437.62</v>
      </c>
      <c r="U29" s="164" t="n">
        <v>967627.43</v>
      </c>
      <c r="V29" s="164" t="n">
        <v>0</v>
      </c>
      <c r="W29" s="164" t="n">
        <v>270</v>
      </c>
      <c r="X29" s="164" t="n">
        <v>8344.7</v>
      </c>
    </row>
    <row r="30">
      <c r="A30" s="4" t="s">
        <v>15</v>
      </c>
      <c r="B30" s="164" t="n">
        <v>2890980.91</v>
      </c>
      <c r="C30" s="164" t="n">
        <v>63887.84</v>
      </c>
      <c r="D30" s="164" t="n">
        <v>630</v>
      </c>
      <c r="E30" s="164" t="n">
        <v>270579.21</v>
      </c>
      <c r="F30" s="164" t="n">
        <v>315</v>
      </c>
      <c r="G30" s="164" t="n">
        <v>945</v>
      </c>
      <c r="H30" s="164" t="n">
        <v>719691.27</v>
      </c>
      <c r="I30" s="164" t="n">
        <v>378885.31</v>
      </c>
      <c r="J30" s="164" t="n">
        <v>112713.49</v>
      </c>
      <c r="K30" s="164" t="n">
        <v>102384.92</v>
      </c>
      <c r="L30" s="164" t="n">
        <v>68814.76</v>
      </c>
      <c r="M30" s="164" t="n">
        <v>26869.61</v>
      </c>
      <c r="N30" s="164" t="n">
        <v>15335</v>
      </c>
      <c r="O30" s="164" t="n">
        <v>258319.76</v>
      </c>
      <c r="P30" s="164" t="n">
        <v>152854.54</v>
      </c>
      <c r="Q30" s="164" t="n">
        <v>315</v>
      </c>
      <c r="R30" s="164" t="n">
        <v>66883.59</v>
      </c>
      <c r="S30" s="164" t="n">
        <v>5355</v>
      </c>
      <c r="T30" s="164" t="n">
        <v>154432.4</v>
      </c>
      <c r="U30" s="164" t="n">
        <v>482108.31</v>
      </c>
      <c r="V30" s="164" t="n">
        <v>315</v>
      </c>
      <c r="W30" s="164" t="n">
        <v>0</v>
      </c>
      <c r="X30" s="164" t="n">
        <v>9345.9</v>
      </c>
    </row>
    <row r="31">
      <c r="A31" s="4" t="s">
        <v>16</v>
      </c>
      <c r="B31" s="164" t="n">
        <v>284326.59</v>
      </c>
      <c r="C31" s="164" t="n">
        <v>1260</v>
      </c>
      <c r="D31" s="164" t="n">
        <v>0</v>
      </c>
      <c r="E31" s="164" t="n">
        <v>9135</v>
      </c>
      <c r="F31" s="164" t="n">
        <v>315</v>
      </c>
      <c r="G31" s="164" t="n">
        <v>0</v>
      </c>
      <c r="H31" s="164" t="n">
        <v>8790.12</v>
      </c>
      <c r="I31" s="164" t="n">
        <v>25515.26</v>
      </c>
      <c r="J31" s="164" t="n">
        <v>5040</v>
      </c>
      <c r="K31" s="164" t="n">
        <v>11030.9</v>
      </c>
      <c r="L31" s="164" t="n">
        <v>4095</v>
      </c>
      <c r="M31" s="164" t="n">
        <v>315</v>
      </c>
      <c r="N31" s="164" t="n">
        <v>4638.4</v>
      </c>
      <c r="O31" s="164" t="n">
        <v>14758.57</v>
      </c>
      <c r="P31" s="164" t="n">
        <v>14262.3</v>
      </c>
      <c r="Q31" s="164" t="n">
        <v>0</v>
      </c>
      <c r="R31" s="164" t="n">
        <v>3063.4</v>
      </c>
      <c r="S31" s="164" t="n">
        <v>315</v>
      </c>
      <c r="T31" s="164" t="n">
        <v>4063.38</v>
      </c>
      <c r="U31" s="164" t="n">
        <v>5265</v>
      </c>
      <c r="V31" s="164" t="n">
        <v>0</v>
      </c>
      <c r="W31" s="164" t="n">
        <v>0</v>
      </c>
      <c r="X31" s="164" t="n">
        <v>172464.26</v>
      </c>
    </row>
    <row r="32">
      <c r="A32" s="36" t="s">
        <v>185</v>
      </c>
      <c r="B32" s="166" t="n">
        <v>105264645.89</v>
      </c>
      <c r="C32" s="166" t="n">
        <v>1916969.3</v>
      </c>
      <c r="D32" s="166" t="n">
        <v>577297.08</v>
      </c>
      <c r="E32" s="166" t="n">
        <v>22080183.69</v>
      </c>
      <c r="F32" s="166" t="n">
        <v>60444.57</v>
      </c>
      <c r="G32" s="166" t="n">
        <v>258388.91</v>
      </c>
      <c r="H32" s="166" t="n">
        <v>12066377.06</v>
      </c>
      <c r="I32" s="166" t="n">
        <v>19577294.71</v>
      </c>
      <c r="J32" s="166" t="n">
        <v>5132895.62</v>
      </c>
      <c r="K32" s="166" t="n">
        <v>17289064.48</v>
      </c>
      <c r="L32" s="166" t="n">
        <v>2302239.4</v>
      </c>
      <c r="M32" s="166" t="n">
        <v>581253.35</v>
      </c>
      <c r="N32" s="166" t="n">
        <v>1428559.96</v>
      </c>
      <c r="O32" s="166" t="n">
        <v>6828083.11</v>
      </c>
      <c r="P32" s="166" t="n">
        <v>4719456.9</v>
      </c>
      <c r="Q32" s="166" t="n">
        <v>32871.71</v>
      </c>
      <c r="R32" s="166" t="n">
        <v>1192720.36</v>
      </c>
      <c r="S32" s="166" t="n">
        <v>2259556.74</v>
      </c>
      <c r="T32" s="166" t="n">
        <v>3006982.18</v>
      </c>
      <c r="U32" s="166" t="n">
        <v>3707924.15</v>
      </c>
      <c r="V32" s="166" t="n">
        <v>2025</v>
      </c>
      <c r="W32" s="166" t="n">
        <v>1080</v>
      </c>
      <c r="X32" s="166" t="n">
        <v>242977.61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196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84" t="s">
        <v>199</v>
      </c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177</v>
      </c>
      <c r="C7" s="74" t="s">
        <v>200</v>
      </c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</row>
    <row r="8">
      <c r="A8" s="3"/>
      <c r="B8" s="3"/>
      <c r="C8" s="3" t="s">
        <v>201</v>
      </c>
      <c r="D8" s="3" t="s">
        <v>202</v>
      </c>
      <c r="E8" s="3" t="s">
        <v>203</v>
      </c>
      <c r="F8" s="3" t="s">
        <v>204</v>
      </c>
      <c r="G8" s="3" t="s">
        <v>205</v>
      </c>
      <c r="H8" s="3" t="s">
        <v>206</v>
      </c>
      <c r="I8" s="3" t="s">
        <v>207</v>
      </c>
      <c r="J8" s="3" t="s">
        <v>208</v>
      </c>
      <c r="K8" s="3" t="s">
        <v>209</v>
      </c>
      <c r="L8" s="3" t="s">
        <v>210</v>
      </c>
      <c r="M8" s="3" t="s">
        <v>211</v>
      </c>
      <c r="N8" s="3" t="s">
        <v>212</v>
      </c>
      <c r="O8" s="3" t="s">
        <v>213</v>
      </c>
      <c r="P8" s="3" t="s">
        <v>214</v>
      </c>
      <c r="Q8" s="3" t="s">
        <v>215</v>
      </c>
      <c r="R8" s="3" t="s">
        <v>216</v>
      </c>
      <c r="S8" s="3" t="s">
        <v>217</v>
      </c>
      <c r="T8" s="3" t="s">
        <v>218</v>
      </c>
      <c r="U8" s="3" t="s">
        <v>219</v>
      </c>
      <c r="V8" s="3" t="s">
        <v>220</v>
      </c>
      <c r="W8" s="3" t="s">
        <v>221</v>
      </c>
      <c r="X8" s="3" t="s">
        <v>222</v>
      </c>
    </row>
    <row r="9">
      <c r="A9" s="88" t="s">
        <v>184</v>
      </c>
      <c r="B9" s="85"/>
      <c r="C9" s="85"/>
      <c r="D9" s="85"/>
      <c r="E9" s="85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</row>
    <row r="10">
      <c r="A10" s="4" t="s">
        <v>11</v>
      </c>
      <c r="B10" s="167" t="n">
        <v>1711</v>
      </c>
      <c r="C10" s="167" t="n">
        <v>16</v>
      </c>
      <c r="D10" s="167" t="n">
        <v>2</v>
      </c>
      <c r="E10" s="167" t="n">
        <v>81</v>
      </c>
      <c r="F10" s="167" t="n">
        <v>2</v>
      </c>
      <c r="G10" s="167" t="n">
        <v>4</v>
      </c>
      <c r="H10" s="167" t="n">
        <v>50</v>
      </c>
      <c r="I10" s="167" t="n">
        <v>613</v>
      </c>
      <c r="J10" s="167" t="n">
        <v>32</v>
      </c>
      <c r="K10" s="167" t="n">
        <v>431</v>
      </c>
      <c r="L10" s="167" t="n">
        <v>17</v>
      </c>
      <c r="M10" s="167" t="n">
        <v>8</v>
      </c>
      <c r="N10" s="167" t="n">
        <v>29</v>
      </c>
      <c r="O10" s="167" t="n">
        <v>45</v>
      </c>
      <c r="P10" s="167" t="n">
        <v>49</v>
      </c>
      <c r="Q10" s="167" t="n">
        <v>0</v>
      </c>
      <c r="R10" s="167" t="n">
        <v>59</v>
      </c>
      <c r="S10" s="167" t="n">
        <v>11</v>
      </c>
      <c r="T10" s="167" t="n">
        <v>103</v>
      </c>
      <c r="U10" s="167" t="n">
        <v>159</v>
      </c>
      <c r="V10" s="167" t="n">
        <v>0</v>
      </c>
      <c r="W10" s="167" t="n">
        <v>0</v>
      </c>
      <c r="X10" s="167" t="n">
        <v>0</v>
      </c>
    </row>
    <row r="11">
      <c r="A11" s="4" t="s">
        <v>12</v>
      </c>
      <c r="B11" s="167" t="n">
        <v>42266</v>
      </c>
      <c r="C11" s="167" t="n">
        <v>890</v>
      </c>
      <c r="D11" s="167" t="n">
        <v>1</v>
      </c>
      <c r="E11" s="167" t="n">
        <v>5357</v>
      </c>
      <c r="F11" s="167" t="n">
        <v>4</v>
      </c>
      <c r="G11" s="167" t="n">
        <v>24</v>
      </c>
      <c r="H11" s="167" t="n">
        <v>8556</v>
      </c>
      <c r="I11" s="167" t="n">
        <v>8284</v>
      </c>
      <c r="J11" s="167" t="n">
        <v>1524</v>
      </c>
      <c r="K11" s="167" t="n">
        <v>4080</v>
      </c>
      <c r="L11" s="167" t="n">
        <v>869</v>
      </c>
      <c r="M11" s="167" t="n">
        <v>643</v>
      </c>
      <c r="N11" s="167" t="n">
        <v>206</v>
      </c>
      <c r="O11" s="167" t="n">
        <v>3959</v>
      </c>
      <c r="P11" s="167" t="n">
        <v>1754</v>
      </c>
      <c r="Q11" s="167" t="n">
        <v>15</v>
      </c>
      <c r="R11" s="167" t="n">
        <v>824</v>
      </c>
      <c r="S11" s="167" t="n">
        <v>212</v>
      </c>
      <c r="T11" s="167" t="n">
        <v>995</v>
      </c>
      <c r="U11" s="167" t="n">
        <v>3991</v>
      </c>
      <c r="V11" s="167" t="n">
        <v>1</v>
      </c>
      <c r="W11" s="167" t="n">
        <v>1</v>
      </c>
      <c r="X11" s="167" t="n">
        <v>76</v>
      </c>
    </row>
    <row r="12">
      <c r="A12" s="4" t="s">
        <v>13</v>
      </c>
      <c r="B12" s="167" t="n">
        <v>5198</v>
      </c>
      <c r="C12" s="167" t="n">
        <v>58</v>
      </c>
      <c r="D12" s="167" t="n">
        <v>0</v>
      </c>
      <c r="E12" s="167" t="n">
        <v>519</v>
      </c>
      <c r="F12" s="167" t="n">
        <v>9</v>
      </c>
      <c r="G12" s="167" t="n">
        <v>17</v>
      </c>
      <c r="H12" s="167" t="n">
        <v>270</v>
      </c>
      <c r="I12" s="167" t="n">
        <v>1453</v>
      </c>
      <c r="J12" s="167" t="n">
        <v>176</v>
      </c>
      <c r="K12" s="167" t="n">
        <v>1044</v>
      </c>
      <c r="L12" s="167" t="n">
        <v>118</v>
      </c>
      <c r="M12" s="167" t="n">
        <v>29</v>
      </c>
      <c r="N12" s="167" t="n">
        <v>130</v>
      </c>
      <c r="O12" s="167" t="n">
        <v>499</v>
      </c>
      <c r="P12" s="167" t="n">
        <v>328</v>
      </c>
      <c r="Q12" s="167" t="n">
        <v>1</v>
      </c>
      <c r="R12" s="167" t="n">
        <v>106</v>
      </c>
      <c r="S12" s="167" t="n">
        <v>76</v>
      </c>
      <c r="T12" s="167" t="n">
        <v>152</v>
      </c>
      <c r="U12" s="167" t="n">
        <v>209</v>
      </c>
      <c r="V12" s="167" t="n">
        <v>0</v>
      </c>
      <c r="W12" s="167" t="n">
        <v>0</v>
      </c>
      <c r="X12" s="167" t="n">
        <v>4</v>
      </c>
    </row>
    <row r="13">
      <c r="A13" s="4" t="s">
        <v>14</v>
      </c>
      <c r="B13" s="167" t="n">
        <v>15139</v>
      </c>
      <c r="C13" s="167" t="n">
        <v>186</v>
      </c>
      <c r="D13" s="167" t="n">
        <v>13</v>
      </c>
      <c r="E13" s="167" t="n">
        <v>1750</v>
      </c>
      <c r="F13" s="167" t="n">
        <v>3</v>
      </c>
      <c r="G13" s="167" t="n">
        <v>43</v>
      </c>
      <c r="H13" s="167" t="n">
        <v>1075</v>
      </c>
      <c r="I13" s="167" t="n">
        <v>4028</v>
      </c>
      <c r="J13" s="167" t="n">
        <v>672</v>
      </c>
      <c r="K13" s="167" t="n">
        <v>3119</v>
      </c>
      <c r="L13" s="167" t="n">
        <v>359</v>
      </c>
      <c r="M13" s="167" t="n">
        <v>62</v>
      </c>
      <c r="N13" s="167" t="n">
        <v>268</v>
      </c>
      <c r="O13" s="167" t="n">
        <v>1269</v>
      </c>
      <c r="P13" s="167" t="n">
        <v>852</v>
      </c>
      <c r="Q13" s="167" t="n">
        <v>8</v>
      </c>
      <c r="R13" s="167" t="n">
        <v>183</v>
      </c>
      <c r="S13" s="167" t="n">
        <v>307</v>
      </c>
      <c r="T13" s="167" t="n">
        <v>333</v>
      </c>
      <c r="U13" s="167" t="n">
        <v>605</v>
      </c>
      <c r="V13" s="167" t="n">
        <v>0</v>
      </c>
      <c r="W13" s="167" t="n">
        <v>1</v>
      </c>
      <c r="X13" s="167" t="n">
        <v>3</v>
      </c>
    </row>
    <row r="14">
      <c r="A14" s="4" t="s">
        <v>15</v>
      </c>
      <c r="B14" s="167" t="n">
        <v>8398</v>
      </c>
      <c r="C14" s="167" t="n">
        <v>171</v>
      </c>
      <c r="D14" s="167" t="n">
        <v>2</v>
      </c>
      <c r="E14" s="167" t="n">
        <v>757</v>
      </c>
      <c r="F14" s="167" t="n">
        <v>1</v>
      </c>
      <c r="G14" s="167" t="n">
        <v>3</v>
      </c>
      <c r="H14" s="167" t="n">
        <v>2055</v>
      </c>
      <c r="I14" s="167" t="n">
        <v>1061</v>
      </c>
      <c r="J14" s="167" t="n">
        <v>323</v>
      </c>
      <c r="K14" s="167" t="n">
        <v>287</v>
      </c>
      <c r="L14" s="167" t="n">
        <v>174</v>
      </c>
      <c r="M14" s="167" t="n">
        <v>88</v>
      </c>
      <c r="N14" s="167" t="n">
        <v>40</v>
      </c>
      <c r="O14" s="167" t="n">
        <v>689</v>
      </c>
      <c r="P14" s="167" t="n">
        <v>411</v>
      </c>
      <c r="Q14" s="167" t="n">
        <v>1</v>
      </c>
      <c r="R14" s="167" t="n">
        <v>209</v>
      </c>
      <c r="S14" s="167" t="n">
        <v>13</v>
      </c>
      <c r="T14" s="167" t="n">
        <v>436</v>
      </c>
      <c r="U14" s="167" t="n">
        <v>1653</v>
      </c>
      <c r="V14" s="167" t="n">
        <v>1</v>
      </c>
      <c r="W14" s="167" t="n">
        <v>0</v>
      </c>
      <c r="X14" s="167" t="n">
        <v>23</v>
      </c>
    </row>
    <row r="15">
      <c r="A15" s="4" t="s">
        <v>16</v>
      </c>
      <c r="B15" s="167" t="n">
        <v>867</v>
      </c>
      <c r="C15" s="167" t="n">
        <v>4</v>
      </c>
      <c r="D15" s="167" t="n">
        <v>0</v>
      </c>
      <c r="E15" s="167" t="n">
        <v>30</v>
      </c>
      <c r="F15" s="167" t="n">
        <v>1</v>
      </c>
      <c r="G15" s="167" t="n">
        <v>0</v>
      </c>
      <c r="H15" s="167" t="n">
        <v>28</v>
      </c>
      <c r="I15" s="167" t="n">
        <v>78</v>
      </c>
      <c r="J15" s="167" t="n">
        <v>16</v>
      </c>
      <c r="K15" s="167" t="n">
        <v>37</v>
      </c>
      <c r="L15" s="167" t="n">
        <v>13</v>
      </c>
      <c r="M15" s="167" t="n">
        <v>3</v>
      </c>
      <c r="N15" s="167" t="n">
        <v>17</v>
      </c>
      <c r="O15" s="167" t="n">
        <v>42</v>
      </c>
      <c r="P15" s="167" t="n">
        <v>48</v>
      </c>
      <c r="Q15" s="167" t="n">
        <v>0</v>
      </c>
      <c r="R15" s="167" t="n">
        <v>9</v>
      </c>
      <c r="S15" s="167" t="n">
        <v>1</v>
      </c>
      <c r="T15" s="167" t="n">
        <v>13</v>
      </c>
      <c r="U15" s="167" t="n">
        <v>17</v>
      </c>
      <c r="V15" s="167" t="n">
        <v>0</v>
      </c>
      <c r="W15" s="167" t="n">
        <v>0</v>
      </c>
      <c r="X15" s="167" t="n">
        <v>510</v>
      </c>
    </row>
    <row r="16">
      <c r="A16" s="36" t="s">
        <v>185</v>
      </c>
      <c r="B16" s="169" t="n">
        <v>73583</v>
      </c>
      <c r="C16" s="169" t="n">
        <v>1325</v>
      </c>
      <c r="D16" s="169" t="n">
        <v>18</v>
      </c>
      <c r="E16" s="169" t="n">
        <v>8494</v>
      </c>
      <c r="F16" s="169" t="n">
        <v>20</v>
      </c>
      <c r="G16" s="169" t="n">
        <v>91</v>
      </c>
      <c r="H16" s="169" t="n">
        <v>12034</v>
      </c>
      <c r="I16" s="169" t="n">
        <v>15517</v>
      </c>
      <c r="J16" s="169" t="n">
        <v>2743</v>
      </c>
      <c r="K16" s="169" t="n">
        <v>9001</v>
      </c>
      <c r="L16" s="169" t="n">
        <v>1550</v>
      </c>
      <c r="M16" s="169" t="n">
        <v>833</v>
      </c>
      <c r="N16" s="169" t="n">
        <v>690</v>
      </c>
      <c r="O16" s="169" t="n">
        <v>6503</v>
      </c>
      <c r="P16" s="169" t="n">
        <v>3443</v>
      </c>
      <c r="Q16" s="169" t="n">
        <v>25</v>
      </c>
      <c r="R16" s="169" t="n">
        <v>1390</v>
      </c>
      <c r="S16" s="169" t="n">
        <v>620</v>
      </c>
      <c r="T16" s="169" t="n">
        <v>2032</v>
      </c>
      <c r="U16" s="169" t="n">
        <v>6634</v>
      </c>
      <c r="V16" s="169" t="n">
        <v>2</v>
      </c>
      <c r="W16" s="169" t="n">
        <v>2</v>
      </c>
      <c r="X16" s="169" t="n">
        <v>616</v>
      </c>
    </row>
    <row r="17">
      <c r="A17" s="88" t="s">
        <v>186</v>
      </c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</row>
    <row r="18">
      <c r="A18" s="4" t="s">
        <v>11</v>
      </c>
      <c r="B18" s="167" t="n">
        <v>8689</v>
      </c>
      <c r="C18" s="167" t="n">
        <v>63</v>
      </c>
      <c r="D18" s="167" t="n">
        <v>44</v>
      </c>
      <c r="E18" s="167" t="n">
        <v>348</v>
      </c>
      <c r="F18" s="167" t="n">
        <v>5</v>
      </c>
      <c r="G18" s="167" t="n">
        <v>11</v>
      </c>
      <c r="H18" s="167" t="n">
        <v>165</v>
      </c>
      <c r="I18" s="167" t="n">
        <v>3852</v>
      </c>
      <c r="J18" s="167" t="n">
        <v>91</v>
      </c>
      <c r="K18" s="167" t="n">
        <v>1740</v>
      </c>
      <c r="L18" s="167" t="n">
        <v>68</v>
      </c>
      <c r="M18" s="167" t="n">
        <v>124</v>
      </c>
      <c r="N18" s="167" t="n">
        <v>133</v>
      </c>
      <c r="O18" s="167" t="n">
        <v>198</v>
      </c>
      <c r="P18" s="167" t="n">
        <v>268</v>
      </c>
      <c r="Q18" s="167" t="n">
        <v>0</v>
      </c>
      <c r="R18" s="167" t="n">
        <v>251</v>
      </c>
      <c r="S18" s="167" t="n">
        <v>25</v>
      </c>
      <c r="T18" s="167" t="n">
        <v>943</v>
      </c>
      <c r="U18" s="167" t="n">
        <v>360</v>
      </c>
      <c r="V18" s="167" t="n">
        <v>0</v>
      </c>
      <c r="W18" s="167" t="n">
        <v>0</v>
      </c>
      <c r="X18" s="167" t="n">
        <v>0</v>
      </c>
    </row>
    <row r="19">
      <c r="A19" s="4" t="s">
        <v>12</v>
      </c>
      <c r="B19" s="167" t="n">
        <v>42210</v>
      </c>
      <c r="C19" s="167" t="n">
        <v>890</v>
      </c>
      <c r="D19" s="167" t="n">
        <v>1</v>
      </c>
      <c r="E19" s="167" t="n">
        <v>5350</v>
      </c>
      <c r="F19" s="167" t="n">
        <v>4</v>
      </c>
      <c r="G19" s="167" t="n">
        <v>24</v>
      </c>
      <c r="H19" s="167" t="n">
        <v>8541</v>
      </c>
      <c r="I19" s="167" t="n">
        <v>8276</v>
      </c>
      <c r="J19" s="167" t="n">
        <v>1521</v>
      </c>
      <c r="K19" s="167" t="n">
        <v>4076</v>
      </c>
      <c r="L19" s="167" t="n">
        <v>869</v>
      </c>
      <c r="M19" s="167" t="n">
        <v>642</v>
      </c>
      <c r="N19" s="167" t="n">
        <v>205</v>
      </c>
      <c r="O19" s="167" t="n">
        <v>3954</v>
      </c>
      <c r="P19" s="167" t="n">
        <v>1752</v>
      </c>
      <c r="Q19" s="167" t="n">
        <v>15</v>
      </c>
      <c r="R19" s="167" t="n">
        <v>822</v>
      </c>
      <c r="S19" s="167" t="n">
        <v>212</v>
      </c>
      <c r="T19" s="167" t="n">
        <v>994</v>
      </c>
      <c r="U19" s="167" t="n">
        <v>3984</v>
      </c>
      <c r="V19" s="167" t="n">
        <v>1</v>
      </c>
      <c r="W19" s="167" t="n">
        <v>1</v>
      </c>
      <c r="X19" s="167" t="n">
        <v>76</v>
      </c>
    </row>
    <row r="20">
      <c r="A20" s="4" t="s">
        <v>13</v>
      </c>
      <c r="B20" s="167" t="n">
        <v>63231</v>
      </c>
      <c r="C20" s="167" t="n">
        <v>358</v>
      </c>
      <c r="D20" s="167" t="n">
        <v>0</v>
      </c>
      <c r="E20" s="167" t="n">
        <v>31228</v>
      </c>
      <c r="F20" s="167" t="n">
        <v>166</v>
      </c>
      <c r="G20" s="167" t="n">
        <v>349</v>
      </c>
      <c r="H20" s="167" t="n">
        <v>1079</v>
      </c>
      <c r="I20" s="167" t="n">
        <v>10592</v>
      </c>
      <c r="J20" s="167" t="n">
        <v>4640</v>
      </c>
      <c r="K20" s="167" t="n">
        <v>5714</v>
      </c>
      <c r="L20" s="167" t="n">
        <v>854</v>
      </c>
      <c r="M20" s="167" t="n">
        <v>83</v>
      </c>
      <c r="N20" s="167" t="n">
        <v>852</v>
      </c>
      <c r="O20" s="167" t="n">
        <v>2142</v>
      </c>
      <c r="P20" s="167" t="n">
        <v>2247</v>
      </c>
      <c r="Q20" s="167" t="n">
        <v>2</v>
      </c>
      <c r="R20" s="167" t="n">
        <v>517</v>
      </c>
      <c r="S20" s="167" t="n">
        <v>756</v>
      </c>
      <c r="T20" s="167" t="n">
        <v>905</v>
      </c>
      <c r="U20" s="167" t="n">
        <v>736</v>
      </c>
      <c r="V20" s="167" t="n">
        <v>0</v>
      </c>
      <c r="W20" s="167" t="n">
        <v>0</v>
      </c>
      <c r="X20" s="167" t="n">
        <v>11</v>
      </c>
    </row>
    <row r="21">
      <c r="A21" s="4" t="s">
        <v>14</v>
      </c>
      <c r="B21" s="167" t="n">
        <v>134496</v>
      </c>
      <c r="C21" s="167" t="n">
        <v>1428</v>
      </c>
      <c r="D21" s="167" t="n">
        <v>246</v>
      </c>
      <c r="E21" s="167" t="n">
        <v>52619</v>
      </c>
      <c r="F21" s="167" t="n">
        <v>9</v>
      </c>
      <c r="G21" s="167" t="n">
        <v>405</v>
      </c>
      <c r="H21" s="167" t="n">
        <v>7079</v>
      </c>
      <c r="I21" s="167" t="n">
        <v>25447</v>
      </c>
      <c r="J21" s="167" t="n">
        <v>8406</v>
      </c>
      <c r="K21" s="167" t="n">
        <v>16730</v>
      </c>
      <c r="L21" s="167" t="n">
        <v>1957</v>
      </c>
      <c r="M21" s="167" t="n">
        <v>254</v>
      </c>
      <c r="N21" s="167" t="n">
        <v>1543</v>
      </c>
      <c r="O21" s="167" t="n">
        <v>5511</v>
      </c>
      <c r="P21" s="167" t="n">
        <v>4096</v>
      </c>
      <c r="Q21" s="167" t="n">
        <v>31</v>
      </c>
      <c r="R21" s="167" t="n">
        <v>618</v>
      </c>
      <c r="S21" s="167" t="n">
        <v>3765</v>
      </c>
      <c r="T21" s="167" t="n">
        <v>2312</v>
      </c>
      <c r="U21" s="167" t="n">
        <v>2025</v>
      </c>
      <c r="V21" s="167" t="n">
        <v>0</v>
      </c>
      <c r="W21" s="167" t="n">
        <v>1</v>
      </c>
      <c r="X21" s="167" t="n">
        <v>14</v>
      </c>
    </row>
    <row r="22">
      <c r="A22" s="4" t="s">
        <v>15</v>
      </c>
      <c r="B22" s="167" t="n">
        <v>8391</v>
      </c>
      <c r="C22" s="167" t="n">
        <v>171</v>
      </c>
      <c r="D22" s="167" t="n">
        <v>2</v>
      </c>
      <c r="E22" s="167" t="n">
        <v>755</v>
      </c>
      <c r="F22" s="167" t="n">
        <v>1</v>
      </c>
      <c r="G22" s="167" t="n">
        <v>3</v>
      </c>
      <c r="H22" s="167" t="n">
        <v>2053</v>
      </c>
      <c r="I22" s="167" t="n">
        <v>1061</v>
      </c>
      <c r="J22" s="167" t="n">
        <v>323</v>
      </c>
      <c r="K22" s="167" t="n">
        <v>292</v>
      </c>
      <c r="L22" s="167" t="n">
        <v>174</v>
      </c>
      <c r="M22" s="167" t="n">
        <v>88</v>
      </c>
      <c r="N22" s="167" t="n">
        <v>40</v>
      </c>
      <c r="O22" s="167" t="n">
        <v>686</v>
      </c>
      <c r="P22" s="167" t="n">
        <v>411</v>
      </c>
      <c r="Q22" s="167" t="n">
        <v>1</v>
      </c>
      <c r="R22" s="167" t="n">
        <v>209</v>
      </c>
      <c r="S22" s="167" t="n">
        <v>13</v>
      </c>
      <c r="T22" s="167" t="n">
        <v>435</v>
      </c>
      <c r="U22" s="167" t="n">
        <v>1649</v>
      </c>
      <c r="V22" s="167" t="n">
        <v>1</v>
      </c>
      <c r="W22" s="167" t="n">
        <v>0</v>
      </c>
      <c r="X22" s="167" t="n">
        <v>23</v>
      </c>
    </row>
    <row r="23">
      <c r="A23" s="4" t="s">
        <v>16</v>
      </c>
      <c r="B23" s="167" t="n">
        <v>866</v>
      </c>
      <c r="C23" s="167" t="n">
        <v>4</v>
      </c>
      <c r="D23" s="167" t="n">
        <v>0</v>
      </c>
      <c r="E23" s="167" t="n">
        <v>30</v>
      </c>
      <c r="F23" s="167" t="n">
        <v>1</v>
      </c>
      <c r="G23" s="167" t="n">
        <v>0</v>
      </c>
      <c r="H23" s="167" t="n">
        <v>28</v>
      </c>
      <c r="I23" s="167" t="n">
        <v>78</v>
      </c>
      <c r="J23" s="167" t="n">
        <v>16</v>
      </c>
      <c r="K23" s="167" t="n">
        <v>37</v>
      </c>
      <c r="L23" s="167" t="n">
        <v>13</v>
      </c>
      <c r="M23" s="167" t="n">
        <v>3</v>
      </c>
      <c r="N23" s="167" t="n">
        <v>17</v>
      </c>
      <c r="O23" s="167" t="n">
        <v>42</v>
      </c>
      <c r="P23" s="167" t="n">
        <v>48</v>
      </c>
      <c r="Q23" s="167" t="n">
        <v>0</v>
      </c>
      <c r="R23" s="167" t="n">
        <v>9</v>
      </c>
      <c r="S23" s="167" t="n">
        <v>1</v>
      </c>
      <c r="T23" s="167" t="n">
        <v>13</v>
      </c>
      <c r="U23" s="167" t="n">
        <v>17</v>
      </c>
      <c r="V23" s="167" t="n">
        <v>0</v>
      </c>
      <c r="W23" s="167" t="n">
        <v>0</v>
      </c>
      <c r="X23" s="167" t="n">
        <v>509</v>
      </c>
    </row>
    <row r="24">
      <c r="A24" s="36" t="s">
        <v>185</v>
      </c>
      <c r="B24" s="169" t="n">
        <v>257889</v>
      </c>
      <c r="C24" s="169" t="n">
        <v>2914</v>
      </c>
      <c r="D24" s="169" t="n">
        <v>293</v>
      </c>
      <c r="E24" s="169" t="n">
        <v>90330</v>
      </c>
      <c r="F24" s="169" t="n">
        <v>186</v>
      </c>
      <c r="G24" s="169" t="n">
        <v>792</v>
      </c>
      <c r="H24" s="169" t="n">
        <v>18945</v>
      </c>
      <c r="I24" s="169" t="n">
        <v>49306</v>
      </c>
      <c r="J24" s="169" t="n">
        <v>14997</v>
      </c>
      <c r="K24" s="169" t="n">
        <v>28592</v>
      </c>
      <c r="L24" s="169" t="n">
        <v>3935</v>
      </c>
      <c r="M24" s="169" t="n">
        <v>1194</v>
      </c>
      <c r="N24" s="169" t="n">
        <v>2790</v>
      </c>
      <c r="O24" s="169" t="n">
        <v>12533</v>
      </c>
      <c r="P24" s="169" t="n">
        <v>8825</v>
      </c>
      <c r="Q24" s="169" t="n">
        <v>49</v>
      </c>
      <c r="R24" s="169" t="n">
        <v>2426</v>
      </c>
      <c r="S24" s="169" t="n">
        <v>4772</v>
      </c>
      <c r="T24" s="169" t="n">
        <v>5602</v>
      </c>
      <c r="U24" s="169" t="n">
        <v>8771</v>
      </c>
      <c r="V24" s="169" t="n">
        <v>2</v>
      </c>
      <c r="W24" s="169" t="n">
        <v>2</v>
      </c>
      <c r="X24" s="169" t="n">
        <v>633</v>
      </c>
    </row>
    <row r="25">
      <c r="A25" s="88" t="s">
        <v>187</v>
      </c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</row>
    <row r="26">
      <c r="A26" s="4" t="s">
        <v>11</v>
      </c>
      <c r="B26" s="168" t="n">
        <v>3059577.73</v>
      </c>
      <c r="C26" s="168" t="n">
        <v>32989.68</v>
      </c>
      <c r="D26" s="168" t="n">
        <v>36648.21</v>
      </c>
      <c r="E26" s="168" t="n">
        <v>99138.12</v>
      </c>
      <c r="F26" s="168" t="n">
        <v>412.66</v>
      </c>
      <c r="G26" s="168" t="n">
        <v>2623.67</v>
      </c>
      <c r="H26" s="168" t="n">
        <v>71340.83</v>
      </c>
      <c r="I26" s="168" t="n">
        <v>1051875.99</v>
      </c>
      <c r="J26" s="168" t="n">
        <v>31068.73</v>
      </c>
      <c r="K26" s="168" t="n">
        <v>947117.11</v>
      </c>
      <c r="L26" s="168" t="n">
        <v>31870.07</v>
      </c>
      <c r="M26" s="168" t="n">
        <v>42109.14</v>
      </c>
      <c r="N26" s="168" t="n">
        <v>77403.57</v>
      </c>
      <c r="O26" s="168" t="n">
        <v>72198.18</v>
      </c>
      <c r="P26" s="168" t="n">
        <v>81971.77</v>
      </c>
      <c r="Q26" s="168" t="n">
        <v>0</v>
      </c>
      <c r="R26" s="168" t="n">
        <v>84422.02</v>
      </c>
      <c r="S26" s="168" t="n">
        <v>13748.19</v>
      </c>
      <c r="T26" s="168" t="n">
        <v>280003.03</v>
      </c>
      <c r="U26" s="168" t="n">
        <v>102636.76</v>
      </c>
      <c r="V26" s="168" t="n">
        <v>0</v>
      </c>
      <c r="W26" s="168" t="n">
        <v>0</v>
      </c>
      <c r="X26" s="168" t="n">
        <v>0</v>
      </c>
    </row>
    <row r="27">
      <c r="A27" s="4" t="s">
        <v>12</v>
      </c>
      <c r="B27" s="168" t="n">
        <v>28266178.45</v>
      </c>
      <c r="C27" s="168" t="n">
        <v>613629.02</v>
      </c>
      <c r="D27" s="168" t="n">
        <v>630</v>
      </c>
      <c r="E27" s="168" t="n">
        <v>3552556.23</v>
      </c>
      <c r="F27" s="168" t="n">
        <v>2880</v>
      </c>
      <c r="G27" s="168" t="n">
        <v>15042.84</v>
      </c>
      <c r="H27" s="168" t="n">
        <v>6235370.94</v>
      </c>
      <c r="I27" s="168" t="n">
        <v>5069256.89</v>
      </c>
      <c r="J27" s="168" t="n">
        <v>1028828.07</v>
      </c>
      <c r="K27" s="168" t="n">
        <v>2962005.64</v>
      </c>
      <c r="L27" s="168" t="n">
        <v>574659.66</v>
      </c>
      <c r="M27" s="168" t="n">
        <v>390937.57</v>
      </c>
      <c r="N27" s="168" t="n">
        <v>138929.78</v>
      </c>
      <c r="O27" s="168" t="n">
        <v>2583542.85</v>
      </c>
      <c r="P27" s="168" t="n">
        <v>1231569.9</v>
      </c>
      <c r="Q27" s="168" t="n">
        <v>7552.64</v>
      </c>
      <c r="R27" s="168" t="n">
        <v>525662.5</v>
      </c>
      <c r="S27" s="168" t="n">
        <v>114991.46</v>
      </c>
      <c r="T27" s="168" t="n">
        <v>718443.29</v>
      </c>
      <c r="U27" s="168" t="n">
        <v>2444623.92</v>
      </c>
      <c r="V27" s="168" t="n">
        <v>630</v>
      </c>
      <c r="W27" s="168" t="n">
        <v>630</v>
      </c>
      <c r="X27" s="168" t="n">
        <v>53805.25</v>
      </c>
    </row>
    <row r="28">
      <c r="A28" s="4" t="s">
        <v>13</v>
      </c>
      <c r="B28" s="168" t="n">
        <v>15118878.84</v>
      </c>
      <c r="C28" s="168" t="n">
        <v>174888.74</v>
      </c>
      <c r="D28" s="168" t="n">
        <v>0</v>
      </c>
      <c r="E28" s="168" t="n">
        <v>2780536.54</v>
      </c>
      <c r="F28" s="168" t="n">
        <v>85124.27</v>
      </c>
      <c r="G28" s="168" t="n">
        <v>38826.18</v>
      </c>
      <c r="H28" s="168" t="n">
        <v>421103.33</v>
      </c>
      <c r="I28" s="168" t="n">
        <v>3855394.27</v>
      </c>
      <c r="J28" s="168" t="n">
        <v>457924.87</v>
      </c>
      <c r="K28" s="168" t="n">
        <v>3612359.38</v>
      </c>
      <c r="L28" s="168" t="n">
        <v>261572.38</v>
      </c>
      <c r="M28" s="168" t="n">
        <v>36186.36</v>
      </c>
      <c r="N28" s="168" t="n">
        <v>488481.93</v>
      </c>
      <c r="O28" s="168" t="n">
        <v>811349.23</v>
      </c>
      <c r="P28" s="168" t="n">
        <v>771754.72</v>
      </c>
      <c r="Q28" s="168" t="n">
        <v>1966.52</v>
      </c>
      <c r="R28" s="168" t="n">
        <v>193892.83</v>
      </c>
      <c r="S28" s="168" t="n">
        <v>211156.56</v>
      </c>
      <c r="T28" s="168" t="n">
        <v>660513.07</v>
      </c>
      <c r="U28" s="168" t="n">
        <v>252966.12</v>
      </c>
      <c r="V28" s="168" t="n">
        <v>0</v>
      </c>
      <c r="W28" s="168" t="n">
        <v>0</v>
      </c>
      <c r="X28" s="168" t="n">
        <v>2881.54</v>
      </c>
    </row>
    <row r="29">
      <c r="A29" s="4" t="s">
        <v>14</v>
      </c>
      <c r="B29" s="168" t="n">
        <v>59046712.61</v>
      </c>
      <c r="C29" s="168" t="n">
        <v>649580.54</v>
      </c>
      <c r="D29" s="168" t="n">
        <v>103053.33</v>
      </c>
      <c r="E29" s="168" t="n">
        <v>19772517.4</v>
      </c>
      <c r="F29" s="168" t="n">
        <v>5017.99</v>
      </c>
      <c r="G29" s="168" t="n">
        <v>155750.8</v>
      </c>
      <c r="H29" s="168" t="n">
        <v>3344414.76</v>
      </c>
      <c r="I29" s="168" t="n">
        <v>10724332.11</v>
      </c>
      <c r="J29" s="168" t="n">
        <v>3654206.13</v>
      </c>
      <c r="K29" s="168" t="n">
        <v>9806219.05</v>
      </c>
      <c r="L29" s="168" t="n">
        <v>890256.35</v>
      </c>
      <c r="M29" s="168" t="n">
        <v>125526.4</v>
      </c>
      <c r="N29" s="168" t="n">
        <v>650534.35</v>
      </c>
      <c r="O29" s="168" t="n">
        <v>2454643.64</v>
      </c>
      <c r="P29" s="168" t="n">
        <v>1986397.41</v>
      </c>
      <c r="Q29" s="168" t="n">
        <v>17483.84</v>
      </c>
      <c r="R29" s="168" t="n">
        <v>262290.89</v>
      </c>
      <c r="S29" s="168" t="n">
        <v>2038895.34</v>
      </c>
      <c r="T29" s="168" t="n">
        <v>1456392.31</v>
      </c>
      <c r="U29" s="168" t="n">
        <v>943770.57</v>
      </c>
      <c r="V29" s="168" t="n">
        <v>0</v>
      </c>
      <c r="W29" s="168" t="n">
        <v>331.7</v>
      </c>
      <c r="X29" s="168" t="n">
        <v>5097.7</v>
      </c>
    </row>
    <row r="30">
      <c r="A30" s="4" t="s">
        <v>15</v>
      </c>
      <c r="B30" s="168" t="n">
        <v>2567934.31</v>
      </c>
      <c r="C30" s="168" t="n">
        <v>52814.52</v>
      </c>
      <c r="D30" s="168" t="n">
        <v>630</v>
      </c>
      <c r="E30" s="168" t="n">
        <v>233868.32</v>
      </c>
      <c r="F30" s="168" t="n">
        <v>315</v>
      </c>
      <c r="G30" s="168" t="n">
        <v>945</v>
      </c>
      <c r="H30" s="168" t="n">
        <v>641221.85</v>
      </c>
      <c r="I30" s="168" t="n">
        <v>324733.39</v>
      </c>
      <c r="J30" s="168" t="n">
        <v>97633.12</v>
      </c>
      <c r="K30" s="168" t="n">
        <v>87894.27</v>
      </c>
      <c r="L30" s="168" t="n">
        <v>53957.78</v>
      </c>
      <c r="M30" s="168" t="n">
        <v>26154.42</v>
      </c>
      <c r="N30" s="168" t="n">
        <v>12600</v>
      </c>
      <c r="O30" s="168" t="n">
        <v>209933.27</v>
      </c>
      <c r="P30" s="168" t="n">
        <v>127644.89</v>
      </c>
      <c r="Q30" s="168" t="n">
        <v>315</v>
      </c>
      <c r="R30" s="168" t="n">
        <v>62326.07</v>
      </c>
      <c r="S30" s="168" t="n">
        <v>4095</v>
      </c>
      <c r="T30" s="168" t="n">
        <v>132222.34</v>
      </c>
      <c r="U30" s="168" t="n">
        <v>491070.07</v>
      </c>
      <c r="V30" s="168" t="n">
        <v>315</v>
      </c>
      <c r="W30" s="168" t="n">
        <v>0</v>
      </c>
      <c r="X30" s="168" t="n">
        <v>7245</v>
      </c>
    </row>
    <row r="31">
      <c r="A31" s="4" t="s">
        <v>16</v>
      </c>
      <c r="B31" s="168" t="n">
        <v>266167.18</v>
      </c>
      <c r="C31" s="168" t="n">
        <v>1260</v>
      </c>
      <c r="D31" s="168" t="n">
        <v>0</v>
      </c>
      <c r="E31" s="168" t="n">
        <v>9428.24</v>
      </c>
      <c r="F31" s="168" t="n">
        <v>315</v>
      </c>
      <c r="G31" s="168" t="n">
        <v>0</v>
      </c>
      <c r="H31" s="168" t="n">
        <v>8820</v>
      </c>
      <c r="I31" s="168" t="n">
        <v>23917.01</v>
      </c>
      <c r="J31" s="168" t="n">
        <v>5040</v>
      </c>
      <c r="K31" s="168" t="n">
        <v>11408.63</v>
      </c>
      <c r="L31" s="168" t="n">
        <v>4095</v>
      </c>
      <c r="M31" s="168" t="n">
        <v>843.25</v>
      </c>
      <c r="N31" s="168" t="n">
        <v>5254.07</v>
      </c>
      <c r="O31" s="168" t="n">
        <v>12890.7</v>
      </c>
      <c r="P31" s="168" t="n">
        <v>14725.99</v>
      </c>
      <c r="Q31" s="168" t="n">
        <v>0</v>
      </c>
      <c r="R31" s="168" t="n">
        <v>2809.02</v>
      </c>
      <c r="S31" s="168" t="n">
        <v>315</v>
      </c>
      <c r="T31" s="168" t="n">
        <v>4063.38</v>
      </c>
      <c r="U31" s="168" t="n">
        <v>5355</v>
      </c>
      <c r="V31" s="168" t="n">
        <v>0</v>
      </c>
      <c r="W31" s="168" t="n">
        <v>0</v>
      </c>
      <c r="X31" s="168" t="n">
        <v>155626.89</v>
      </c>
    </row>
    <row r="32">
      <c r="A32" s="36" t="s">
        <v>185</v>
      </c>
      <c r="B32" s="170" t="n">
        <v>108326866.36</v>
      </c>
      <c r="C32" s="170" t="n">
        <v>1525162.5</v>
      </c>
      <c r="D32" s="170" t="n">
        <v>140961.54</v>
      </c>
      <c r="E32" s="170" t="n">
        <v>26448044.85</v>
      </c>
      <c r="F32" s="170" t="n">
        <v>94064.92</v>
      </c>
      <c r="G32" s="170" t="n">
        <v>213188.49</v>
      </c>
      <c r="H32" s="170" t="n">
        <v>10722271.71</v>
      </c>
      <c r="I32" s="170" t="n">
        <v>21049509.66</v>
      </c>
      <c r="J32" s="170" t="n">
        <v>5274700.92</v>
      </c>
      <c r="K32" s="170" t="n">
        <v>17427815.63</v>
      </c>
      <c r="L32" s="170" t="n">
        <v>1816411.24</v>
      </c>
      <c r="M32" s="170" t="n">
        <v>621757.14</v>
      </c>
      <c r="N32" s="170" t="n">
        <v>1373203.7</v>
      </c>
      <c r="O32" s="170" t="n">
        <v>6144557.87</v>
      </c>
      <c r="P32" s="170" t="n">
        <v>4214670.37</v>
      </c>
      <c r="Q32" s="170" t="n">
        <v>27318</v>
      </c>
      <c r="R32" s="170" t="n">
        <v>1131403.33</v>
      </c>
      <c r="S32" s="170" t="n">
        <v>2383201.55</v>
      </c>
      <c r="T32" s="170" t="n">
        <v>3251637.42</v>
      </c>
      <c r="U32" s="170" t="n">
        <v>4240422.44</v>
      </c>
      <c r="V32" s="170" t="n">
        <v>945</v>
      </c>
      <c r="W32" s="170" t="n">
        <v>961.7</v>
      </c>
      <c r="X32" s="170" t="n">
        <v>224656.38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197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84" t="s">
        <v>199</v>
      </c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177</v>
      </c>
      <c r="C7" s="74" t="s">
        <v>200</v>
      </c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</row>
    <row r="8">
      <c r="A8" s="3"/>
      <c r="B8" s="3"/>
      <c r="C8" s="3" t="s">
        <v>201</v>
      </c>
      <c r="D8" s="3" t="s">
        <v>202</v>
      </c>
      <c r="E8" s="3" t="s">
        <v>203</v>
      </c>
      <c r="F8" s="3" t="s">
        <v>204</v>
      </c>
      <c r="G8" s="3" t="s">
        <v>205</v>
      </c>
      <c r="H8" s="3" t="s">
        <v>206</v>
      </c>
      <c r="I8" s="3" t="s">
        <v>207</v>
      </c>
      <c r="J8" s="3" t="s">
        <v>208</v>
      </c>
      <c r="K8" s="3" t="s">
        <v>209</v>
      </c>
      <c r="L8" s="3" t="s">
        <v>210</v>
      </c>
      <c r="M8" s="3" t="s">
        <v>211</v>
      </c>
      <c r="N8" s="3" t="s">
        <v>212</v>
      </c>
      <c r="O8" s="3" t="s">
        <v>213</v>
      </c>
      <c r="P8" s="3" t="s">
        <v>214</v>
      </c>
      <c r="Q8" s="3" t="s">
        <v>215</v>
      </c>
      <c r="R8" s="3" t="s">
        <v>216</v>
      </c>
      <c r="S8" s="3" t="s">
        <v>217</v>
      </c>
      <c r="T8" s="3" t="s">
        <v>218</v>
      </c>
      <c r="U8" s="3" t="s">
        <v>219</v>
      </c>
      <c r="V8" s="3" t="s">
        <v>220</v>
      </c>
      <c r="W8" s="3" t="s">
        <v>221</v>
      </c>
      <c r="X8" s="3" t="s">
        <v>222</v>
      </c>
    </row>
    <row r="9">
      <c r="A9" s="88" t="s">
        <v>184</v>
      </c>
      <c r="B9" s="85"/>
      <c r="C9" s="85"/>
      <c r="D9" s="85"/>
      <c r="E9" s="85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</row>
    <row r="10">
      <c r="A10" s="4" t="s">
        <v>11</v>
      </c>
      <c r="B10" s="171" t="n">
        <v>1425</v>
      </c>
      <c r="C10" s="171" t="n">
        <v>6</v>
      </c>
      <c r="D10" s="171" t="n">
        <v>0</v>
      </c>
      <c r="E10" s="171" t="n">
        <v>69</v>
      </c>
      <c r="F10" s="171" t="n">
        <v>3</v>
      </c>
      <c r="G10" s="171" t="n">
        <v>0</v>
      </c>
      <c r="H10" s="171" t="n">
        <v>43</v>
      </c>
      <c r="I10" s="171" t="n">
        <v>548</v>
      </c>
      <c r="J10" s="171" t="n">
        <v>19</v>
      </c>
      <c r="K10" s="171" t="n">
        <v>325</v>
      </c>
      <c r="L10" s="171" t="n">
        <v>13</v>
      </c>
      <c r="M10" s="171" t="n">
        <v>5</v>
      </c>
      <c r="N10" s="171" t="n">
        <v>24</v>
      </c>
      <c r="O10" s="171" t="n">
        <v>41</v>
      </c>
      <c r="P10" s="171" t="n">
        <v>45</v>
      </c>
      <c r="Q10" s="171" t="n">
        <v>0</v>
      </c>
      <c r="R10" s="171" t="n">
        <v>53</v>
      </c>
      <c r="S10" s="171" t="n">
        <v>13</v>
      </c>
      <c r="T10" s="171" t="n">
        <v>78</v>
      </c>
      <c r="U10" s="171" t="n">
        <v>140</v>
      </c>
      <c r="V10" s="171" t="n">
        <v>0</v>
      </c>
      <c r="W10" s="171" t="n">
        <v>0</v>
      </c>
      <c r="X10" s="171" t="n">
        <v>0</v>
      </c>
    </row>
    <row r="11">
      <c r="A11" s="4" t="s">
        <v>12</v>
      </c>
      <c r="B11" s="171" t="n">
        <v>41045</v>
      </c>
      <c r="C11" s="171" t="n">
        <v>946</v>
      </c>
      <c r="D11" s="171" t="n">
        <v>1</v>
      </c>
      <c r="E11" s="171" t="n">
        <v>5064</v>
      </c>
      <c r="F11" s="171" t="n">
        <v>3</v>
      </c>
      <c r="G11" s="171" t="n">
        <v>28</v>
      </c>
      <c r="H11" s="171" t="n">
        <v>8398</v>
      </c>
      <c r="I11" s="171" t="n">
        <v>8358</v>
      </c>
      <c r="J11" s="171" t="n">
        <v>1331</v>
      </c>
      <c r="K11" s="171" t="n">
        <v>3377</v>
      </c>
      <c r="L11" s="171" t="n">
        <v>852</v>
      </c>
      <c r="M11" s="171" t="n">
        <v>524</v>
      </c>
      <c r="N11" s="171" t="n">
        <v>183</v>
      </c>
      <c r="O11" s="171" t="n">
        <v>3880</v>
      </c>
      <c r="P11" s="171" t="n">
        <v>1632</v>
      </c>
      <c r="Q11" s="171" t="n">
        <v>15</v>
      </c>
      <c r="R11" s="171" t="n">
        <v>841</v>
      </c>
      <c r="S11" s="171" t="n">
        <v>239</v>
      </c>
      <c r="T11" s="171" t="n">
        <v>970</v>
      </c>
      <c r="U11" s="171" t="n">
        <v>4323</v>
      </c>
      <c r="V11" s="171" t="n">
        <v>2</v>
      </c>
      <c r="W11" s="171" t="n">
        <v>0</v>
      </c>
      <c r="X11" s="171" t="n">
        <v>78</v>
      </c>
    </row>
    <row r="12">
      <c r="A12" s="4" t="s">
        <v>13</v>
      </c>
      <c r="B12" s="171" t="n">
        <v>3267</v>
      </c>
      <c r="C12" s="171" t="n">
        <v>30</v>
      </c>
      <c r="D12" s="171" t="n">
        <v>2</v>
      </c>
      <c r="E12" s="171" t="n">
        <v>320</v>
      </c>
      <c r="F12" s="171" t="n">
        <v>4</v>
      </c>
      <c r="G12" s="171" t="n">
        <v>6</v>
      </c>
      <c r="H12" s="171" t="n">
        <v>183</v>
      </c>
      <c r="I12" s="171" t="n">
        <v>901</v>
      </c>
      <c r="J12" s="171" t="n">
        <v>103</v>
      </c>
      <c r="K12" s="171" t="n">
        <v>680</v>
      </c>
      <c r="L12" s="171" t="n">
        <v>69</v>
      </c>
      <c r="M12" s="171" t="n">
        <v>18</v>
      </c>
      <c r="N12" s="171" t="n">
        <v>88</v>
      </c>
      <c r="O12" s="171" t="n">
        <v>319</v>
      </c>
      <c r="P12" s="171" t="n">
        <v>200</v>
      </c>
      <c r="Q12" s="171" t="n">
        <v>0</v>
      </c>
      <c r="R12" s="171" t="n">
        <v>77</v>
      </c>
      <c r="S12" s="171" t="n">
        <v>54</v>
      </c>
      <c r="T12" s="171" t="n">
        <v>78</v>
      </c>
      <c r="U12" s="171" t="n">
        <v>131</v>
      </c>
      <c r="V12" s="171" t="n">
        <v>0</v>
      </c>
      <c r="W12" s="171" t="n">
        <v>0</v>
      </c>
      <c r="X12" s="171" t="n">
        <v>4</v>
      </c>
    </row>
    <row r="13">
      <c r="A13" s="4" t="s">
        <v>14</v>
      </c>
      <c r="B13" s="171" t="n">
        <v>9643</v>
      </c>
      <c r="C13" s="171" t="n">
        <v>119</v>
      </c>
      <c r="D13" s="171" t="n">
        <v>6</v>
      </c>
      <c r="E13" s="171" t="n">
        <v>1124</v>
      </c>
      <c r="F13" s="171" t="n">
        <v>0</v>
      </c>
      <c r="G13" s="171" t="n">
        <v>29</v>
      </c>
      <c r="H13" s="171" t="n">
        <v>723</v>
      </c>
      <c r="I13" s="171" t="n">
        <v>2761</v>
      </c>
      <c r="J13" s="171" t="n">
        <v>379</v>
      </c>
      <c r="K13" s="171" t="n">
        <v>1995</v>
      </c>
      <c r="L13" s="171" t="n">
        <v>207</v>
      </c>
      <c r="M13" s="171" t="n">
        <v>34</v>
      </c>
      <c r="N13" s="171" t="n">
        <v>165</v>
      </c>
      <c r="O13" s="171" t="n">
        <v>802</v>
      </c>
      <c r="P13" s="171" t="n">
        <v>483</v>
      </c>
      <c r="Q13" s="171" t="n">
        <v>4</v>
      </c>
      <c r="R13" s="171" t="n">
        <v>102</v>
      </c>
      <c r="S13" s="171" t="n">
        <v>129</v>
      </c>
      <c r="T13" s="171" t="n">
        <v>196</v>
      </c>
      <c r="U13" s="171" t="n">
        <v>380</v>
      </c>
      <c r="V13" s="171" t="n">
        <v>0</v>
      </c>
      <c r="W13" s="171" t="n">
        <v>1</v>
      </c>
      <c r="X13" s="171" t="n">
        <v>4</v>
      </c>
    </row>
    <row r="14">
      <c r="A14" s="4" t="s">
        <v>15</v>
      </c>
      <c r="B14" s="171" t="n">
        <v>8860</v>
      </c>
      <c r="C14" s="171" t="n">
        <v>166</v>
      </c>
      <c r="D14" s="171" t="n">
        <v>2</v>
      </c>
      <c r="E14" s="171" t="n">
        <v>718</v>
      </c>
      <c r="F14" s="171" t="n">
        <v>1</v>
      </c>
      <c r="G14" s="171" t="n">
        <v>2</v>
      </c>
      <c r="H14" s="171" t="n">
        <v>1793</v>
      </c>
      <c r="I14" s="171" t="n">
        <v>1115</v>
      </c>
      <c r="J14" s="171" t="n">
        <v>296</v>
      </c>
      <c r="K14" s="171" t="n">
        <v>263</v>
      </c>
      <c r="L14" s="171" t="n">
        <v>160</v>
      </c>
      <c r="M14" s="171" t="n">
        <v>68</v>
      </c>
      <c r="N14" s="171" t="n">
        <v>37</v>
      </c>
      <c r="O14" s="171" t="n">
        <v>635</v>
      </c>
      <c r="P14" s="171" t="n">
        <v>344</v>
      </c>
      <c r="Q14" s="171" t="n">
        <v>1</v>
      </c>
      <c r="R14" s="171" t="n">
        <v>189</v>
      </c>
      <c r="S14" s="171" t="n">
        <v>18</v>
      </c>
      <c r="T14" s="171" t="n">
        <v>419</v>
      </c>
      <c r="U14" s="171" t="n">
        <v>2605</v>
      </c>
      <c r="V14" s="171" t="n">
        <v>0</v>
      </c>
      <c r="W14" s="171" t="n">
        <v>0</v>
      </c>
      <c r="X14" s="171" t="n">
        <v>28</v>
      </c>
    </row>
    <row r="15">
      <c r="A15" s="4" t="s">
        <v>16</v>
      </c>
      <c r="B15" s="171" t="n">
        <v>698</v>
      </c>
      <c r="C15" s="171" t="n">
        <v>4</v>
      </c>
      <c r="D15" s="171" t="n">
        <v>0</v>
      </c>
      <c r="E15" s="171" t="n">
        <v>25</v>
      </c>
      <c r="F15" s="171" t="n">
        <v>1</v>
      </c>
      <c r="G15" s="171" t="n">
        <v>0</v>
      </c>
      <c r="H15" s="171" t="n">
        <v>27</v>
      </c>
      <c r="I15" s="171" t="n">
        <v>68</v>
      </c>
      <c r="J15" s="171" t="n">
        <v>14</v>
      </c>
      <c r="K15" s="171" t="n">
        <v>29</v>
      </c>
      <c r="L15" s="171" t="n">
        <v>11</v>
      </c>
      <c r="M15" s="171" t="n">
        <v>0</v>
      </c>
      <c r="N15" s="171" t="n">
        <v>16</v>
      </c>
      <c r="O15" s="171" t="n">
        <v>33</v>
      </c>
      <c r="P15" s="171" t="n">
        <v>33</v>
      </c>
      <c r="Q15" s="171" t="n">
        <v>0</v>
      </c>
      <c r="R15" s="171" t="n">
        <v>9</v>
      </c>
      <c r="S15" s="171" t="n">
        <v>1</v>
      </c>
      <c r="T15" s="171" t="n">
        <v>12</v>
      </c>
      <c r="U15" s="171" t="n">
        <v>15</v>
      </c>
      <c r="V15" s="171" t="n">
        <v>0</v>
      </c>
      <c r="W15" s="171" t="n">
        <v>0</v>
      </c>
      <c r="X15" s="171" t="n">
        <v>400</v>
      </c>
    </row>
    <row r="16">
      <c r="A16" s="36" t="s">
        <v>185</v>
      </c>
      <c r="B16" s="173" t="n">
        <v>64943</v>
      </c>
      <c r="C16" s="173" t="n">
        <v>1272</v>
      </c>
      <c r="D16" s="173" t="n">
        <v>11</v>
      </c>
      <c r="E16" s="173" t="n">
        <v>7320</v>
      </c>
      <c r="F16" s="173" t="n">
        <v>12</v>
      </c>
      <c r="G16" s="173" t="n">
        <v>65</v>
      </c>
      <c r="H16" s="173" t="n">
        <v>11167</v>
      </c>
      <c r="I16" s="173" t="n">
        <v>13752</v>
      </c>
      <c r="J16" s="173" t="n">
        <v>2142</v>
      </c>
      <c r="K16" s="173" t="n">
        <v>6669</v>
      </c>
      <c r="L16" s="173" t="n">
        <v>1313</v>
      </c>
      <c r="M16" s="173" t="n">
        <v>649</v>
      </c>
      <c r="N16" s="173" t="n">
        <v>513</v>
      </c>
      <c r="O16" s="173" t="n">
        <v>5711</v>
      </c>
      <c r="P16" s="173" t="n">
        <v>2737</v>
      </c>
      <c r="Q16" s="173" t="n">
        <v>20</v>
      </c>
      <c r="R16" s="173" t="n">
        <v>1271</v>
      </c>
      <c r="S16" s="173" t="n">
        <v>454</v>
      </c>
      <c r="T16" s="173" t="n">
        <v>1753</v>
      </c>
      <c r="U16" s="173" t="n">
        <v>7595</v>
      </c>
      <c r="V16" s="173" t="n">
        <v>2</v>
      </c>
      <c r="W16" s="173" t="n">
        <v>1</v>
      </c>
      <c r="X16" s="173" t="n">
        <v>514</v>
      </c>
    </row>
    <row r="17">
      <c r="A17" s="88" t="s">
        <v>186</v>
      </c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</row>
    <row r="18">
      <c r="A18" s="4" t="s">
        <v>11</v>
      </c>
      <c r="B18" s="171" t="n">
        <v>7055</v>
      </c>
      <c r="C18" s="171" t="n">
        <v>15</v>
      </c>
      <c r="D18" s="171" t="n">
        <v>0</v>
      </c>
      <c r="E18" s="171" t="n">
        <v>985</v>
      </c>
      <c r="F18" s="171" t="n">
        <v>5</v>
      </c>
      <c r="G18" s="171" t="n">
        <v>0</v>
      </c>
      <c r="H18" s="171" t="n">
        <v>123</v>
      </c>
      <c r="I18" s="171" t="n">
        <v>2691</v>
      </c>
      <c r="J18" s="171" t="n">
        <v>62</v>
      </c>
      <c r="K18" s="171" t="n">
        <v>1197</v>
      </c>
      <c r="L18" s="171" t="n">
        <v>118</v>
      </c>
      <c r="M18" s="171" t="n">
        <v>118</v>
      </c>
      <c r="N18" s="171" t="n">
        <v>120</v>
      </c>
      <c r="O18" s="171" t="n">
        <v>133</v>
      </c>
      <c r="P18" s="171" t="n">
        <v>152</v>
      </c>
      <c r="Q18" s="171" t="n">
        <v>0</v>
      </c>
      <c r="R18" s="171" t="n">
        <v>183</v>
      </c>
      <c r="S18" s="171" t="n">
        <v>23</v>
      </c>
      <c r="T18" s="171" t="n">
        <v>679</v>
      </c>
      <c r="U18" s="171" t="n">
        <v>451</v>
      </c>
      <c r="V18" s="171" t="n">
        <v>0</v>
      </c>
      <c r="W18" s="171" t="n">
        <v>0</v>
      </c>
      <c r="X18" s="171" t="n">
        <v>0</v>
      </c>
    </row>
    <row r="19">
      <c r="A19" s="4" t="s">
        <v>12</v>
      </c>
      <c r="B19" s="171" t="n">
        <v>41013</v>
      </c>
      <c r="C19" s="171" t="n">
        <v>945</v>
      </c>
      <c r="D19" s="171" t="n">
        <v>1</v>
      </c>
      <c r="E19" s="171" t="n">
        <v>5059</v>
      </c>
      <c r="F19" s="171" t="n">
        <v>3</v>
      </c>
      <c r="G19" s="171" t="n">
        <v>28</v>
      </c>
      <c r="H19" s="171" t="n">
        <v>8391</v>
      </c>
      <c r="I19" s="171" t="n">
        <v>8348</v>
      </c>
      <c r="J19" s="171" t="n">
        <v>1331</v>
      </c>
      <c r="K19" s="171" t="n">
        <v>3380</v>
      </c>
      <c r="L19" s="171" t="n">
        <v>850</v>
      </c>
      <c r="M19" s="171" t="n">
        <v>524</v>
      </c>
      <c r="N19" s="171" t="n">
        <v>183</v>
      </c>
      <c r="O19" s="171" t="n">
        <v>3876</v>
      </c>
      <c r="P19" s="171" t="n">
        <v>1630</v>
      </c>
      <c r="Q19" s="171" t="n">
        <v>15</v>
      </c>
      <c r="R19" s="171" t="n">
        <v>841</v>
      </c>
      <c r="S19" s="171" t="n">
        <v>238</v>
      </c>
      <c r="T19" s="171" t="n">
        <v>969</v>
      </c>
      <c r="U19" s="171" t="n">
        <v>4321</v>
      </c>
      <c r="V19" s="171" t="n">
        <v>2</v>
      </c>
      <c r="W19" s="171" t="n">
        <v>0</v>
      </c>
      <c r="X19" s="171" t="n">
        <v>78</v>
      </c>
    </row>
    <row r="20">
      <c r="A20" s="4" t="s">
        <v>13</v>
      </c>
      <c r="B20" s="171" t="n">
        <v>25724</v>
      </c>
      <c r="C20" s="171" t="n">
        <v>131</v>
      </c>
      <c r="D20" s="171" t="n">
        <v>24</v>
      </c>
      <c r="E20" s="171" t="n">
        <v>7138</v>
      </c>
      <c r="F20" s="171" t="n">
        <v>134</v>
      </c>
      <c r="G20" s="171" t="n">
        <v>12</v>
      </c>
      <c r="H20" s="171" t="n">
        <v>780</v>
      </c>
      <c r="I20" s="171" t="n">
        <v>5792</v>
      </c>
      <c r="J20" s="171" t="n">
        <v>3504</v>
      </c>
      <c r="K20" s="171" t="n">
        <v>3666</v>
      </c>
      <c r="L20" s="171" t="n">
        <v>528</v>
      </c>
      <c r="M20" s="171" t="n">
        <v>33</v>
      </c>
      <c r="N20" s="171" t="n">
        <v>451</v>
      </c>
      <c r="O20" s="171" t="n">
        <v>1173</v>
      </c>
      <c r="P20" s="171" t="n">
        <v>783</v>
      </c>
      <c r="Q20" s="171" t="n">
        <v>0</v>
      </c>
      <c r="R20" s="171" t="n">
        <v>424</v>
      </c>
      <c r="S20" s="171" t="n">
        <v>319</v>
      </c>
      <c r="T20" s="171" t="n">
        <v>445</v>
      </c>
      <c r="U20" s="171" t="n">
        <v>375</v>
      </c>
      <c r="V20" s="171" t="n">
        <v>0</v>
      </c>
      <c r="W20" s="171" t="n">
        <v>0</v>
      </c>
      <c r="X20" s="171" t="n">
        <v>12</v>
      </c>
    </row>
    <row r="21">
      <c r="A21" s="4" t="s">
        <v>14</v>
      </c>
      <c r="B21" s="171" t="n">
        <v>74507</v>
      </c>
      <c r="C21" s="171" t="n">
        <v>1131</v>
      </c>
      <c r="D21" s="171" t="n">
        <v>69</v>
      </c>
      <c r="E21" s="171" t="n">
        <v>26046</v>
      </c>
      <c r="F21" s="171" t="n">
        <v>0</v>
      </c>
      <c r="G21" s="171" t="n">
        <v>202</v>
      </c>
      <c r="H21" s="171" t="n">
        <v>4825</v>
      </c>
      <c r="I21" s="171" t="n">
        <v>15780</v>
      </c>
      <c r="J21" s="171" t="n">
        <v>3748</v>
      </c>
      <c r="K21" s="171" t="n">
        <v>11084</v>
      </c>
      <c r="L21" s="171" t="n">
        <v>996</v>
      </c>
      <c r="M21" s="171" t="n">
        <v>158</v>
      </c>
      <c r="N21" s="171" t="n">
        <v>677</v>
      </c>
      <c r="O21" s="171" t="n">
        <v>2824</v>
      </c>
      <c r="P21" s="171" t="n">
        <v>2346</v>
      </c>
      <c r="Q21" s="171" t="n">
        <v>17</v>
      </c>
      <c r="R21" s="171" t="n">
        <v>404</v>
      </c>
      <c r="S21" s="171" t="n">
        <v>2106</v>
      </c>
      <c r="T21" s="171" t="n">
        <v>944</v>
      </c>
      <c r="U21" s="171" t="n">
        <v>1138</v>
      </c>
      <c r="V21" s="171" t="n">
        <v>0</v>
      </c>
      <c r="W21" s="171" t="n">
        <v>1</v>
      </c>
      <c r="X21" s="171" t="n">
        <v>11</v>
      </c>
    </row>
    <row r="22">
      <c r="A22" s="4" t="s">
        <v>15</v>
      </c>
      <c r="B22" s="171" t="n">
        <v>8858</v>
      </c>
      <c r="C22" s="171" t="n">
        <v>166</v>
      </c>
      <c r="D22" s="171" t="n">
        <v>2</v>
      </c>
      <c r="E22" s="171" t="n">
        <v>718</v>
      </c>
      <c r="F22" s="171" t="n">
        <v>1</v>
      </c>
      <c r="G22" s="171" t="n">
        <v>2</v>
      </c>
      <c r="H22" s="171" t="n">
        <v>1792</v>
      </c>
      <c r="I22" s="171" t="n">
        <v>1114</v>
      </c>
      <c r="J22" s="171" t="n">
        <v>296</v>
      </c>
      <c r="K22" s="171" t="n">
        <v>263</v>
      </c>
      <c r="L22" s="171" t="n">
        <v>160</v>
      </c>
      <c r="M22" s="171" t="n">
        <v>68</v>
      </c>
      <c r="N22" s="171" t="n">
        <v>37</v>
      </c>
      <c r="O22" s="171" t="n">
        <v>635</v>
      </c>
      <c r="P22" s="171" t="n">
        <v>344</v>
      </c>
      <c r="Q22" s="171" t="n">
        <v>1</v>
      </c>
      <c r="R22" s="171" t="n">
        <v>189</v>
      </c>
      <c r="S22" s="171" t="n">
        <v>18</v>
      </c>
      <c r="T22" s="171" t="n">
        <v>419</v>
      </c>
      <c r="U22" s="171" t="n">
        <v>2605</v>
      </c>
      <c r="V22" s="171" t="n">
        <v>0</v>
      </c>
      <c r="W22" s="171" t="n">
        <v>0</v>
      </c>
      <c r="X22" s="171" t="n">
        <v>28</v>
      </c>
    </row>
    <row r="23">
      <c r="A23" s="4" t="s">
        <v>16</v>
      </c>
      <c r="B23" s="171" t="n">
        <v>697</v>
      </c>
      <c r="C23" s="171" t="n">
        <v>4</v>
      </c>
      <c r="D23" s="171" t="n">
        <v>0</v>
      </c>
      <c r="E23" s="171" t="n">
        <v>25</v>
      </c>
      <c r="F23" s="171" t="n">
        <v>1</v>
      </c>
      <c r="G23" s="171" t="n">
        <v>0</v>
      </c>
      <c r="H23" s="171" t="n">
        <v>27</v>
      </c>
      <c r="I23" s="171" t="n">
        <v>67</v>
      </c>
      <c r="J23" s="171" t="n">
        <v>14</v>
      </c>
      <c r="K23" s="171" t="n">
        <v>29</v>
      </c>
      <c r="L23" s="171" t="n">
        <v>11</v>
      </c>
      <c r="M23" s="171" t="n">
        <v>0</v>
      </c>
      <c r="N23" s="171" t="n">
        <v>16</v>
      </c>
      <c r="O23" s="171" t="n">
        <v>33</v>
      </c>
      <c r="P23" s="171" t="n">
        <v>33</v>
      </c>
      <c r="Q23" s="171" t="n">
        <v>0</v>
      </c>
      <c r="R23" s="171" t="n">
        <v>9</v>
      </c>
      <c r="S23" s="171" t="n">
        <v>1</v>
      </c>
      <c r="T23" s="171" t="n">
        <v>12</v>
      </c>
      <c r="U23" s="171" t="n">
        <v>15</v>
      </c>
      <c r="V23" s="171" t="n">
        <v>0</v>
      </c>
      <c r="W23" s="171" t="n">
        <v>0</v>
      </c>
      <c r="X23" s="171" t="n">
        <v>400</v>
      </c>
    </row>
    <row r="24">
      <c r="A24" s="36" t="s">
        <v>185</v>
      </c>
      <c r="B24" s="173" t="n">
        <v>157873</v>
      </c>
      <c r="C24" s="173" t="n">
        <v>2410</v>
      </c>
      <c r="D24" s="173" t="n">
        <v>96</v>
      </c>
      <c r="E24" s="173" t="n">
        <v>39971</v>
      </c>
      <c r="F24" s="173" t="n">
        <v>144</v>
      </c>
      <c r="G24" s="173" t="n">
        <v>244</v>
      </c>
      <c r="H24" s="173" t="n">
        <v>15938</v>
      </c>
      <c r="I24" s="173" t="n">
        <v>33793</v>
      </c>
      <c r="J24" s="173" t="n">
        <v>8955</v>
      </c>
      <c r="K24" s="173" t="n">
        <v>19619</v>
      </c>
      <c r="L24" s="173" t="n">
        <v>2663</v>
      </c>
      <c r="M24" s="173" t="n">
        <v>901</v>
      </c>
      <c r="N24" s="173" t="n">
        <v>1484</v>
      </c>
      <c r="O24" s="173" t="n">
        <v>8674</v>
      </c>
      <c r="P24" s="173" t="n">
        <v>5288</v>
      </c>
      <c r="Q24" s="173" t="n">
        <v>33</v>
      </c>
      <c r="R24" s="173" t="n">
        <v>2050</v>
      </c>
      <c r="S24" s="173" t="n">
        <v>2705</v>
      </c>
      <c r="T24" s="173" t="n">
        <v>3468</v>
      </c>
      <c r="U24" s="173" t="n">
        <v>8905</v>
      </c>
      <c r="V24" s="173" t="n">
        <v>2</v>
      </c>
      <c r="W24" s="173" t="n">
        <v>1</v>
      </c>
      <c r="X24" s="173" t="n">
        <v>529</v>
      </c>
    </row>
    <row r="25">
      <c r="A25" s="88" t="s">
        <v>187</v>
      </c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</row>
    <row r="26">
      <c r="A26" s="4" t="s">
        <v>11</v>
      </c>
      <c r="B26" s="172" t="n">
        <v>4740263.66</v>
      </c>
      <c r="C26" s="172" t="n">
        <v>8172.02</v>
      </c>
      <c r="D26" s="172" t="n">
        <v>0</v>
      </c>
      <c r="E26" s="172" t="n">
        <v>161443.48</v>
      </c>
      <c r="F26" s="172" t="n">
        <v>966.15</v>
      </c>
      <c r="G26" s="172" t="n">
        <v>0</v>
      </c>
      <c r="H26" s="172" t="n">
        <v>81501.31</v>
      </c>
      <c r="I26" s="172" t="n">
        <v>2429085.51</v>
      </c>
      <c r="J26" s="172" t="n">
        <v>24603.78</v>
      </c>
      <c r="K26" s="172" t="n">
        <v>670122</v>
      </c>
      <c r="L26" s="172" t="n">
        <v>93571.31</v>
      </c>
      <c r="M26" s="172" t="n">
        <v>102585.5</v>
      </c>
      <c r="N26" s="172" t="n">
        <v>55031.19</v>
      </c>
      <c r="O26" s="172" t="n">
        <v>123798.96</v>
      </c>
      <c r="P26" s="172" t="n">
        <v>104400.81</v>
      </c>
      <c r="Q26" s="172" t="n">
        <v>0</v>
      </c>
      <c r="R26" s="172" t="n">
        <v>109593.01</v>
      </c>
      <c r="S26" s="172" t="n">
        <v>13278.95</v>
      </c>
      <c r="T26" s="172" t="n">
        <v>483041.97</v>
      </c>
      <c r="U26" s="172" t="n">
        <v>279067.71</v>
      </c>
      <c r="V26" s="172" t="n">
        <v>0</v>
      </c>
      <c r="W26" s="172" t="n">
        <v>0</v>
      </c>
      <c r="X26" s="172" t="n">
        <v>0</v>
      </c>
    </row>
    <row r="27">
      <c r="A27" s="4" t="s">
        <v>12</v>
      </c>
      <c r="B27" s="172" t="n">
        <v>30543617.85</v>
      </c>
      <c r="C27" s="172" t="n">
        <v>708497.07</v>
      </c>
      <c r="D27" s="172" t="n">
        <v>810</v>
      </c>
      <c r="E27" s="172" t="n">
        <v>3680837.73</v>
      </c>
      <c r="F27" s="172" t="n">
        <v>1710</v>
      </c>
      <c r="G27" s="172" t="n">
        <v>20410</v>
      </c>
      <c r="H27" s="172" t="n">
        <v>6423610.73</v>
      </c>
      <c r="I27" s="172" t="n">
        <v>6176600.89</v>
      </c>
      <c r="J27" s="172" t="n">
        <v>955597.81</v>
      </c>
      <c r="K27" s="172" t="n">
        <v>2589136.28</v>
      </c>
      <c r="L27" s="172" t="n">
        <v>600095.58</v>
      </c>
      <c r="M27" s="172" t="n">
        <v>348652.93</v>
      </c>
      <c r="N27" s="172" t="n">
        <v>128252.58</v>
      </c>
      <c r="O27" s="172" t="n">
        <v>2708004.02</v>
      </c>
      <c r="P27" s="172" t="n">
        <v>1212649.03</v>
      </c>
      <c r="Q27" s="172" t="n">
        <v>9941.45</v>
      </c>
      <c r="R27" s="172" t="n">
        <v>605814.56</v>
      </c>
      <c r="S27" s="172" t="n">
        <v>149083.66</v>
      </c>
      <c r="T27" s="172" t="n">
        <v>743884.96</v>
      </c>
      <c r="U27" s="172" t="n">
        <v>3419239.02</v>
      </c>
      <c r="V27" s="172" t="n">
        <v>1620</v>
      </c>
      <c r="W27" s="172" t="n">
        <v>0</v>
      </c>
      <c r="X27" s="172" t="n">
        <v>59169.55</v>
      </c>
    </row>
    <row r="28">
      <c r="A28" s="4" t="s">
        <v>13</v>
      </c>
      <c r="B28" s="172" t="n">
        <v>11132189.97</v>
      </c>
      <c r="C28" s="172" t="n">
        <v>65393.8</v>
      </c>
      <c r="D28" s="172" t="n">
        <v>5607.79</v>
      </c>
      <c r="E28" s="172" t="n">
        <v>1505295.49</v>
      </c>
      <c r="F28" s="172" t="n">
        <v>35311.16</v>
      </c>
      <c r="G28" s="172" t="n">
        <v>13322.66</v>
      </c>
      <c r="H28" s="172" t="n">
        <v>411676.47</v>
      </c>
      <c r="I28" s="172" t="n">
        <v>3991854.49</v>
      </c>
      <c r="J28" s="172" t="n">
        <v>354485.54</v>
      </c>
      <c r="K28" s="172" t="n">
        <v>2365352.25</v>
      </c>
      <c r="L28" s="172" t="n">
        <v>180117.16</v>
      </c>
      <c r="M28" s="172" t="n">
        <v>21665.29</v>
      </c>
      <c r="N28" s="172" t="n">
        <v>241338.52</v>
      </c>
      <c r="O28" s="172" t="n">
        <v>611609.36</v>
      </c>
      <c r="P28" s="172" t="n">
        <v>434850.03</v>
      </c>
      <c r="Q28" s="172" t="n">
        <v>0</v>
      </c>
      <c r="R28" s="172" t="n">
        <v>201734.48</v>
      </c>
      <c r="S28" s="172" t="n">
        <v>186896.05</v>
      </c>
      <c r="T28" s="172" t="n">
        <v>322747.33</v>
      </c>
      <c r="U28" s="172" t="n">
        <v>179091.1</v>
      </c>
      <c r="V28" s="172" t="n">
        <v>0</v>
      </c>
      <c r="W28" s="172" t="n">
        <v>0</v>
      </c>
      <c r="X28" s="172" t="n">
        <v>3841</v>
      </c>
    </row>
    <row r="29">
      <c r="A29" s="4" t="s">
        <v>14</v>
      </c>
      <c r="B29" s="172" t="n">
        <v>39785397.5</v>
      </c>
      <c r="C29" s="172" t="n">
        <v>541171.68</v>
      </c>
      <c r="D29" s="172" t="n">
        <v>31956.45</v>
      </c>
      <c r="E29" s="172" t="n">
        <v>11770931.75</v>
      </c>
      <c r="F29" s="172" t="n">
        <v>0</v>
      </c>
      <c r="G29" s="172" t="n">
        <v>113368.76</v>
      </c>
      <c r="H29" s="172" t="n">
        <v>2779468.64</v>
      </c>
      <c r="I29" s="172" t="n">
        <v>8770339.34</v>
      </c>
      <c r="J29" s="172" t="n">
        <v>1733938.85</v>
      </c>
      <c r="K29" s="172" t="n">
        <v>7129840.53</v>
      </c>
      <c r="L29" s="172" t="n">
        <v>537055.56</v>
      </c>
      <c r="M29" s="172" t="n">
        <v>102028.97</v>
      </c>
      <c r="N29" s="172" t="n">
        <v>438973.93</v>
      </c>
      <c r="O29" s="172" t="n">
        <v>1591657.89</v>
      </c>
      <c r="P29" s="172" t="n">
        <v>1385438.48</v>
      </c>
      <c r="Q29" s="172" t="n">
        <v>9669.3</v>
      </c>
      <c r="R29" s="172" t="n">
        <v>190305.65</v>
      </c>
      <c r="S29" s="172" t="n">
        <v>1437452.06</v>
      </c>
      <c r="T29" s="172" t="n">
        <v>593005.57</v>
      </c>
      <c r="U29" s="172" t="n">
        <v>624245.48</v>
      </c>
      <c r="V29" s="172" t="n">
        <v>0</v>
      </c>
      <c r="W29" s="172" t="n">
        <v>378.55</v>
      </c>
      <c r="X29" s="172" t="n">
        <v>4170.06</v>
      </c>
    </row>
    <row r="30">
      <c r="A30" s="4" t="s">
        <v>15</v>
      </c>
      <c r="B30" s="172" t="n">
        <v>2749471.15</v>
      </c>
      <c r="C30" s="172" t="n">
        <v>51500.97</v>
      </c>
      <c r="D30" s="172" t="n">
        <v>630</v>
      </c>
      <c r="E30" s="172" t="n">
        <v>223314.26</v>
      </c>
      <c r="F30" s="172" t="n">
        <v>315</v>
      </c>
      <c r="G30" s="172" t="n">
        <v>630</v>
      </c>
      <c r="H30" s="172" t="n">
        <v>556863.66</v>
      </c>
      <c r="I30" s="172" t="n">
        <v>344405.48</v>
      </c>
      <c r="J30" s="172" t="n">
        <v>91441.4</v>
      </c>
      <c r="K30" s="172" t="n">
        <v>79915.34</v>
      </c>
      <c r="L30" s="172" t="n">
        <v>50067.96</v>
      </c>
      <c r="M30" s="172" t="n">
        <v>20655.28</v>
      </c>
      <c r="N30" s="172" t="n">
        <v>11655</v>
      </c>
      <c r="O30" s="172" t="n">
        <v>196114.45</v>
      </c>
      <c r="P30" s="172" t="n">
        <v>107150</v>
      </c>
      <c r="Q30" s="172" t="n">
        <v>315</v>
      </c>
      <c r="R30" s="172" t="n">
        <v>58697.56</v>
      </c>
      <c r="S30" s="172" t="n">
        <v>5670</v>
      </c>
      <c r="T30" s="172" t="n">
        <v>130245.21</v>
      </c>
      <c r="U30" s="172" t="n">
        <v>811348.17</v>
      </c>
      <c r="V30" s="172" t="n">
        <v>0</v>
      </c>
      <c r="W30" s="172" t="n">
        <v>0</v>
      </c>
      <c r="X30" s="172" t="n">
        <v>8536.41</v>
      </c>
    </row>
    <row r="31">
      <c r="A31" s="4" t="s">
        <v>16</v>
      </c>
      <c r="B31" s="172" t="n">
        <v>216443.84</v>
      </c>
      <c r="C31" s="172" t="n">
        <v>1260</v>
      </c>
      <c r="D31" s="172" t="n">
        <v>0</v>
      </c>
      <c r="E31" s="172" t="n">
        <v>7846.78</v>
      </c>
      <c r="F31" s="172" t="n">
        <v>315</v>
      </c>
      <c r="G31" s="172" t="n">
        <v>0</v>
      </c>
      <c r="H31" s="172" t="n">
        <v>8464.72</v>
      </c>
      <c r="I31" s="172" t="n">
        <v>20992.6</v>
      </c>
      <c r="J31" s="172" t="n">
        <v>4369.81</v>
      </c>
      <c r="K31" s="172" t="n">
        <v>9122.37</v>
      </c>
      <c r="L31" s="172" t="n">
        <v>3465</v>
      </c>
      <c r="M31" s="172" t="n">
        <v>0</v>
      </c>
      <c r="N31" s="172" t="n">
        <v>5015.98</v>
      </c>
      <c r="O31" s="172" t="n">
        <v>10313.9</v>
      </c>
      <c r="P31" s="172" t="n">
        <v>10454</v>
      </c>
      <c r="Q31" s="172" t="n">
        <v>0</v>
      </c>
      <c r="R31" s="172" t="n">
        <v>2835</v>
      </c>
      <c r="S31" s="172" t="n">
        <v>315</v>
      </c>
      <c r="T31" s="172" t="n">
        <v>3746.22</v>
      </c>
      <c r="U31" s="172" t="n">
        <v>4658.56</v>
      </c>
      <c r="V31" s="172" t="n">
        <v>0</v>
      </c>
      <c r="W31" s="172" t="n">
        <v>0</v>
      </c>
      <c r="X31" s="172" t="n">
        <v>123268.9</v>
      </c>
    </row>
    <row r="32">
      <c r="A32" s="36" t="s">
        <v>185</v>
      </c>
      <c r="B32" s="174" t="n">
        <v>89173604.98</v>
      </c>
      <c r="C32" s="174" t="n">
        <v>1381845.54</v>
      </c>
      <c r="D32" s="174" t="n">
        <v>39004.24</v>
      </c>
      <c r="E32" s="174" t="n">
        <v>17349669.49</v>
      </c>
      <c r="F32" s="174" t="n">
        <v>38617.31</v>
      </c>
      <c r="G32" s="174" t="n">
        <v>147731.42</v>
      </c>
      <c r="H32" s="174" t="n">
        <v>10261585.53</v>
      </c>
      <c r="I32" s="174" t="n">
        <v>21733649.32</v>
      </c>
      <c r="J32" s="174" t="n">
        <v>3164437.19</v>
      </c>
      <c r="K32" s="174" t="n">
        <v>12843488.77</v>
      </c>
      <c r="L32" s="174" t="n">
        <v>1464372.57</v>
      </c>
      <c r="M32" s="174" t="n">
        <v>595587.97</v>
      </c>
      <c r="N32" s="174" t="n">
        <v>880267.2</v>
      </c>
      <c r="O32" s="174" t="n">
        <v>5241498.58</v>
      </c>
      <c r="P32" s="174" t="n">
        <v>3254942.35</v>
      </c>
      <c r="Q32" s="174" t="n">
        <v>19925.75</v>
      </c>
      <c r="R32" s="174" t="n">
        <v>1168980.26</v>
      </c>
      <c r="S32" s="174" t="n">
        <v>1792695.72</v>
      </c>
      <c r="T32" s="174" t="n">
        <v>2276671.26</v>
      </c>
      <c r="U32" s="174" t="n">
        <v>5317650.04</v>
      </c>
      <c r="V32" s="174" t="n">
        <v>1620</v>
      </c>
      <c r="W32" s="174" t="n">
        <v>378.55</v>
      </c>
      <c r="X32" s="174" t="n">
        <v>198985.92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25.71" hidden="0" customWidth="1"/>
    <col min="2" max="2" width="25.71" hidden="0" customWidth="1"/>
    <col min="3" max="3" width="25.71" hidden="0" customWidth="1"/>
    <col min="4" max="4" width="25.71" hidden="0" customWidth="1"/>
  </cols>
  <sheetData>
    <row r="2">
      <c r="A2" s="1" t="s">
        <v>223</v>
      </c>
      <c r="B2" s="1"/>
      <c r="C2" s="1"/>
      <c r="D2" s="1"/>
    </row>
    <row r="4">
      <c r="A4" s="33" t="s">
        <v>224</v>
      </c>
      <c r="B4" s="33" t="s">
        <v>225</v>
      </c>
      <c r="C4" s="33" t="s">
        <v>226</v>
      </c>
      <c r="D4" s="33" t="s">
        <v>227</v>
      </c>
    </row>
    <row r="5">
      <c r="A5" s="4" t="s">
        <v>228</v>
      </c>
      <c r="B5" s="4" t="s">
        <v>229</v>
      </c>
      <c r="C5" s="4" t="s">
        <v>230</v>
      </c>
      <c r="D5" s="4" t="s">
        <v>230</v>
      </c>
    </row>
    <row r="6">
      <c r="A6" s="4" t="s">
        <v>231</v>
      </c>
      <c r="B6" s="4" t="s">
        <v>232</v>
      </c>
      <c r="C6" s="4" t="s">
        <v>233</v>
      </c>
      <c r="D6" s="4" t="s">
        <v>233</v>
      </c>
    </row>
    <row r="7">
      <c r="A7" s="4" t="s">
        <v>234</v>
      </c>
      <c r="B7" s="4" t="s">
        <v>235</v>
      </c>
      <c r="C7" s="4" t="s">
        <v>236</v>
      </c>
      <c r="D7" s="4" t="s">
        <v>237</v>
      </c>
    </row>
    <row r="8">
      <c r="A8" s="10" t="s">
        <v>238</v>
      </c>
      <c r="B8" s="10" t="s">
        <v>239</v>
      </c>
      <c r="C8" s="10"/>
      <c r="D8" s="10"/>
    </row>
    <row r="9" ht="25" customHeight="1">
      <c r="A9" s="2" t="s">
        <v>240</v>
      </c>
      <c r="B9" s="2"/>
      <c r="C9" s="2"/>
      <c r="D9" s="2"/>
    </row>
    <row r="10" ht="25" customHeight="1">
      <c r="A10" s="2" t="s">
        <v>241</v>
      </c>
      <c r="B10" s="2"/>
      <c r="C10" s="2"/>
      <c r="D10" s="2"/>
    </row>
    <row r="11">
      <c r="A11" s="2" t="s">
        <v>242</v>
      </c>
      <c r="B11" s="2"/>
      <c r="C11" s="2"/>
      <c r="D11" s="2"/>
    </row>
    <row r="12">
      <c r="A12" s="2" t="s">
        <v>243</v>
      </c>
      <c r="B12" s="2"/>
      <c r="C12" s="2"/>
      <c r="D12" s="2"/>
    </row>
    <row r="15">
      <c r="A15" s="1" t="s">
        <v>244</v>
      </c>
      <c r="B15" s="1"/>
      <c r="C15" s="1"/>
      <c r="D15" s="1"/>
    </row>
    <row r="17">
      <c r="A17" s="33" t="s">
        <v>245</v>
      </c>
      <c r="B17" s="48" t="s">
        <v>246</v>
      </c>
    </row>
    <row r="18">
      <c r="A18" s="4" t="s">
        <v>201</v>
      </c>
      <c r="B18" s="175" t="s">
        <v>247</v>
      </c>
    </row>
    <row r="19">
      <c r="A19" s="4" t="s">
        <v>202</v>
      </c>
      <c r="B19" s="175" t="s">
        <v>248</v>
      </c>
    </row>
    <row r="20">
      <c r="A20" s="4" t="s">
        <v>203</v>
      </c>
      <c r="B20" s="175" t="s">
        <v>249</v>
      </c>
    </row>
    <row r="21">
      <c r="A21" s="4" t="s">
        <v>204</v>
      </c>
      <c r="B21" s="175" t="s">
        <v>250</v>
      </c>
    </row>
    <row r="22">
      <c r="A22" s="4" t="s">
        <v>205</v>
      </c>
      <c r="B22" s="175" t="s">
        <v>251</v>
      </c>
    </row>
    <row r="23">
      <c r="A23" s="4" t="s">
        <v>206</v>
      </c>
      <c r="B23" s="175" t="s">
        <v>252</v>
      </c>
    </row>
    <row r="24">
      <c r="A24" s="4" t="s">
        <v>207</v>
      </c>
      <c r="B24" s="175" t="s">
        <v>253</v>
      </c>
    </row>
    <row r="25">
      <c r="A25" s="4" t="s">
        <v>208</v>
      </c>
      <c r="B25" s="175" t="s">
        <v>254</v>
      </c>
    </row>
    <row r="26">
      <c r="A26" s="4" t="s">
        <v>209</v>
      </c>
      <c r="B26" s="175" t="s">
        <v>255</v>
      </c>
    </row>
    <row r="27">
      <c r="A27" s="4" t="s">
        <v>210</v>
      </c>
      <c r="B27" s="175" t="s">
        <v>256</v>
      </c>
    </row>
    <row r="28">
      <c r="A28" s="4" t="s">
        <v>211</v>
      </c>
      <c r="B28" s="175" t="s">
        <v>257</v>
      </c>
    </row>
    <row r="29">
      <c r="A29" s="4" t="s">
        <v>212</v>
      </c>
      <c r="B29" s="175" t="s">
        <v>258</v>
      </c>
    </row>
    <row r="30">
      <c r="A30" s="4" t="s">
        <v>213</v>
      </c>
      <c r="B30" s="175" t="s">
        <v>259</v>
      </c>
    </row>
    <row r="31">
      <c r="A31" s="4" t="s">
        <v>214</v>
      </c>
      <c r="B31" s="175" t="s">
        <v>260</v>
      </c>
    </row>
    <row r="32">
      <c r="A32" s="4" t="s">
        <v>215</v>
      </c>
      <c r="B32" s="175" t="s">
        <v>261</v>
      </c>
    </row>
    <row r="33">
      <c r="A33" s="4" t="s">
        <v>216</v>
      </c>
      <c r="B33" s="175" t="s">
        <v>262</v>
      </c>
    </row>
    <row r="34">
      <c r="A34" s="4" t="s">
        <v>217</v>
      </c>
      <c r="B34" s="175" t="s">
        <v>263</v>
      </c>
    </row>
    <row r="35">
      <c r="A35" s="4" t="s">
        <v>218</v>
      </c>
      <c r="B35" s="175" t="s">
        <v>264</v>
      </c>
    </row>
    <row r="36">
      <c r="A36" s="4" t="s">
        <v>219</v>
      </c>
      <c r="B36" s="175" t="s">
        <v>265</v>
      </c>
    </row>
    <row r="37">
      <c r="A37" s="4" t="s">
        <v>220</v>
      </c>
      <c r="B37" s="175" t="s">
        <v>266</v>
      </c>
    </row>
    <row r="38">
      <c r="A38" s="10" t="s">
        <v>221</v>
      </c>
      <c r="B38" s="176" t="s">
        <v>267</v>
      </c>
      <c r="C38" s="177"/>
      <c r="D38" s="177"/>
    </row>
    <row r="40">
      <c r="A40" s="13" t="str">
        <f>=HYPERLINK("#'Obsah'!A1", "Späť na obsah dátovej prílohy")</f>
      </c>
      <c r="B40" s="14"/>
    </row>
  </sheetData>
  <mergeCells count="8">
    <mergeCell ref="A2:D2"/>
    <mergeCell ref="A9:D9"/>
    <mergeCell ref="A10:D10"/>
    <mergeCell ref="A11:D11"/>
    <mergeCell ref="A12:D12"/>
    <mergeCell ref="A15:D15"/>
    <mergeCell ref="B17:D17"/>
    <mergeCell ref="A40:B40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8.71" hidden="0" customWidth="1"/>
    <col min="2" max="2" width="8.71" hidden="0" customWidth="1"/>
    <col min="3" max="3" width="8.71" hidden="0" customWidth="1"/>
    <col min="4" max="4" width="8.71" hidden="0" customWidth="1"/>
    <col min="5" max="5" width="8.71" hidden="0" customWidth="1"/>
    <col min="6" max="6" width="8.71" hidden="0" customWidth="1"/>
    <col min="7" max="7" width="8.71" hidden="0" customWidth="1"/>
    <col min="8" max="8" width="8.71" hidden="0" customWidth="1"/>
    <col min="9" max="9" width="8.71" hidden="0" customWidth="1"/>
    <col min="10" max="10" width="8.71" hidden="0" customWidth="1"/>
    <col min="11" max="11" width="8.71" hidden="0" customWidth="1"/>
    <col min="12" max="12" width="8.71" hidden="0" customWidth="1"/>
    <col min="13" max="13" width="8.71" hidden="0" customWidth="1"/>
  </cols>
  <sheetData>
    <row r="2">
      <c r="A2" s="1" t="s">
        <v>50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4">
      <c r="A4" t="s">
        <v>51</v>
      </c>
    </row>
    <row r="6">
      <c r="A6" s="33" t="s">
        <v>52</v>
      </c>
      <c r="B6" s="33" t="s">
        <v>53</v>
      </c>
      <c r="C6" s="33" t="s">
        <v>54</v>
      </c>
      <c r="D6" s="33" t="s">
        <v>55</v>
      </c>
      <c r="E6" s="33" t="s">
        <v>56</v>
      </c>
      <c r="F6" s="33" t="s">
        <v>57</v>
      </c>
      <c r="G6" s="33" t="s">
        <v>58</v>
      </c>
      <c r="H6" s="33" t="s">
        <v>59</v>
      </c>
      <c r="I6" s="33" t="s">
        <v>60</v>
      </c>
      <c r="J6" s="33" t="s">
        <v>61</v>
      </c>
      <c r="K6" s="33" t="s">
        <v>62</v>
      </c>
      <c r="L6" s="33" t="s">
        <v>63</v>
      </c>
      <c r="M6" s="33" t="s">
        <v>64</v>
      </c>
    </row>
    <row r="7">
      <c r="A7" s="34" t="n">
        <v>2019</v>
      </c>
      <c r="B7" s="35" t="n">
        <v>12</v>
      </c>
      <c r="C7" s="35" t="n">
        <v>5</v>
      </c>
      <c r="D7" s="35" t="n">
        <v>10</v>
      </c>
      <c r="E7" s="35" t="n">
        <v>7</v>
      </c>
      <c r="F7" s="35" t="n">
        <v>13</v>
      </c>
      <c r="G7" s="35" t="n">
        <v>9</v>
      </c>
      <c r="H7" s="35" t="n">
        <v>9</v>
      </c>
      <c r="I7" s="35" t="n">
        <v>9</v>
      </c>
      <c r="J7" s="35" t="n">
        <v>13</v>
      </c>
      <c r="K7" s="35" t="n">
        <v>10</v>
      </c>
      <c r="L7" s="35" t="n">
        <v>11</v>
      </c>
      <c r="M7" s="35" t="n">
        <v>2</v>
      </c>
    </row>
    <row r="8">
      <c r="A8" s="34" t="n">
        <v>2020</v>
      </c>
      <c r="B8" s="35" t="n">
        <v>6</v>
      </c>
      <c r="C8" s="35" t="n">
        <v>43</v>
      </c>
      <c r="D8" s="35" t="n">
        <v>39413</v>
      </c>
      <c r="E8" s="35" t="n">
        <v>6451</v>
      </c>
      <c r="F8" s="35" t="n">
        <v>4314</v>
      </c>
      <c r="G8" s="35" t="n">
        <v>1818</v>
      </c>
      <c r="H8" s="35" t="n">
        <v>2479</v>
      </c>
      <c r="I8" s="35" t="n">
        <v>4243</v>
      </c>
      <c r="J8" s="35" t="n">
        <v>10420</v>
      </c>
      <c r="K8" s="35" t="n">
        <v>63028</v>
      </c>
      <c r="L8" s="35" t="n">
        <v>67450</v>
      </c>
      <c r="M8" s="35" t="n">
        <v>92100</v>
      </c>
    </row>
    <row r="9">
      <c r="A9" s="36" t="n">
        <v>2021</v>
      </c>
      <c r="B9" s="37" t="n">
        <v>93711</v>
      </c>
      <c r="C9" s="37" t="n">
        <v>86583</v>
      </c>
      <c r="D9" s="37"/>
      <c r="E9" s="37"/>
      <c r="F9" s="37"/>
      <c r="G9" s="37"/>
      <c r="H9" s="37"/>
      <c r="I9" s="37"/>
      <c r="J9" s="37"/>
      <c r="K9" s="37"/>
      <c r="L9" s="37"/>
      <c r="M9" s="37"/>
    </row>
    <row r="11">
      <c r="A11" s="13" t="str">
        <f>=HYPERLINK("#'Obsah'!A1", "Späť na obsah dátovej prílohy")</f>
      </c>
      <c r="B11" s="14"/>
    </row>
  </sheetData>
  <mergeCells count="3">
    <mergeCell ref="A2:M2"/>
    <mergeCell ref="A4:M4"/>
    <mergeCell ref="A11:B11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3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9.21" hidden="0" customWidth="1"/>
  </cols>
  <sheetData>
    <row r="2">
      <c r="A2" s="1" t="s">
        <v>65</v>
      </c>
      <c r="B2" s="1"/>
      <c r="C2" s="1"/>
      <c r="D2" s="1"/>
      <c r="E2" s="1"/>
      <c r="F2" s="1"/>
    </row>
    <row r="4">
      <c r="A4" t="s">
        <v>28</v>
      </c>
    </row>
    <row r="6">
      <c r="A6" s="18" t="s">
        <v>29</v>
      </c>
      <c r="B6" s="17" t="s">
        <v>30</v>
      </c>
      <c r="C6" s="17" t="s">
        <v>31</v>
      </c>
      <c r="D6" s="17" t="s">
        <v>32</v>
      </c>
      <c r="E6" s="17" t="s">
        <v>33</v>
      </c>
      <c r="F6" s="17" t="s">
        <v>34</v>
      </c>
    </row>
    <row r="7">
      <c r="A7" s="24" t="s">
        <v>35</v>
      </c>
      <c r="B7" s="42"/>
      <c r="C7" s="42"/>
      <c r="D7" s="42"/>
      <c r="E7" s="42"/>
      <c r="F7" s="43"/>
    </row>
    <row r="8">
      <c r="A8" s="19" t="s">
        <v>36</v>
      </c>
      <c r="B8" s="38" t="n">
        <v>154834</v>
      </c>
      <c r="C8" s="38" t="n">
        <v>143256</v>
      </c>
      <c r="D8" s="38"/>
      <c r="E8" s="38" t="n">
        <v>-11578</v>
      </c>
      <c r="F8" s="39" t="n">
        <v>-0.0747768577960913</v>
      </c>
    </row>
    <row r="9">
      <c r="A9" s="19" t="s">
        <v>37</v>
      </c>
      <c r="B9" s="38" t="n">
        <v>143625</v>
      </c>
      <c r="C9" s="38" t="n">
        <v>193587</v>
      </c>
      <c r="D9" s="38"/>
      <c r="E9" s="38" t="n">
        <v>49962</v>
      </c>
      <c r="F9" s="39" t="n">
        <v>0.347864229765013</v>
      </c>
    </row>
    <row r="10">
      <c r="A10" s="19" t="s">
        <v>38</v>
      </c>
      <c r="B10" s="38" t="n">
        <v>121150</v>
      </c>
      <c r="C10" s="38" t="n">
        <v>195389</v>
      </c>
      <c r="D10" s="38"/>
      <c r="E10" s="38" t="n">
        <v>74239</v>
      </c>
      <c r="F10" s="39" t="n">
        <v>0.612785802723896</v>
      </c>
    </row>
    <row r="11">
      <c r="A11" s="19" t="s">
        <v>39</v>
      </c>
      <c r="B11" s="38" t="n">
        <v>115231</v>
      </c>
      <c r="C11" s="38" t="n">
        <v>146826</v>
      </c>
      <c r="D11" s="38"/>
      <c r="E11" s="38" t="n">
        <v>31595</v>
      </c>
      <c r="F11" s="39" t="n">
        <v>0.274188369449193</v>
      </c>
    </row>
    <row r="12">
      <c r="A12" s="19" t="s">
        <v>40</v>
      </c>
      <c r="B12" s="38" t="n">
        <v>114831</v>
      </c>
      <c r="C12" s="38" t="n">
        <v>125594</v>
      </c>
      <c r="D12" s="38"/>
      <c r="E12" s="38" t="n">
        <v>10763</v>
      </c>
      <c r="F12" s="39" t="n">
        <v>0.0937290452926474</v>
      </c>
    </row>
    <row r="13">
      <c r="A13" s="19" t="s">
        <v>41</v>
      </c>
      <c r="B13" s="38" t="n">
        <v>105385</v>
      </c>
      <c r="C13" s="38" t="n">
        <v>120112</v>
      </c>
      <c r="D13" s="38"/>
      <c r="E13" s="38" t="n">
        <v>14727</v>
      </c>
      <c r="F13" s="39" t="n">
        <v>0.139744745457133</v>
      </c>
    </row>
    <row r="14">
      <c r="A14" s="19" t="s">
        <v>42</v>
      </c>
      <c r="B14" s="38" t="n">
        <v>106004</v>
      </c>
      <c r="C14" s="38" t="n">
        <v>119297</v>
      </c>
      <c r="D14" s="38"/>
      <c r="E14" s="38" t="n">
        <v>13293</v>
      </c>
      <c r="F14" s="39" t="n">
        <v>0.125400928266858</v>
      </c>
    </row>
    <row r="15">
      <c r="A15" s="19" t="s">
        <v>43</v>
      </c>
      <c r="B15" s="38" t="n">
        <v>112567</v>
      </c>
      <c r="C15" s="38" t="n">
        <v>122233</v>
      </c>
      <c r="D15" s="38"/>
      <c r="E15" s="38" t="n">
        <v>9666</v>
      </c>
      <c r="F15" s="39" t="n">
        <v>0.0858688603231852</v>
      </c>
    </row>
    <row r="16">
      <c r="A16" s="19" t="s">
        <v>44</v>
      </c>
      <c r="B16" s="38" t="n">
        <v>125958</v>
      </c>
      <c r="C16" s="38" t="n">
        <v>181356</v>
      </c>
      <c r="D16" s="38"/>
      <c r="E16" s="38" t="n">
        <v>55398</v>
      </c>
      <c r="F16" s="39" t="n">
        <v>0.439813271090364</v>
      </c>
    </row>
    <row r="17">
      <c r="A17" s="19" t="s">
        <v>45</v>
      </c>
      <c r="B17" s="38" t="n">
        <v>121756</v>
      </c>
      <c r="C17" s="38" t="n">
        <v>232845</v>
      </c>
      <c r="D17" s="38"/>
      <c r="E17" s="38" t="n">
        <v>111089</v>
      </c>
      <c r="F17" s="39" t="n">
        <v>0.912390354479451</v>
      </c>
    </row>
    <row r="18">
      <c r="A18" s="19" t="s">
        <v>46</v>
      </c>
      <c r="B18" s="38"/>
      <c r="C18" s="38" t="n">
        <v>129784</v>
      </c>
      <c r="D18" s="38" t="n">
        <v>229468</v>
      </c>
      <c r="E18" s="38" t="n">
        <v>99684</v>
      </c>
      <c r="F18" s="39" t="n">
        <v>0.768076188127967</v>
      </c>
    </row>
    <row r="19">
      <c r="A19" s="28" t="s">
        <v>47</v>
      </c>
      <c r="B19" s="44"/>
      <c r="C19" s="44" t="n">
        <v>134968</v>
      </c>
      <c r="D19" s="44" t="n">
        <v>247804</v>
      </c>
      <c r="E19" s="44" t="n">
        <v>112836</v>
      </c>
      <c r="F19" s="45" t="n">
        <v>0.836020390018375</v>
      </c>
    </row>
    <row r="20">
      <c r="A20" s="27" t="s">
        <v>48</v>
      </c>
      <c r="B20" s="27"/>
      <c r="C20" s="27"/>
      <c r="D20" s="27"/>
      <c r="E20" s="27"/>
      <c r="F20" s="27"/>
    </row>
    <row r="21">
      <c r="A21" s="19" t="s">
        <v>36</v>
      </c>
      <c r="B21" s="40" t="n">
        <v>39278114.75</v>
      </c>
      <c r="C21" s="40" t="n">
        <v>43000851.38</v>
      </c>
      <c r="D21" s="40"/>
      <c r="E21" s="40" t="n">
        <v>3722736.63</v>
      </c>
      <c r="F21" s="41" t="n">
        <v>0.094778903053131</v>
      </c>
    </row>
    <row r="22">
      <c r="A22" s="19" t="s">
        <v>37</v>
      </c>
      <c r="B22" s="40" t="n">
        <v>40582739.83</v>
      </c>
      <c r="C22" s="40" t="n">
        <v>51420984.73</v>
      </c>
      <c r="D22" s="40"/>
      <c r="E22" s="40" t="n">
        <v>10838244.9</v>
      </c>
      <c r="F22" s="41" t="n">
        <v>0.267065381622855</v>
      </c>
    </row>
    <row r="23">
      <c r="A23" s="19" t="s">
        <v>38</v>
      </c>
      <c r="B23" s="40" t="n">
        <v>37332972.71</v>
      </c>
      <c r="C23" s="40" t="n">
        <v>61535957.75</v>
      </c>
      <c r="D23" s="40"/>
      <c r="E23" s="40" t="n">
        <v>24202985.04</v>
      </c>
      <c r="F23" s="41" t="n">
        <v>0.64830050443631</v>
      </c>
    </row>
    <row r="24">
      <c r="A24" s="19" t="s">
        <v>39</v>
      </c>
      <c r="B24" s="40" t="n">
        <v>36153616.2</v>
      </c>
      <c r="C24" s="40" t="n">
        <v>52924231.6</v>
      </c>
      <c r="D24" s="40"/>
      <c r="E24" s="40" t="n">
        <v>16770615.4</v>
      </c>
      <c r="F24" s="41" t="n">
        <v>0.463871035949095</v>
      </c>
    </row>
    <row r="25">
      <c r="A25" s="19" t="s">
        <v>40</v>
      </c>
      <c r="B25" s="40" t="n">
        <v>34957463.48</v>
      </c>
      <c r="C25" s="40" t="n">
        <v>44764626.43</v>
      </c>
      <c r="D25" s="40"/>
      <c r="E25" s="40" t="n">
        <v>9807162.95</v>
      </c>
      <c r="F25" s="41" t="n">
        <v>0.2805456109712</v>
      </c>
    </row>
    <row r="26">
      <c r="A26" s="19" t="s">
        <v>41</v>
      </c>
      <c r="B26" s="40" t="n">
        <v>34782406.57</v>
      </c>
      <c r="C26" s="40" t="n">
        <v>44121771.9</v>
      </c>
      <c r="D26" s="40"/>
      <c r="E26" s="40" t="n">
        <v>9339365.33</v>
      </c>
      <c r="F26" s="41" t="n">
        <v>0.268508313569517</v>
      </c>
    </row>
    <row r="27">
      <c r="A27" s="19" t="s">
        <v>42</v>
      </c>
      <c r="B27" s="40" t="n">
        <v>34418007.32</v>
      </c>
      <c r="C27" s="40" t="n">
        <v>43146794.07</v>
      </c>
      <c r="D27" s="40"/>
      <c r="E27" s="40" t="n">
        <v>8728786.75</v>
      </c>
      <c r="F27" s="41" t="n">
        <v>0.253611043453053</v>
      </c>
    </row>
    <row r="28">
      <c r="A28" s="19" t="s">
        <v>43</v>
      </c>
      <c r="B28" s="40" t="n">
        <v>33885806.68</v>
      </c>
      <c r="C28" s="40" t="n">
        <v>41702024.92</v>
      </c>
      <c r="D28" s="40"/>
      <c r="E28" s="40" t="n">
        <v>7816218.24</v>
      </c>
      <c r="F28" s="41" t="n">
        <v>0.230663484384843</v>
      </c>
    </row>
    <row r="29">
      <c r="A29" s="19" t="s">
        <v>44</v>
      </c>
      <c r="B29" s="40" t="n">
        <v>38460201.39</v>
      </c>
      <c r="C29" s="40" t="n">
        <v>52952283.26</v>
      </c>
      <c r="D29" s="40"/>
      <c r="E29" s="40" t="n">
        <v>14492081.87</v>
      </c>
      <c r="F29" s="41" t="n">
        <v>0.376807227893717</v>
      </c>
    </row>
    <row r="30">
      <c r="A30" s="19" t="s">
        <v>45</v>
      </c>
      <c r="B30" s="40" t="n">
        <v>37581193.28</v>
      </c>
      <c r="C30" s="40" t="n">
        <v>63886269.22</v>
      </c>
      <c r="D30" s="40"/>
      <c r="E30" s="40" t="n">
        <v>26305075.94</v>
      </c>
      <c r="F30" s="41" t="n">
        <v>0.699953185201255</v>
      </c>
    </row>
    <row r="31">
      <c r="A31" s="19" t="s">
        <v>46</v>
      </c>
      <c r="B31" s="40"/>
      <c r="C31" s="40" t="n">
        <v>41409448.77</v>
      </c>
      <c r="D31" s="40" t="n">
        <v>67465597.63</v>
      </c>
      <c r="E31" s="40" t="n">
        <v>26056148.86</v>
      </c>
      <c r="F31" s="41" t="n">
        <v>0.629231965987361</v>
      </c>
    </row>
    <row r="32">
      <c r="A32" s="28" t="s">
        <v>47</v>
      </c>
      <c r="B32" s="46"/>
      <c r="C32" s="46" t="n">
        <v>41458299.1</v>
      </c>
      <c r="D32" s="46" t="n">
        <v>73017970.65</v>
      </c>
      <c r="E32" s="46" t="n">
        <v>31559671.55</v>
      </c>
      <c r="F32" s="47" t="n">
        <v>0.761238937320514</v>
      </c>
    </row>
    <row r="33">
      <c r="A33" s="19" t="s">
        <v>49</v>
      </c>
      <c r="B33" s="40"/>
      <c r="C33" s="40"/>
      <c r="D33" s="40"/>
      <c r="E33" s="40"/>
      <c r="F33" s="41"/>
    </row>
    <row r="34">
      <c r="A34" s="19"/>
      <c r="B34" s="40"/>
      <c r="C34" s="40"/>
      <c r="D34" s="40"/>
      <c r="E34" s="40"/>
      <c r="F34" s="41"/>
    </row>
    <row r="35">
      <c r="A35" s="13" t="str">
        <f>=HYPERLINK("#'Obsah'!A1", "Späť na obsah dátovej prílohy")</f>
      </c>
      <c r="B35" s="14"/>
    </row>
  </sheetData>
  <mergeCells count="4">
    <mergeCell ref="A2:F2"/>
    <mergeCell ref="A4:F4"/>
    <mergeCell ref="A33:F33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21.71" hidden="0" customWidth="1"/>
    <col min="2" max="2" width="18.71" hidden="0" customWidth="1"/>
    <col min="3" max="3" width="18.71" hidden="0" customWidth="1"/>
    <col min="4" max="4" width="18.71" hidden="0" customWidth="1"/>
  </cols>
  <sheetData>
    <row r="2">
      <c r="A2" s="1" t="s">
        <v>66</v>
      </c>
      <c r="B2" s="1"/>
      <c r="C2" s="1"/>
      <c r="D2" s="1"/>
    </row>
    <row r="4">
      <c r="A4" t="s">
        <v>67</v>
      </c>
    </row>
    <row r="6">
      <c r="A6" s="48" t="s">
        <v>29</v>
      </c>
      <c r="B6" s="50" t="s">
        <v>68</v>
      </c>
      <c r="C6" s="50" t="s">
        <v>69</v>
      </c>
      <c r="D6" s="49" t="s">
        <v>70</v>
      </c>
    </row>
    <row r="7">
      <c r="A7" s="48"/>
      <c r="B7" s="49" t="s">
        <v>71</v>
      </c>
      <c r="C7" s="49" t="s">
        <v>72</v>
      </c>
      <c r="D7" s="49"/>
    </row>
    <row r="8">
      <c r="A8" s="24" t="s">
        <v>73</v>
      </c>
      <c r="B8" s="53"/>
      <c r="C8" s="53"/>
      <c r="D8" s="53"/>
    </row>
    <row r="9">
      <c r="A9" s="19" t="s">
        <v>74</v>
      </c>
      <c r="B9" s="51" t="n">
        <v>5038</v>
      </c>
      <c r="C9" s="51" t="n">
        <v>6126</v>
      </c>
      <c r="D9" s="51" t="n">
        <v>11164</v>
      </c>
    </row>
    <row r="10">
      <c r="A10" s="19" t="s">
        <v>75</v>
      </c>
      <c r="B10" s="51" t="n">
        <v>13614</v>
      </c>
      <c r="C10" s="51" t="n">
        <v>19404</v>
      </c>
      <c r="D10" s="51" t="n">
        <v>33018</v>
      </c>
    </row>
    <row r="11">
      <c r="A11" s="19" t="s">
        <v>76</v>
      </c>
      <c r="B11" s="51" t="n">
        <v>2487</v>
      </c>
      <c r="C11" s="51" t="n">
        <v>3386</v>
      </c>
      <c r="D11" s="51" t="n">
        <v>5873</v>
      </c>
    </row>
    <row r="12">
      <c r="A12" s="19" t="s">
        <v>77</v>
      </c>
      <c r="B12" s="51" t="n">
        <v>1168</v>
      </c>
      <c r="C12" s="51" t="n">
        <v>1322</v>
      </c>
      <c r="D12" s="51" t="n">
        <v>2490</v>
      </c>
    </row>
    <row r="13">
      <c r="A13" s="19" t="s">
        <v>78</v>
      </c>
      <c r="B13" s="51" t="n">
        <v>953</v>
      </c>
      <c r="C13" s="51" t="n">
        <v>857</v>
      </c>
      <c r="D13" s="51" t="n">
        <v>1810</v>
      </c>
    </row>
    <row r="14">
      <c r="A14" s="19" t="s">
        <v>79</v>
      </c>
      <c r="B14" s="51" t="n">
        <v>882</v>
      </c>
      <c r="C14" s="51" t="n">
        <v>1681</v>
      </c>
      <c r="D14" s="51" t="n">
        <v>2563</v>
      </c>
    </row>
    <row r="15">
      <c r="A15" s="28" t="s">
        <v>80</v>
      </c>
      <c r="B15" s="54" t="n">
        <v>1130</v>
      </c>
      <c r="C15" s="54" t="n">
        <v>1864</v>
      </c>
      <c r="D15" s="54" t="n">
        <v>2994</v>
      </c>
    </row>
    <row r="16">
      <c r="A16" s="27" t="s">
        <v>81</v>
      </c>
      <c r="B16" s="27"/>
      <c r="C16" s="27"/>
      <c r="D16" s="27"/>
    </row>
    <row r="17">
      <c r="A17" s="19" t="s">
        <v>74</v>
      </c>
      <c r="B17" s="52" t="n">
        <v>851032.69</v>
      </c>
      <c r="C17" s="52" t="n">
        <v>18012212.9</v>
      </c>
      <c r="D17" s="52" t="n">
        <v>18863245.59</v>
      </c>
    </row>
    <row r="18">
      <c r="A18" s="19" t="s">
        <v>75</v>
      </c>
      <c r="B18" s="52" t="n">
        <v>2415869.63</v>
      </c>
      <c r="C18" s="52" t="n">
        <v>66157826.79</v>
      </c>
      <c r="D18" s="52" t="n">
        <v>68573696.42</v>
      </c>
    </row>
    <row r="19">
      <c r="A19" s="19" t="s">
        <v>76</v>
      </c>
      <c r="B19" s="52" t="n">
        <v>465364.74</v>
      </c>
      <c r="C19" s="52" t="n">
        <v>20243616.61</v>
      </c>
      <c r="D19" s="52" t="n">
        <v>20708981.35</v>
      </c>
    </row>
    <row r="20">
      <c r="A20" s="19" t="s">
        <v>77</v>
      </c>
      <c r="B20" s="52" t="n">
        <v>220866.51</v>
      </c>
      <c r="C20" s="52" t="n">
        <v>10155696.14</v>
      </c>
      <c r="D20" s="52" t="n">
        <v>10376562.65</v>
      </c>
    </row>
    <row r="21">
      <c r="A21" s="19" t="s">
        <v>78</v>
      </c>
      <c r="B21" s="52" t="n">
        <v>176579.83</v>
      </c>
      <c r="C21" s="52" t="n">
        <v>3740477.81</v>
      </c>
      <c r="D21" s="52" t="n">
        <v>3917057.64</v>
      </c>
    </row>
    <row r="22">
      <c r="A22" s="19" t="s">
        <v>79</v>
      </c>
      <c r="B22" s="52" t="n">
        <v>160330.51</v>
      </c>
      <c r="C22" s="52" t="n">
        <v>5478241.32</v>
      </c>
      <c r="D22" s="52" t="n">
        <v>5638571.83</v>
      </c>
    </row>
    <row r="23">
      <c r="A23" s="28" t="s">
        <v>80</v>
      </c>
      <c r="B23" s="55" t="n">
        <v>218091.74</v>
      </c>
      <c r="C23" s="55" t="n">
        <v>6179129.54</v>
      </c>
      <c r="D23" s="55" t="n">
        <v>6397221.28</v>
      </c>
    </row>
    <row r="24" ht="68" customHeight="1">
      <c r="A24" s="56" t="s">
        <v>82</v>
      </c>
      <c r="B24" s="57"/>
      <c r="C24" s="57"/>
      <c r="D24" s="57"/>
    </row>
    <row r="25">
      <c r="A25" s="19"/>
      <c r="B25" s="52"/>
      <c r="C25" s="52"/>
      <c r="D25" s="52"/>
    </row>
    <row r="26">
      <c r="A26" s="13" t="str">
        <f>=HYPERLINK("#'Obsah'!A1", "Späť na obsah dátovej prílohy")</f>
      </c>
      <c r="B26" s="14"/>
    </row>
  </sheetData>
  <mergeCells count="7">
    <mergeCell ref="A2:D2"/>
    <mergeCell ref="A4:D4"/>
    <mergeCell ref="A6:A7"/>
    <mergeCell ref="B6:C6"/>
    <mergeCell ref="D6:D7"/>
    <mergeCell ref="A24:D24"/>
    <mergeCell ref="A26:B26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28.71" hidden="0" customWidth="1"/>
    <col min="2" max="2" width="15.21" hidden="0" customWidth="1"/>
    <col min="3" max="3" width="15.21" hidden="0" customWidth="1"/>
    <col min="4" max="4" width="15.21" hidden="0" customWidth="1"/>
    <col min="5" max="5" width="19.21" hidden="0" customWidth="1"/>
  </cols>
  <sheetData>
    <row r="2">
      <c r="A2" s="1" t="s">
        <v>83</v>
      </c>
      <c r="B2" s="1"/>
      <c r="C2" s="1"/>
      <c r="D2" s="1"/>
      <c r="E2" s="1"/>
    </row>
    <row r="4">
      <c r="A4" t="s">
        <v>84</v>
      </c>
    </row>
    <row r="6">
      <c r="A6" s="48" t="s">
        <v>85</v>
      </c>
      <c r="B6" s="58" t="s">
        <v>86</v>
      </c>
      <c r="C6" s="58" t="s">
        <v>87</v>
      </c>
      <c r="D6" s="49" t="s">
        <v>33</v>
      </c>
      <c r="E6" s="49" t="s">
        <v>34</v>
      </c>
    </row>
    <row r="7">
      <c r="A7" s="19" t="s">
        <v>88</v>
      </c>
      <c r="B7" s="59" t="n">
        <v>186907</v>
      </c>
      <c r="C7" s="59" t="n">
        <v>184141</v>
      </c>
      <c r="D7" s="59" t="n">
        <v>-2766</v>
      </c>
      <c r="E7" s="60" t="n">
        <v>-0.0147988036831151</v>
      </c>
    </row>
    <row r="8">
      <c r="A8" s="19" t="s">
        <v>89</v>
      </c>
      <c r="B8" s="59" t="n">
        <v>2016970</v>
      </c>
      <c r="C8" s="59" t="n">
        <v>1952613</v>
      </c>
      <c r="D8" s="59" t="n">
        <v>-64357</v>
      </c>
      <c r="E8" s="60" t="n">
        <v>-0.0319077626340501</v>
      </c>
    </row>
    <row r="9">
      <c r="A9" s="19" t="s">
        <v>90</v>
      </c>
      <c r="B9" s="59" t="n">
        <v>374494</v>
      </c>
      <c r="C9" s="59" t="n">
        <v>318943</v>
      </c>
      <c r="D9" s="59" t="n">
        <v>-55551</v>
      </c>
      <c r="E9" s="60" t="n">
        <v>-0.14833615491837</v>
      </c>
    </row>
    <row r="10">
      <c r="A10" s="19" t="s">
        <v>91</v>
      </c>
      <c r="B10" s="59" t="n">
        <v>217227</v>
      </c>
      <c r="C10" s="59" t="n">
        <v>224380</v>
      </c>
      <c r="D10" s="59" t="n">
        <v>7153</v>
      </c>
      <c r="E10" s="60" t="n">
        <v>0.032928687502014</v>
      </c>
    </row>
    <row r="11">
      <c r="A11" s="61" t="s">
        <v>92</v>
      </c>
      <c r="B11" s="62" t="n">
        <v>2608691</v>
      </c>
      <c r="C11" s="62" t="n">
        <v>2495936</v>
      </c>
      <c r="D11" s="62" t="n">
        <v>-112755</v>
      </c>
      <c r="E11" s="63" t="n">
        <v>-0.0432228270807083</v>
      </c>
    </row>
    <row r="13">
      <c r="A13" s="13" t="str">
        <f>=HYPERLINK("#'Obsah'!A1", "Späť na obsah dátovej prílohy")</f>
      </c>
      <c r="B13" s="14"/>
    </row>
  </sheetData>
  <mergeCells count="3">
    <mergeCell ref="A2:E2"/>
    <mergeCell ref="A4:E4"/>
    <mergeCell ref="A13:B13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5.71" hidden="0" customWidth="1"/>
    <col min="2" max="2" width="16.21" hidden="0" customWidth="1"/>
    <col min="3" max="3" width="16.21" hidden="0" customWidth="1"/>
    <col min="4" max="4" width="16.21" hidden="0" customWidth="1"/>
    <col min="5" max="5" width="16.21" hidden="0" customWidth="1"/>
    <col min="6" max="6" width="16.21" hidden="0" customWidth="1"/>
    <col min="7" max="7" width="16.21" hidden="0" customWidth="1"/>
    <col min="8" max="8" width="16.21" hidden="0" customWidth="1"/>
    <col min="9" max="9" width="16.21" hidden="0" customWidth="1"/>
    <col min="10" max="10" width="16.21" hidden="0" customWidth="1"/>
    <col min="12" max="12" width="15.71" hidden="0" customWidth="1"/>
    <col min="13" max="13" width="16.21" hidden="0" customWidth="1"/>
    <col min="14" max="14" width="16.21" hidden="0" customWidth="1"/>
    <col min="15" max="15" width="16.21" hidden="0" customWidth="1"/>
    <col min="16" max="16" width="16.21" hidden="0" customWidth="1"/>
    <col min="17" max="17" width="16.21" hidden="0" customWidth="1"/>
    <col min="18" max="18" width="16.21" hidden="0" customWidth="1"/>
    <col min="19" max="19" width="16.21" hidden="0" customWidth="1"/>
    <col min="20" max="20" width="16.21" hidden="0" customWidth="1"/>
    <col min="21" max="21" width="16.21" hidden="0" customWidth="1"/>
  </cols>
  <sheetData>
    <row r="2">
      <c r="A2" s="1" t="s">
        <v>83</v>
      </c>
      <c r="B2" s="1"/>
      <c r="C2" s="1"/>
      <c r="D2" s="1"/>
      <c r="E2" s="1"/>
      <c r="F2" s="1"/>
      <c r="G2" s="1"/>
      <c r="H2" s="1"/>
      <c r="I2" s="1"/>
      <c r="J2" s="1"/>
    </row>
    <row r="4">
      <c r="A4" t="s">
        <v>84</v>
      </c>
    </row>
    <row r="6" ht="25" customHeight="1">
      <c r="A6" s="3" t="s">
        <v>29</v>
      </c>
      <c r="B6" s="3" t="s">
        <v>93</v>
      </c>
      <c r="C6" s="3" t="s">
        <v>94</v>
      </c>
      <c r="D6" s="3" t="s">
        <v>95</v>
      </c>
      <c r="E6" s="3" t="s">
        <v>96</v>
      </c>
      <c r="F6" s="3" t="s">
        <v>97</v>
      </c>
      <c r="G6" s="3" t="s">
        <v>98</v>
      </c>
      <c r="H6" s="3" t="s">
        <v>99</v>
      </c>
      <c r="I6" s="3" t="s">
        <v>100</v>
      </c>
      <c r="J6" s="3" t="s">
        <v>101</v>
      </c>
    </row>
    <row r="7">
      <c r="A7" s="27" t="s">
        <v>102</v>
      </c>
      <c r="B7" s="27"/>
      <c r="C7" s="27"/>
      <c r="D7" s="27"/>
      <c r="E7" s="27"/>
      <c r="F7" s="27"/>
      <c r="G7" s="27"/>
      <c r="H7" s="27"/>
      <c r="I7" s="27"/>
      <c r="J7" s="27"/>
    </row>
    <row r="8">
      <c r="A8" s="19" t="s">
        <v>103</v>
      </c>
      <c r="B8" s="64" t="n">
        <v>6.42</v>
      </c>
      <c r="C8" s="64" t="n">
        <v>3.09</v>
      </c>
      <c r="D8" s="64" t="n">
        <v>3.21</v>
      </c>
      <c r="E8" s="19" t="n">
        <v>3.87</v>
      </c>
      <c r="F8" s="19" t="n">
        <v>4.27</v>
      </c>
      <c r="G8" s="19" t="n">
        <v>5.05</v>
      </c>
      <c r="H8" s="19" t="n">
        <v>9.03</v>
      </c>
      <c r="I8" s="19" t="n">
        <v>10.91</v>
      </c>
      <c r="J8" s="19" t="n">
        <v>10.11</v>
      </c>
    </row>
    <row r="9">
      <c r="A9" s="19" t="s">
        <v>104</v>
      </c>
      <c r="B9" s="64" t="n">
        <v>6.35</v>
      </c>
      <c r="C9" s="64" t="n">
        <v>3.03</v>
      </c>
      <c r="D9" s="64" t="n">
        <v>3.13</v>
      </c>
      <c r="E9" s="19" t="n">
        <v>3.72</v>
      </c>
      <c r="F9" s="19" t="n">
        <v>4.19</v>
      </c>
      <c r="G9" s="19" t="n">
        <v>4.96</v>
      </c>
      <c r="H9" s="19" t="n">
        <v>8.96</v>
      </c>
      <c r="I9" s="19" t="n">
        <v>10.87</v>
      </c>
      <c r="J9" s="19" t="n">
        <v>10.05</v>
      </c>
    </row>
    <row r="10">
      <c r="A10" s="19" t="s">
        <v>105</v>
      </c>
      <c r="B10" s="64" t="n">
        <v>6.19</v>
      </c>
      <c r="C10" s="64" t="n">
        <v>2.97</v>
      </c>
      <c r="D10" s="64" t="n">
        <v>3.05</v>
      </c>
      <c r="E10" s="19" t="n">
        <v>3.61</v>
      </c>
      <c r="F10" s="19" t="n">
        <v>4.06</v>
      </c>
      <c r="G10" s="19" t="n">
        <v>4.77</v>
      </c>
      <c r="H10" s="19" t="n">
        <v>8.81</v>
      </c>
      <c r="I10" s="19" t="n">
        <v>10.55</v>
      </c>
      <c r="J10" s="19" t="n">
        <v>9.88</v>
      </c>
    </row>
    <row r="11">
      <c r="A11" s="19" t="s">
        <v>106</v>
      </c>
      <c r="B11" s="64" t="n">
        <v>6.05</v>
      </c>
      <c r="C11" s="64" t="n">
        <v>2.91</v>
      </c>
      <c r="D11" s="64" t="n">
        <v>3.03</v>
      </c>
      <c r="E11" s="19" t="n">
        <v>3.55</v>
      </c>
      <c r="F11" s="19" t="n">
        <v>3.94</v>
      </c>
      <c r="G11" s="19" t="n">
        <v>4.58</v>
      </c>
      <c r="H11" s="19" t="n">
        <v>8.64</v>
      </c>
      <c r="I11" s="19" t="n">
        <v>10.34</v>
      </c>
      <c r="J11" s="19" t="n">
        <v>9.61</v>
      </c>
    </row>
    <row r="12">
      <c r="A12" s="19" t="s">
        <v>107</v>
      </c>
      <c r="B12" s="64" t="n">
        <v>6</v>
      </c>
      <c r="C12" s="64" t="n">
        <v>2.94</v>
      </c>
      <c r="D12" s="64" t="n">
        <v>3.07</v>
      </c>
      <c r="E12" s="19" t="n">
        <v>3.53</v>
      </c>
      <c r="F12" s="19" t="n">
        <v>3.96</v>
      </c>
      <c r="G12" s="19" t="n">
        <v>4.56</v>
      </c>
      <c r="H12" s="19" t="n">
        <v>8.47</v>
      </c>
      <c r="I12" s="19" t="n">
        <v>10.26</v>
      </c>
      <c r="J12" s="19" t="n">
        <v>9.46</v>
      </c>
    </row>
    <row r="13">
      <c r="A13" s="19" t="s">
        <v>108</v>
      </c>
      <c r="B13" s="64" t="n">
        <v>6.04</v>
      </c>
      <c r="C13" s="64" t="n">
        <v>3.11</v>
      </c>
      <c r="D13" s="64" t="n">
        <v>3.19</v>
      </c>
      <c r="E13" s="19" t="n">
        <v>3.65</v>
      </c>
      <c r="F13" s="19" t="n">
        <v>3.93</v>
      </c>
      <c r="G13" s="19" t="n">
        <v>4.71</v>
      </c>
      <c r="H13" s="19" t="n">
        <v>8.41</v>
      </c>
      <c r="I13" s="19" t="n">
        <v>10.16</v>
      </c>
      <c r="J13" s="19" t="n">
        <v>9.45</v>
      </c>
    </row>
    <row r="14">
      <c r="A14" s="19" t="s">
        <v>109</v>
      </c>
      <c r="B14" s="64" t="n">
        <v>6.07</v>
      </c>
      <c r="C14" s="64" t="n">
        <v>3.32</v>
      </c>
      <c r="D14" s="64" t="n">
        <v>3.35</v>
      </c>
      <c r="E14" s="19" t="n">
        <v>3.8</v>
      </c>
      <c r="F14" s="19" t="n">
        <v>3.96</v>
      </c>
      <c r="G14" s="19" t="n">
        <v>4.73</v>
      </c>
      <c r="H14" s="19" t="n">
        <v>8.42</v>
      </c>
      <c r="I14" s="19" t="n">
        <v>10.09</v>
      </c>
      <c r="J14" s="19" t="n">
        <v>9.29</v>
      </c>
    </row>
    <row r="15">
      <c r="A15" s="19" t="s">
        <v>110</v>
      </c>
      <c r="B15" s="64" t="n">
        <v>6.03</v>
      </c>
      <c r="C15" s="64" t="n">
        <v>3.34</v>
      </c>
      <c r="D15" s="64" t="n">
        <v>3.37</v>
      </c>
      <c r="E15" s="19" t="n">
        <v>3.77</v>
      </c>
      <c r="F15" s="19" t="n">
        <v>3.96</v>
      </c>
      <c r="G15" s="19" t="n">
        <v>4.69</v>
      </c>
      <c r="H15" s="19" t="n">
        <v>8.38</v>
      </c>
      <c r="I15" s="19" t="n">
        <v>9.97</v>
      </c>
      <c r="J15" s="19" t="n">
        <v>9.18</v>
      </c>
    </row>
    <row r="16">
      <c r="A16" s="19" t="s">
        <v>111</v>
      </c>
      <c r="B16" s="64" t="n">
        <v>6.11</v>
      </c>
      <c r="C16" s="64" t="n">
        <v>3.32</v>
      </c>
      <c r="D16" s="64" t="n">
        <v>3.39</v>
      </c>
      <c r="E16" s="19" t="n">
        <v>3.82</v>
      </c>
      <c r="F16" s="19" t="n">
        <v>4.01</v>
      </c>
      <c r="G16" s="19" t="n">
        <v>4.82</v>
      </c>
      <c r="H16" s="19" t="n">
        <v>8.41</v>
      </c>
      <c r="I16" s="19" t="n">
        <v>10.13</v>
      </c>
      <c r="J16" s="19" t="n">
        <v>9.3</v>
      </c>
    </row>
    <row r="17">
      <c r="A17" s="19" t="s">
        <v>112</v>
      </c>
      <c r="B17" s="64" t="n">
        <v>6.04</v>
      </c>
      <c r="C17" s="64" t="n">
        <v>3.21</v>
      </c>
      <c r="D17" s="64" t="n">
        <v>3.32</v>
      </c>
      <c r="E17" s="19" t="n">
        <v>3.81</v>
      </c>
      <c r="F17" s="19" t="n">
        <v>3.95</v>
      </c>
      <c r="G17" s="19" t="n">
        <v>4.76</v>
      </c>
      <c r="H17" s="19" t="n">
        <v>8.45</v>
      </c>
      <c r="I17" s="19" t="n">
        <v>9.99</v>
      </c>
      <c r="J17" s="19" t="n">
        <v>9.2</v>
      </c>
    </row>
    <row r="18">
      <c r="A18" s="19" t="s">
        <v>113</v>
      </c>
      <c r="B18" s="64" t="n">
        <v>6.01</v>
      </c>
      <c r="C18" s="64" t="n">
        <v>3.12</v>
      </c>
      <c r="D18" s="64" t="n">
        <v>3.25</v>
      </c>
      <c r="E18" s="19" t="n">
        <v>3.88</v>
      </c>
      <c r="F18" s="19" t="n">
        <v>3.95</v>
      </c>
      <c r="G18" s="19" t="n">
        <v>4.7</v>
      </c>
      <c r="H18" s="19" t="n">
        <v>8.54</v>
      </c>
      <c r="I18" s="19" t="n">
        <v>9.96</v>
      </c>
      <c r="J18" s="19" t="n">
        <v>9.1</v>
      </c>
    </row>
    <row r="19">
      <c r="A19" s="19" t="s">
        <v>114</v>
      </c>
      <c r="B19" s="64" t="n">
        <v>6.01</v>
      </c>
      <c r="C19" s="64" t="n">
        <v>3.1</v>
      </c>
      <c r="D19" s="64" t="n">
        <v>3.25</v>
      </c>
      <c r="E19" s="19" t="n">
        <v>3.89</v>
      </c>
      <c r="F19" s="19" t="n">
        <v>3.94</v>
      </c>
      <c r="G19" s="19" t="n">
        <v>4.76</v>
      </c>
      <c r="H19" s="19" t="n">
        <v>8.53</v>
      </c>
      <c r="I19" s="19" t="n">
        <v>9.96</v>
      </c>
      <c r="J19" s="19" t="n">
        <v>9.05</v>
      </c>
    </row>
    <row r="20">
      <c r="A20" s="19" t="s">
        <v>115</v>
      </c>
      <c r="B20" s="64" t="n">
        <v>6.13</v>
      </c>
      <c r="C20" s="64" t="n">
        <v>3.1</v>
      </c>
      <c r="D20" s="64" t="n">
        <v>3.32</v>
      </c>
      <c r="E20" s="19" t="n">
        <v>4.05</v>
      </c>
      <c r="F20" s="19" t="n">
        <v>4</v>
      </c>
      <c r="G20" s="19" t="n">
        <v>4.99</v>
      </c>
      <c r="H20" s="19" t="n">
        <v>8.56</v>
      </c>
      <c r="I20" s="19" t="n">
        <v>10.19</v>
      </c>
      <c r="J20" s="19" t="n">
        <v>9.25</v>
      </c>
    </row>
    <row r="21">
      <c r="A21" s="19" t="s">
        <v>116</v>
      </c>
      <c r="B21" s="64" t="n">
        <v>6.13</v>
      </c>
      <c r="C21" s="64" t="n">
        <v>3.07</v>
      </c>
      <c r="D21" s="64" t="n">
        <v>3.42</v>
      </c>
      <c r="E21" s="19" t="n">
        <v>3.92</v>
      </c>
      <c r="F21" s="19" t="n">
        <v>4.02</v>
      </c>
      <c r="G21" s="19" t="n">
        <v>4.9</v>
      </c>
      <c r="H21" s="19" t="n">
        <v>8.72</v>
      </c>
      <c r="I21" s="19" t="n">
        <v>10.16</v>
      </c>
      <c r="J21" s="19" t="n">
        <v>9.3</v>
      </c>
    </row>
    <row r="22">
      <c r="A22" s="19" t="s">
        <v>10</v>
      </c>
      <c r="B22" s="64" t="n">
        <v>6.21</v>
      </c>
      <c r="C22" s="64" t="n">
        <v>3.14</v>
      </c>
      <c r="D22" s="64" t="n">
        <v>3.53</v>
      </c>
      <c r="E22" s="19" t="n">
        <v>3.94</v>
      </c>
      <c r="F22" s="19" t="n">
        <v>4.39</v>
      </c>
      <c r="G22" s="19" t="n">
        <v>4.88</v>
      </c>
      <c r="H22" s="19" t="n">
        <v>8.76</v>
      </c>
      <c r="I22" s="19" t="n">
        <v>10.26</v>
      </c>
      <c r="J22" s="19" t="n">
        <v>9.2</v>
      </c>
    </row>
    <row r="23">
      <c r="A23" s="19" t="s">
        <v>17</v>
      </c>
      <c r="B23" s="64" t="n">
        <v>7.43</v>
      </c>
      <c r="C23" s="64" t="n">
        <v>3.92</v>
      </c>
      <c r="D23" s="64" t="n">
        <v>4.87</v>
      </c>
      <c r="E23" s="19" t="n">
        <v>5.25</v>
      </c>
      <c r="F23" s="19" t="n">
        <v>5.75</v>
      </c>
      <c r="G23" s="19" t="n">
        <v>6.19</v>
      </c>
      <c r="H23" s="19" t="n">
        <v>10.05</v>
      </c>
      <c r="I23" s="19" t="n">
        <v>11.7</v>
      </c>
      <c r="J23" s="19" t="n">
        <v>10.23</v>
      </c>
    </row>
    <row r="24">
      <c r="A24" s="19" t="s">
        <v>18</v>
      </c>
      <c r="B24" s="64" t="n">
        <v>7.96</v>
      </c>
      <c r="C24" s="64" t="n">
        <v>4.46</v>
      </c>
      <c r="D24" s="64" t="n">
        <v>5.33</v>
      </c>
      <c r="E24" s="19" t="n">
        <v>5.8</v>
      </c>
      <c r="F24" s="19" t="n">
        <v>6.3</v>
      </c>
      <c r="G24" s="19" t="n">
        <v>6.68</v>
      </c>
      <c r="H24" s="19" t="n">
        <v>10.62</v>
      </c>
      <c r="I24" s="19" t="n">
        <v>12.14</v>
      </c>
      <c r="J24" s="19" t="n">
        <v>10.88</v>
      </c>
    </row>
    <row r="25">
      <c r="A25" s="19" t="s">
        <v>19</v>
      </c>
      <c r="B25" s="64" t="n">
        <v>8.2</v>
      </c>
      <c r="C25" s="64" t="n">
        <v>4.64</v>
      </c>
      <c r="D25" s="64" t="n">
        <v>5.54</v>
      </c>
      <c r="E25" s="19" t="n">
        <v>6</v>
      </c>
      <c r="F25" s="19" t="n">
        <v>6.58</v>
      </c>
      <c r="G25" s="19" t="n">
        <v>6.91</v>
      </c>
      <c r="H25" s="19" t="n">
        <v>10.78</v>
      </c>
      <c r="I25" s="19" t="n">
        <v>12.37</v>
      </c>
      <c r="J25" s="19" t="n">
        <v>11.21</v>
      </c>
    </row>
    <row r="26">
      <c r="A26" s="19" t="s">
        <v>20</v>
      </c>
      <c r="B26" s="64" t="n">
        <v>8.44</v>
      </c>
      <c r="C26" s="64" t="n">
        <v>4.88</v>
      </c>
      <c r="D26" s="64" t="n">
        <v>5.71</v>
      </c>
      <c r="E26" s="19" t="n">
        <v>6.3</v>
      </c>
      <c r="F26" s="19" t="n">
        <v>6.77</v>
      </c>
      <c r="G26" s="19" t="n">
        <v>7.17</v>
      </c>
      <c r="H26" s="19" t="n">
        <v>10.9</v>
      </c>
      <c r="I26" s="19" t="n">
        <v>12.54</v>
      </c>
      <c r="J26" s="19" t="n">
        <v>11.75</v>
      </c>
    </row>
    <row r="27">
      <c r="A27" s="19" t="s">
        <v>21</v>
      </c>
      <c r="B27" s="64" t="n">
        <v>8.37</v>
      </c>
      <c r="C27" s="64" t="n">
        <v>4.94</v>
      </c>
      <c r="D27" s="64" t="n">
        <v>5.66</v>
      </c>
      <c r="E27" s="19" t="n">
        <v>6.21</v>
      </c>
      <c r="F27" s="19" t="n">
        <v>6.6</v>
      </c>
      <c r="G27" s="19" t="n">
        <v>7.02</v>
      </c>
      <c r="H27" s="19" t="n">
        <v>10.87</v>
      </c>
      <c r="I27" s="19" t="n">
        <v>12.42</v>
      </c>
      <c r="J27" s="19" t="n">
        <v>11.7</v>
      </c>
    </row>
    <row r="28">
      <c r="A28" s="19" t="s">
        <v>22</v>
      </c>
      <c r="B28" s="64" t="n">
        <v>8.18</v>
      </c>
      <c r="C28" s="64" t="n">
        <v>4.85</v>
      </c>
      <c r="D28" s="64" t="n">
        <v>5.53</v>
      </c>
      <c r="E28" s="19" t="n">
        <v>5.91</v>
      </c>
      <c r="F28" s="19" t="n">
        <v>6.27</v>
      </c>
      <c r="G28" s="19" t="n">
        <v>6.96</v>
      </c>
      <c r="H28" s="19" t="n">
        <v>10.62</v>
      </c>
      <c r="I28" s="19" t="n">
        <v>12.22</v>
      </c>
      <c r="J28" s="19" t="n">
        <v>11.56</v>
      </c>
    </row>
    <row r="29">
      <c r="A29" s="19" t="s">
        <v>23</v>
      </c>
      <c r="B29" s="64" t="n">
        <v>8.12</v>
      </c>
      <c r="C29" s="64" t="n">
        <v>4.82</v>
      </c>
      <c r="D29" s="64" t="n">
        <v>5.48</v>
      </c>
      <c r="E29" s="19" t="n">
        <v>5.82</v>
      </c>
      <c r="F29" s="19" t="n">
        <v>6.07</v>
      </c>
      <c r="G29" s="19" t="n">
        <v>6.92</v>
      </c>
      <c r="H29" s="19" t="n">
        <v>10.52</v>
      </c>
      <c r="I29" s="19" t="n">
        <v>12.18</v>
      </c>
      <c r="J29" s="19" t="n">
        <v>11.57</v>
      </c>
    </row>
    <row r="30">
      <c r="A30" s="19" t="s">
        <v>24</v>
      </c>
      <c r="B30" s="64" t="n">
        <v>8.14</v>
      </c>
      <c r="C30" s="64" t="n">
        <v>4.86</v>
      </c>
      <c r="D30" s="64" t="n">
        <v>5.5</v>
      </c>
      <c r="E30" s="19" t="n">
        <v>5.8</v>
      </c>
      <c r="F30" s="19" t="n">
        <v>6.07</v>
      </c>
      <c r="G30" s="19" t="n">
        <v>6.93</v>
      </c>
      <c r="H30" s="19" t="n">
        <v>10.61</v>
      </c>
      <c r="I30" s="19" t="n">
        <v>12.22</v>
      </c>
      <c r="J30" s="19" t="n">
        <v>11.59</v>
      </c>
    </row>
    <row r="31">
      <c r="A31" s="19" t="s">
        <v>25</v>
      </c>
      <c r="B31" s="64" t="n">
        <v>8.3</v>
      </c>
      <c r="C31" s="64" t="n">
        <v>4.91</v>
      </c>
      <c r="D31" s="64" t="n">
        <v>5.6</v>
      </c>
      <c r="E31" s="19" t="n">
        <v>5.9</v>
      </c>
      <c r="F31" s="19" t="n">
        <v>6.18</v>
      </c>
      <c r="G31" s="19" t="n">
        <v>7.14</v>
      </c>
      <c r="H31" s="19" t="n">
        <v>10.84</v>
      </c>
      <c r="I31" s="19" t="n">
        <v>12.51</v>
      </c>
      <c r="J31" s="19" t="n">
        <v>11.74</v>
      </c>
    </row>
    <row r="32">
      <c r="A32" s="28" t="s">
        <v>26</v>
      </c>
      <c r="B32" s="65" t="n">
        <v>8.5</v>
      </c>
      <c r="C32" s="65" t="n">
        <v>5.05</v>
      </c>
      <c r="D32" s="65" t="n">
        <v>5.74</v>
      </c>
      <c r="E32" s="28" t="n">
        <v>6.03</v>
      </c>
      <c r="F32" s="28" t="n">
        <v>6.42</v>
      </c>
      <c r="G32" s="28" t="n">
        <v>7.28</v>
      </c>
      <c r="H32" s="28" t="n">
        <v>11.04</v>
      </c>
      <c r="I32" s="28" t="n">
        <v>12.86</v>
      </c>
      <c r="J32" s="28" t="n">
        <v>11.92</v>
      </c>
    </row>
    <row r="33">
      <c r="A33" s="27" t="s">
        <v>117</v>
      </c>
      <c r="B33" s="27"/>
      <c r="C33" s="27"/>
      <c r="D33" s="27"/>
      <c r="E33" s="27"/>
      <c r="F33" s="27"/>
      <c r="G33" s="27"/>
      <c r="H33" s="27"/>
      <c r="I33" s="27"/>
      <c r="J33" s="27"/>
    </row>
    <row r="34">
      <c r="A34" s="19" t="s">
        <v>103</v>
      </c>
      <c r="B34" s="66" t="n">
        <v>5.26</v>
      </c>
      <c r="C34" s="66" t="n">
        <v>2.76</v>
      </c>
      <c r="D34" s="66" t="n">
        <v>2.53</v>
      </c>
      <c r="E34" s="19" t="n">
        <v>3.12</v>
      </c>
      <c r="F34" s="19" t="n">
        <v>3.21</v>
      </c>
      <c r="G34" s="19" t="n">
        <v>4.21</v>
      </c>
      <c r="H34" s="19" t="n">
        <v>7.21</v>
      </c>
      <c r="I34" s="19" t="n">
        <v>9.08</v>
      </c>
      <c r="J34" s="19" t="n">
        <v>8.38</v>
      </c>
    </row>
    <row r="35">
      <c r="A35" s="19" t="s">
        <v>104</v>
      </c>
      <c r="B35" s="66" t="n">
        <v>5.16</v>
      </c>
      <c r="C35" s="66" t="n">
        <v>2.74</v>
      </c>
      <c r="D35" s="66" t="n">
        <v>2.44</v>
      </c>
      <c r="E35" s="19" t="n">
        <v>2.98</v>
      </c>
      <c r="F35" s="19" t="n">
        <v>3.14</v>
      </c>
      <c r="G35" s="19" t="n">
        <v>4.09</v>
      </c>
      <c r="H35" s="19" t="n">
        <v>7.09</v>
      </c>
      <c r="I35" s="19" t="n">
        <v>8.98</v>
      </c>
      <c r="J35" s="19" t="n">
        <v>8.23</v>
      </c>
    </row>
    <row r="36">
      <c r="A36" s="19" t="s">
        <v>105</v>
      </c>
      <c r="B36" s="66" t="n">
        <v>5.03</v>
      </c>
      <c r="C36" s="66" t="n">
        <v>2.69</v>
      </c>
      <c r="D36" s="66" t="n">
        <v>2.38</v>
      </c>
      <c r="E36" s="19" t="n">
        <v>2.89</v>
      </c>
      <c r="F36" s="19" t="n">
        <v>3.05</v>
      </c>
      <c r="G36" s="19" t="n">
        <v>3.91</v>
      </c>
      <c r="H36" s="19" t="n">
        <v>6.95</v>
      </c>
      <c r="I36" s="19" t="n">
        <v>8.72</v>
      </c>
      <c r="J36" s="19" t="n">
        <v>8.11</v>
      </c>
    </row>
    <row r="37">
      <c r="A37" s="19" t="s">
        <v>106</v>
      </c>
      <c r="B37" s="66" t="n">
        <v>4.9</v>
      </c>
      <c r="C37" s="66" t="n">
        <v>2.65</v>
      </c>
      <c r="D37" s="66" t="n">
        <v>2.33</v>
      </c>
      <c r="E37" s="19" t="n">
        <v>2.87</v>
      </c>
      <c r="F37" s="19" t="n">
        <v>2.9</v>
      </c>
      <c r="G37" s="19" t="n">
        <v>3.74</v>
      </c>
      <c r="H37" s="19" t="n">
        <v>6.78</v>
      </c>
      <c r="I37" s="19" t="n">
        <v>8.54</v>
      </c>
      <c r="J37" s="19" t="n">
        <v>7.9</v>
      </c>
    </row>
    <row r="38">
      <c r="A38" s="19" t="s">
        <v>107</v>
      </c>
      <c r="B38" s="66" t="n">
        <v>4.88</v>
      </c>
      <c r="C38" s="66" t="n">
        <v>2.68</v>
      </c>
      <c r="D38" s="66" t="n">
        <v>2.41</v>
      </c>
      <c r="E38" s="19" t="n">
        <v>2.84</v>
      </c>
      <c r="F38" s="19" t="n">
        <v>2.93</v>
      </c>
      <c r="G38" s="19" t="n">
        <v>3.7</v>
      </c>
      <c r="H38" s="19" t="n">
        <v>6.64</v>
      </c>
      <c r="I38" s="19" t="n">
        <v>8.55</v>
      </c>
      <c r="J38" s="19" t="n">
        <v>7.79</v>
      </c>
    </row>
    <row r="39">
      <c r="A39" s="19" t="s">
        <v>108</v>
      </c>
      <c r="B39" s="66" t="n">
        <v>4.97</v>
      </c>
      <c r="C39" s="66" t="n">
        <v>2.84</v>
      </c>
      <c r="D39" s="66" t="n">
        <v>2.58</v>
      </c>
      <c r="E39" s="19" t="n">
        <v>3.03</v>
      </c>
      <c r="F39" s="19" t="n">
        <v>2.95</v>
      </c>
      <c r="G39" s="19" t="n">
        <v>3.89</v>
      </c>
      <c r="H39" s="19" t="n">
        <v>6.65</v>
      </c>
      <c r="I39" s="19" t="n">
        <v>8.54</v>
      </c>
      <c r="J39" s="19" t="n">
        <v>7.81</v>
      </c>
    </row>
    <row r="40">
      <c r="A40" s="19" t="s">
        <v>109</v>
      </c>
      <c r="B40" s="66" t="n">
        <v>4.97</v>
      </c>
      <c r="C40" s="66" t="n">
        <v>3.06</v>
      </c>
      <c r="D40" s="66" t="n">
        <v>2.73</v>
      </c>
      <c r="E40" s="19" t="n">
        <v>3.14</v>
      </c>
      <c r="F40" s="19" t="n">
        <v>2.88</v>
      </c>
      <c r="G40" s="19" t="n">
        <v>3.91</v>
      </c>
      <c r="H40" s="19" t="n">
        <v>6.59</v>
      </c>
      <c r="I40" s="19" t="n">
        <v>8.41</v>
      </c>
      <c r="J40" s="19" t="n">
        <v>7.65</v>
      </c>
    </row>
    <row r="41">
      <c r="A41" s="19" t="s">
        <v>110</v>
      </c>
      <c r="B41" s="66" t="n">
        <v>4.97</v>
      </c>
      <c r="C41" s="66" t="n">
        <v>3.1</v>
      </c>
      <c r="D41" s="66" t="n">
        <v>2.76</v>
      </c>
      <c r="E41" s="19" t="n">
        <v>3.13</v>
      </c>
      <c r="F41" s="19" t="n">
        <v>2.98</v>
      </c>
      <c r="G41" s="19" t="n">
        <v>3.89</v>
      </c>
      <c r="H41" s="19" t="n">
        <v>6.59</v>
      </c>
      <c r="I41" s="19" t="n">
        <v>8.37</v>
      </c>
      <c r="J41" s="19" t="n">
        <v>7.59</v>
      </c>
    </row>
    <row r="42">
      <c r="A42" s="19" t="s">
        <v>111</v>
      </c>
      <c r="B42" s="66" t="n">
        <v>5.04</v>
      </c>
      <c r="C42" s="66" t="n">
        <v>3.07</v>
      </c>
      <c r="D42" s="66" t="n">
        <v>2.78</v>
      </c>
      <c r="E42" s="19" t="n">
        <v>3.18</v>
      </c>
      <c r="F42" s="19" t="n">
        <v>3.01</v>
      </c>
      <c r="G42" s="19" t="n">
        <v>4.04</v>
      </c>
      <c r="H42" s="19" t="n">
        <v>6.62</v>
      </c>
      <c r="I42" s="19" t="n">
        <v>8.52</v>
      </c>
      <c r="J42" s="19" t="n">
        <v>7.71</v>
      </c>
    </row>
    <row r="43">
      <c r="A43" s="19" t="s">
        <v>112</v>
      </c>
      <c r="B43" s="66" t="n">
        <v>4.94</v>
      </c>
      <c r="C43" s="66" t="n">
        <v>2.98</v>
      </c>
      <c r="D43" s="66" t="n">
        <v>2.67</v>
      </c>
      <c r="E43" s="19" t="n">
        <v>3.11</v>
      </c>
      <c r="F43" s="19" t="n">
        <v>2.96</v>
      </c>
      <c r="G43" s="19" t="n">
        <v>3.94</v>
      </c>
      <c r="H43" s="19" t="n">
        <v>6.58</v>
      </c>
      <c r="I43" s="19" t="n">
        <v>8.31</v>
      </c>
      <c r="J43" s="19" t="n">
        <v>7.62</v>
      </c>
    </row>
    <row r="44">
      <c r="A44" s="19" t="s">
        <v>113</v>
      </c>
      <c r="B44" s="66" t="n">
        <v>4.92</v>
      </c>
      <c r="C44" s="66" t="n">
        <v>2.87</v>
      </c>
      <c r="D44" s="66" t="n">
        <v>2.59</v>
      </c>
      <c r="E44" s="19" t="n">
        <v>3.17</v>
      </c>
      <c r="F44" s="19" t="n">
        <v>2.95</v>
      </c>
      <c r="G44" s="19" t="n">
        <v>3.85</v>
      </c>
      <c r="H44" s="19" t="n">
        <v>6.76</v>
      </c>
      <c r="I44" s="19" t="n">
        <v>8.26</v>
      </c>
      <c r="J44" s="19" t="n">
        <v>7.55</v>
      </c>
    </row>
    <row r="45">
      <c r="A45" s="19" t="s">
        <v>114</v>
      </c>
      <c r="B45" s="66" t="n">
        <v>4.92</v>
      </c>
      <c r="C45" s="66" t="n">
        <v>2.83</v>
      </c>
      <c r="D45" s="66" t="n">
        <v>2.63</v>
      </c>
      <c r="E45" s="19" t="n">
        <v>3.2</v>
      </c>
      <c r="F45" s="19" t="n">
        <v>2.93</v>
      </c>
      <c r="G45" s="19" t="n">
        <v>3.96</v>
      </c>
      <c r="H45" s="19" t="n">
        <v>6.69</v>
      </c>
      <c r="I45" s="19" t="n">
        <v>8.19</v>
      </c>
      <c r="J45" s="19" t="n">
        <v>7.57</v>
      </c>
    </row>
    <row r="46">
      <c r="A46" s="19" t="s">
        <v>115</v>
      </c>
      <c r="B46" s="66" t="n">
        <v>4.98</v>
      </c>
      <c r="C46" s="66" t="n">
        <v>2.84</v>
      </c>
      <c r="D46" s="66" t="n">
        <v>2.68</v>
      </c>
      <c r="E46" s="19" t="n">
        <v>3.33</v>
      </c>
      <c r="F46" s="19" t="n">
        <v>2.9</v>
      </c>
      <c r="G46" s="19" t="n">
        <v>4.15</v>
      </c>
      <c r="H46" s="19" t="n">
        <v>6.67</v>
      </c>
      <c r="I46" s="19" t="n">
        <v>8.29</v>
      </c>
      <c r="J46" s="19" t="n">
        <v>7.67</v>
      </c>
    </row>
    <row r="47">
      <c r="A47" s="19" t="s">
        <v>116</v>
      </c>
      <c r="B47" s="66" t="n">
        <v>5.05</v>
      </c>
      <c r="C47" s="66" t="n">
        <v>2.83</v>
      </c>
      <c r="D47" s="66" t="n">
        <v>2.8</v>
      </c>
      <c r="E47" s="19" t="n">
        <v>3.21</v>
      </c>
      <c r="F47" s="19" t="n">
        <v>3.04</v>
      </c>
      <c r="G47" s="19" t="n">
        <v>4.07</v>
      </c>
      <c r="H47" s="19" t="n">
        <v>6.94</v>
      </c>
      <c r="I47" s="19" t="n">
        <v>8.45</v>
      </c>
      <c r="J47" s="19" t="n">
        <v>7.7</v>
      </c>
    </row>
    <row r="48">
      <c r="A48" s="19" t="s">
        <v>10</v>
      </c>
      <c r="B48" s="66" t="n">
        <v>5.19</v>
      </c>
      <c r="C48" s="66" t="n">
        <v>2.91</v>
      </c>
      <c r="D48" s="66" t="n">
        <v>2.94</v>
      </c>
      <c r="E48" s="19" t="n">
        <v>3.27</v>
      </c>
      <c r="F48" s="19" t="n">
        <v>3.5</v>
      </c>
      <c r="G48" s="19" t="n">
        <v>4.09</v>
      </c>
      <c r="H48" s="19" t="n">
        <v>7.12</v>
      </c>
      <c r="I48" s="19" t="n">
        <v>8.7</v>
      </c>
      <c r="J48" s="19" t="n">
        <v>7.68</v>
      </c>
    </row>
    <row r="49">
      <c r="A49" s="19" t="s">
        <v>17</v>
      </c>
      <c r="B49" s="66" t="n">
        <v>6.57</v>
      </c>
      <c r="C49" s="66" t="n">
        <v>3.71</v>
      </c>
      <c r="D49" s="66" t="n">
        <v>4.35</v>
      </c>
      <c r="E49" s="19" t="n">
        <v>4.67</v>
      </c>
      <c r="F49" s="19" t="n">
        <v>4.95</v>
      </c>
      <c r="G49" s="19" t="n">
        <v>5.49</v>
      </c>
      <c r="H49" s="19" t="n">
        <v>8.71</v>
      </c>
      <c r="I49" s="19" t="n">
        <v>10.37</v>
      </c>
      <c r="J49" s="19" t="n">
        <v>8.96</v>
      </c>
    </row>
    <row r="50">
      <c r="A50" s="19" t="s">
        <v>18</v>
      </c>
      <c r="B50" s="66" t="n">
        <v>7.2</v>
      </c>
      <c r="C50" s="66" t="n">
        <v>4.27</v>
      </c>
      <c r="D50" s="66" t="n">
        <v>4.85</v>
      </c>
      <c r="E50" s="19" t="n">
        <v>5.27</v>
      </c>
      <c r="F50" s="19" t="n">
        <v>5.6</v>
      </c>
      <c r="G50" s="19" t="n">
        <v>6.04</v>
      </c>
      <c r="H50" s="19" t="n">
        <v>9.56</v>
      </c>
      <c r="I50" s="19" t="n">
        <v>10.93</v>
      </c>
      <c r="J50" s="19" t="n">
        <v>9.77</v>
      </c>
    </row>
    <row r="51">
      <c r="A51" s="19" t="s">
        <v>19</v>
      </c>
      <c r="B51" s="66" t="n">
        <v>7.4</v>
      </c>
      <c r="C51" s="66" t="n">
        <v>4.45</v>
      </c>
      <c r="D51" s="66" t="n">
        <v>5.08</v>
      </c>
      <c r="E51" s="19" t="n">
        <v>5.46</v>
      </c>
      <c r="F51" s="19" t="n">
        <v>5.86</v>
      </c>
      <c r="G51" s="19" t="n">
        <v>6.27</v>
      </c>
      <c r="H51" s="19" t="n">
        <v>9.6</v>
      </c>
      <c r="I51" s="19" t="n">
        <v>11.18</v>
      </c>
      <c r="J51" s="19" t="n">
        <v>9.93</v>
      </c>
    </row>
    <row r="52">
      <c r="A52" s="19" t="s">
        <v>20</v>
      </c>
      <c r="B52" s="66" t="n">
        <v>7.65</v>
      </c>
      <c r="C52" s="66" t="n">
        <v>4.69</v>
      </c>
      <c r="D52" s="66" t="n">
        <v>5.22</v>
      </c>
      <c r="E52" s="19" t="n">
        <v>5.75</v>
      </c>
      <c r="F52" s="19" t="n">
        <v>6.08</v>
      </c>
      <c r="G52" s="19" t="n">
        <v>6.53</v>
      </c>
      <c r="H52" s="19" t="n">
        <v>9.76</v>
      </c>
      <c r="I52" s="19" t="n">
        <v>11.34</v>
      </c>
      <c r="J52" s="19" t="n">
        <v>10.47</v>
      </c>
    </row>
    <row r="53">
      <c r="A53" s="19" t="s">
        <v>21</v>
      </c>
      <c r="B53" s="66" t="n">
        <v>7.6</v>
      </c>
      <c r="C53" s="66" t="n">
        <v>4.75</v>
      </c>
      <c r="D53" s="66" t="n">
        <v>5.18</v>
      </c>
      <c r="E53" s="19" t="n">
        <v>5.68</v>
      </c>
      <c r="F53" s="19" t="n">
        <v>5.91</v>
      </c>
      <c r="G53" s="19" t="n">
        <v>6.41</v>
      </c>
      <c r="H53" s="19" t="n">
        <v>9.79</v>
      </c>
      <c r="I53" s="19" t="n">
        <v>11.25</v>
      </c>
      <c r="J53" s="19" t="n">
        <v>10.46</v>
      </c>
    </row>
    <row r="54">
      <c r="A54" s="19" t="s">
        <v>22</v>
      </c>
      <c r="B54" s="66" t="n">
        <v>7.43</v>
      </c>
      <c r="C54" s="66" t="n">
        <v>4.66</v>
      </c>
      <c r="D54" s="66" t="n">
        <v>5.09</v>
      </c>
      <c r="E54" s="19" t="n">
        <v>5.38</v>
      </c>
      <c r="F54" s="19" t="n">
        <v>5.55</v>
      </c>
      <c r="G54" s="19" t="n">
        <v>6.35</v>
      </c>
      <c r="H54" s="19" t="n">
        <v>9.57</v>
      </c>
      <c r="I54" s="19" t="n">
        <v>11.08</v>
      </c>
      <c r="J54" s="19" t="n">
        <v>10.35</v>
      </c>
    </row>
    <row r="55">
      <c r="A55" s="19" t="s">
        <v>23</v>
      </c>
      <c r="B55" s="66" t="n">
        <v>7.35</v>
      </c>
      <c r="C55" s="66" t="n">
        <v>4.62</v>
      </c>
      <c r="D55" s="66" t="n">
        <v>5.03</v>
      </c>
      <c r="E55" s="19" t="n">
        <v>5.28</v>
      </c>
      <c r="F55" s="19" t="n">
        <v>5.35</v>
      </c>
      <c r="G55" s="19" t="n">
        <v>6.29</v>
      </c>
      <c r="H55" s="19" t="n">
        <v>9.46</v>
      </c>
      <c r="I55" s="19" t="n">
        <v>11.03</v>
      </c>
      <c r="J55" s="19" t="n">
        <v>10.33</v>
      </c>
    </row>
    <row r="56">
      <c r="A56" s="19" t="s">
        <v>24</v>
      </c>
      <c r="B56" s="66" t="n">
        <v>7.38</v>
      </c>
      <c r="C56" s="66" t="n">
        <v>4.65</v>
      </c>
      <c r="D56" s="66" t="n">
        <v>5.05</v>
      </c>
      <c r="E56" s="19" t="n">
        <v>5.27</v>
      </c>
      <c r="F56" s="19" t="n">
        <v>5.36</v>
      </c>
      <c r="G56" s="19" t="n">
        <v>6.3</v>
      </c>
      <c r="H56" s="19" t="n">
        <v>9.57</v>
      </c>
      <c r="I56" s="19" t="n">
        <v>11.06</v>
      </c>
      <c r="J56" s="19" t="n">
        <v>10.33</v>
      </c>
    </row>
    <row r="57">
      <c r="A57" s="19" t="s">
        <v>25</v>
      </c>
      <c r="B57" s="66" t="n">
        <v>7.57</v>
      </c>
      <c r="C57" s="66" t="n">
        <v>4.71</v>
      </c>
      <c r="D57" s="66" t="n">
        <v>5.18</v>
      </c>
      <c r="E57" s="19" t="n">
        <v>5.39</v>
      </c>
      <c r="F57" s="19" t="n">
        <v>5.5</v>
      </c>
      <c r="G57" s="19" t="n">
        <v>6.53</v>
      </c>
      <c r="H57" s="19" t="n">
        <v>9.83</v>
      </c>
      <c r="I57" s="19" t="n">
        <v>11.39</v>
      </c>
      <c r="J57" s="19" t="n">
        <v>10.55</v>
      </c>
    </row>
    <row r="58">
      <c r="A58" s="28" t="s">
        <v>26</v>
      </c>
      <c r="B58" s="67" t="n">
        <v>7.81</v>
      </c>
      <c r="C58" s="67" t="n">
        <v>4.87</v>
      </c>
      <c r="D58" s="67" t="n">
        <v>5.35</v>
      </c>
      <c r="E58" s="28" t="n">
        <v>5.55</v>
      </c>
      <c r="F58" s="28" t="n">
        <v>5.77</v>
      </c>
      <c r="G58" s="28" t="n">
        <v>6.71</v>
      </c>
      <c r="H58" s="28" t="n">
        <v>10.07</v>
      </c>
      <c r="I58" s="28" t="n">
        <v>11.83</v>
      </c>
      <c r="J58" s="28" t="n">
        <v>10.81</v>
      </c>
    </row>
    <row r="59">
      <c r="A59" s="27" t="s">
        <v>118</v>
      </c>
      <c r="B59" s="27"/>
      <c r="C59" s="27"/>
      <c r="D59" s="27"/>
      <c r="E59" s="27"/>
      <c r="F59" s="27"/>
      <c r="G59" s="27"/>
      <c r="H59" s="27"/>
      <c r="I59" s="27"/>
      <c r="J59" s="27"/>
    </row>
    <row r="60">
      <c r="A60" s="19" t="s">
        <v>103</v>
      </c>
      <c r="B60" s="68" t="n">
        <v>21632</v>
      </c>
      <c r="C60" s="68" t="n">
        <v>1840</v>
      </c>
      <c r="D60" s="68" t="n">
        <v>1992</v>
      </c>
      <c r="E60" s="19" t="n">
        <v>2229</v>
      </c>
      <c r="F60" s="19" t="n">
        <v>1971</v>
      </c>
      <c r="G60" s="19" t="n">
        <v>2767</v>
      </c>
      <c r="H60" s="19" t="n">
        <v>2717</v>
      </c>
      <c r="I60" s="19" t="n">
        <v>4599</v>
      </c>
      <c r="J60" s="19" t="n">
        <v>3517</v>
      </c>
    </row>
    <row r="61">
      <c r="A61" s="19" t="s">
        <v>104</v>
      </c>
      <c r="B61" s="68" t="n">
        <v>15352</v>
      </c>
      <c r="C61" s="68" t="n">
        <v>1433</v>
      </c>
      <c r="D61" s="68" t="n">
        <v>1501</v>
      </c>
      <c r="E61" s="19" t="n">
        <v>1553</v>
      </c>
      <c r="F61" s="19" t="n">
        <v>1635</v>
      </c>
      <c r="G61" s="19" t="n">
        <v>1919</v>
      </c>
      <c r="H61" s="19" t="n">
        <v>1766</v>
      </c>
      <c r="I61" s="19" t="n">
        <v>3113</v>
      </c>
      <c r="J61" s="19" t="n">
        <v>2432</v>
      </c>
    </row>
    <row r="62">
      <c r="A62" s="19" t="s">
        <v>105</v>
      </c>
      <c r="B62" s="68" t="n">
        <v>16682</v>
      </c>
      <c r="C62" s="68" t="n">
        <v>1577</v>
      </c>
      <c r="D62" s="68" t="n">
        <v>1609</v>
      </c>
      <c r="E62" s="19" t="n">
        <v>1680</v>
      </c>
      <c r="F62" s="19" t="n">
        <v>1785</v>
      </c>
      <c r="G62" s="19" t="n">
        <v>2044</v>
      </c>
      <c r="H62" s="19" t="n">
        <v>2000</v>
      </c>
      <c r="I62" s="19" t="n">
        <v>3286</v>
      </c>
      <c r="J62" s="19" t="n">
        <v>2701</v>
      </c>
    </row>
    <row r="63">
      <c r="A63" s="19" t="s">
        <v>106</v>
      </c>
      <c r="B63" s="68" t="n">
        <v>16396</v>
      </c>
      <c r="C63" s="68" t="n">
        <v>1581</v>
      </c>
      <c r="D63" s="68" t="n">
        <v>1469</v>
      </c>
      <c r="E63" s="19" t="n">
        <v>1735</v>
      </c>
      <c r="F63" s="19" t="n">
        <v>1666</v>
      </c>
      <c r="G63" s="19" t="n">
        <v>2146</v>
      </c>
      <c r="H63" s="19" t="n">
        <v>1854</v>
      </c>
      <c r="I63" s="19" t="n">
        <v>3431</v>
      </c>
      <c r="J63" s="19" t="n">
        <v>2514</v>
      </c>
    </row>
    <row r="64">
      <c r="A64" s="19" t="s">
        <v>107</v>
      </c>
      <c r="B64" s="68" t="n">
        <v>18122</v>
      </c>
      <c r="C64" s="68" t="n">
        <v>1612</v>
      </c>
      <c r="D64" s="68" t="n">
        <v>1645</v>
      </c>
      <c r="E64" s="19" t="n">
        <v>1861</v>
      </c>
      <c r="F64" s="19" t="n">
        <v>1856</v>
      </c>
      <c r="G64" s="19" t="n">
        <v>2408</v>
      </c>
      <c r="H64" s="19" t="n">
        <v>2161</v>
      </c>
      <c r="I64" s="19" t="n">
        <v>3803</v>
      </c>
      <c r="J64" s="19" t="n">
        <v>2776</v>
      </c>
    </row>
    <row r="65">
      <c r="A65" s="19" t="s">
        <v>108</v>
      </c>
      <c r="B65" s="68" t="n">
        <v>18297</v>
      </c>
      <c r="C65" s="68" t="n">
        <v>1874</v>
      </c>
      <c r="D65" s="68" t="n">
        <v>1681</v>
      </c>
      <c r="E65" s="19" t="n">
        <v>1931</v>
      </c>
      <c r="F65" s="19" t="n">
        <v>1752</v>
      </c>
      <c r="G65" s="19" t="n">
        <v>2448</v>
      </c>
      <c r="H65" s="19" t="n">
        <v>2163</v>
      </c>
      <c r="I65" s="19" t="n">
        <v>3507</v>
      </c>
      <c r="J65" s="19" t="n">
        <v>2941</v>
      </c>
    </row>
    <row r="66">
      <c r="A66" s="19" t="s">
        <v>109</v>
      </c>
      <c r="B66" s="68" t="n">
        <v>17837</v>
      </c>
      <c r="C66" s="68" t="n">
        <v>1988</v>
      </c>
      <c r="D66" s="68" t="n">
        <v>1744</v>
      </c>
      <c r="E66" s="19" t="n">
        <v>1950</v>
      </c>
      <c r="F66" s="19" t="n">
        <v>1586</v>
      </c>
      <c r="G66" s="19" t="n">
        <v>2233</v>
      </c>
      <c r="H66" s="19" t="n">
        <v>2227</v>
      </c>
      <c r="I66" s="19" t="n">
        <v>3604</v>
      </c>
      <c r="J66" s="19" t="n">
        <v>2505</v>
      </c>
    </row>
    <row r="67">
      <c r="A67" s="19" t="s">
        <v>110</v>
      </c>
      <c r="B67" s="68" t="n">
        <v>14570</v>
      </c>
      <c r="C67" s="68" t="n">
        <v>1383</v>
      </c>
      <c r="D67" s="68" t="n">
        <v>1461</v>
      </c>
      <c r="E67" s="19" t="n">
        <v>1561</v>
      </c>
      <c r="F67" s="19" t="n">
        <v>1321</v>
      </c>
      <c r="G67" s="19" t="n">
        <v>1823</v>
      </c>
      <c r="H67" s="19" t="n">
        <v>1885</v>
      </c>
      <c r="I67" s="19" t="n">
        <v>2894</v>
      </c>
      <c r="J67" s="19" t="n">
        <v>2242</v>
      </c>
    </row>
    <row r="68">
      <c r="A68" s="19" t="s">
        <v>111</v>
      </c>
      <c r="B68" s="68" t="n">
        <v>25335</v>
      </c>
      <c r="C68" s="68" t="n">
        <v>2062</v>
      </c>
      <c r="D68" s="68" t="n">
        <v>2288</v>
      </c>
      <c r="E68" s="19" t="n">
        <v>2589</v>
      </c>
      <c r="F68" s="19" t="n">
        <v>2398</v>
      </c>
      <c r="G68" s="19" t="n">
        <v>3370</v>
      </c>
      <c r="H68" s="19" t="n">
        <v>3238</v>
      </c>
      <c r="I68" s="19" t="n">
        <v>5054</v>
      </c>
      <c r="J68" s="19" t="n">
        <v>4336</v>
      </c>
    </row>
    <row r="69">
      <c r="A69" s="19" t="s">
        <v>112</v>
      </c>
      <c r="B69" s="68" t="n">
        <v>18698</v>
      </c>
      <c r="C69" s="68" t="n">
        <v>1596</v>
      </c>
      <c r="D69" s="68" t="n">
        <v>1688</v>
      </c>
      <c r="E69" s="19" t="n">
        <v>1918</v>
      </c>
      <c r="F69" s="19" t="n">
        <v>1802</v>
      </c>
      <c r="G69" s="19" t="n">
        <v>2339</v>
      </c>
      <c r="H69" s="19" t="n">
        <v>2565</v>
      </c>
      <c r="I69" s="19" t="n">
        <v>3839</v>
      </c>
      <c r="J69" s="19" t="n">
        <v>2951</v>
      </c>
    </row>
    <row r="70">
      <c r="A70" s="19" t="s">
        <v>113</v>
      </c>
      <c r="B70" s="68" t="n">
        <v>18143</v>
      </c>
      <c r="C70" s="68" t="n">
        <v>1489</v>
      </c>
      <c r="D70" s="68" t="n">
        <v>1539</v>
      </c>
      <c r="E70" s="19" t="n">
        <v>1917</v>
      </c>
      <c r="F70" s="19" t="n">
        <v>1772</v>
      </c>
      <c r="G70" s="19" t="n">
        <v>2213</v>
      </c>
      <c r="H70" s="19" t="n">
        <v>2550</v>
      </c>
      <c r="I70" s="19" t="n">
        <v>3798</v>
      </c>
      <c r="J70" s="19" t="n">
        <v>2865</v>
      </c>
    </row>
    <row r="71">
      <c r="A71" s="19" t="s">
        <v>114</v>
      </c>
      <c r="B71" s="68" t="n">
        <v>12922</v>
      </c>
      <c r="C71" s="68" t="n">
        <v>1001</v>
      </c>
      <c r="D71" s="68" t="n">
        <v>1028</v>
      </c>
      <c r="E71" s="19" t="n">
        <v>1218</v>
      </c>
      <c r="F71" s="19" t="n">
        <v>1091</v>
      </c>
      <c r="G71" s="19" t="n">
        <v>1884</v>
      </c>
      <c r="H71" s="19" t="n">
        <v>1622</v>
      </c>
      <c r="I71" s="19" t="n">
        <v>3077</v>
      </c>
      <c r="J71" s="19" t="n">
        <v>2001</v>
      </c>
    </row>
    <row r="72">
      <c r="A72" s="19" t="s">
        <v>115</v>
      </c>
      <c r="B72" s="68" t="n">
        <v>18766</v>
      </c>
      <c r="C72" s="68" t="n">
        <v>1783</v>
      </c>
      <c r="D72" s="68" t="n">
        <v>1523</v>
      </c>
      <c r="E72" s="19" t="n">
        <v>2137</v>
      </c>
      <c r="F72" s="19" t="n">
        <v>1728</v>
      </c>
      <c r="G72" s="19" t="n">
        <v>2768</v>
      </c>
      <c r="H72" s="19" t="n">
        <v>2036</v>
      </c>
      <c r="I72" s="19" t="n">
        <v>3761</v>
      </c>
      <c r="J72" s="19" t="n">
        <v>3030</v>
      </c>
    </row>
    <row r="73">
      <c r="A73" s="19" t="s">
        <v>116</v>
      </c>
      <c r="B73" s="68" t="n">
        <v>14498</v>
      </c>
      <c r="C73" s="68" t="n">
        <v>1369</v>
      </c>
      <c r="D73" s="68" t="n">
        <v>1301</v>
      </c>
      <c r="E73" s="19" t="n">
        <v>1400</v>
      </c>
      <c r="F73" s="19" t="n">
        <v>1396</v>
      </c>
      <c r="G73" s="19" t="n">
        <v>1933</v>
      </c>
      <c r="H73" s="19" t="n">
        <v>1944</v>
      </c>
      <c r="I73" s="19" t="n">
        <v>2771</v>
      </c>
      <c r="J73" s="19" t="n">
        <v>2384</v>
      </c>
    </row>
    <row r="74">
      <c r="A74" s="19" t="s">
        <v>10</v>
      </c>
      <c r="B74" s="68" t="n">
        <v>13885</v>
      </c>
      <c r="C74" s="68" t="n">
        <v>1388</v>
      </c>
      <c r="D74" s="68" t="n">
        <v>1302</v>
      </c>
      <c r="E74" s="19" t="n">
        <v>1448</v>
      </c>
      <c r="F74" s="19" t="n">
        <v>2134</v>
      </c>
      <c r="G74" s="19" t="n">
        <v>1676</v>
      </c>
      <c r="H74" s="19" t="n">
        <v>1837</v>
      </c>
      <c r="I74" s="19" t="n">
        <v>2638</v>
      </c>
      <c r="J74" s="19" t="n">
        <v>1462</v>
      </c>
    </row>
    <row r="75">
      <c r="A75" s="19" t="s">
        <v>17</v>
      </c>
      <c r="B75" s="68" t="n">
        <v>29275</v>
      </c>
      <c r="C75" s="68" t="n">
        <v>2533</v>
      </c>
      <c r="D75" s="68" t="n">
        <v>3171</v>
      </c>
      <c r="E75" s="19" t="n">
        <v>3208</v>
      </c>
      <c r="F75" s="19" t="n">
        <v>4168</v>
      </c>
      <c r="G75" s="19" t="n">
        <v>3836</v>
      </c>
      <c r="H75" s="19" t="n">
        <v>3754</v>
      </c>
      <c r="I75" s="19" t="n">
        <v>5225</v>
      </c>
      <c r="J75" s="19" t="n">
        <v>3380</v>
      </c>
    </row>
    <row r="76">
      <c r="A76" s="19" t="s">
        <v>18</v>
      </c>
      <c r="B76" s="68" t="n">
        <v>19504</v>
      </c>
      <c r="C76" s="68" t="n">
        <v>1649</v>
      </c>
      <c r="D76" s="68" t="n">
        <v>1702</v>
      </c>
      <c r="E76" s="19" t="n">
        <v>2236</v>
      </c>
      <c r="F76" s="19" t="n">
        <v>2716</v>
      </c>
      <c r="G76" s="19" t="n">
        <v>2456</v>
      </c>
      <c r="H76" s="19" t="n">
        <v>2573</v>
      </c>
      <c r="I76" s="19" t="n">
        <v>3381</v>
      </c>
      <c r="J76" s="19" t="n">
        <v>2791</v>
      </c>
    </row>
    <row r="77">
      <c r="A77" s="19" t="s">
        <v>19</v>
      </c>
      <c r="B77" s="68" t="n">
        <v>21755</v>
      </c>
      <c r="C77" s="68" t="n">
        <v>1938</v>
      </c>
      <c r="D77" s="68" t="n">
        <v>2133</v>
      </c>
      <c r="E77" s="19" t="n">
        <v>2311</v>
      </c>
      <c r="F77" s="19" t="n">
        <v>2890</v>
      </c>
      <c r="G77" s="19" t="n">
        <v>2795</v>
      </c>
      <c r="H77" s="19" t="n">
        <v>2664</v>
      </c>
      <c r="I77" s="19" t="n">
        <v>4064</v>
      </c>
      <c r="J77" s="19" t="n">
        <v>2960</v>
      </c>
    </row>
    <row r="78">
      <c r="A78" s="19" t="s">
        <v>20</v>
      </c>
      <c r="B78" s="68" t="n">
        <v>22529</v>
      </c>
      <c r="C78" s="68" t="n">
        <v>1993</v>
      </c>
      <c r="D78" s="68" t="n">
        <v>2072</v>
      </c>
      <c r="E78" s="19" t="n">
        <v>2384</v>
      </c>
      <c r="F78" s="19" t="n">
        <v>2805</v>
      </c>
      <c r="G78" s="19" t="n">
        <v>2761</v>
      </c>
      <c r="H78" s="19" t="n">
        <v>2822</v>
      </c>
      <c r="I78" s="19" t="n">
        <v>4008</v>
      </c>
      <c r="J78" s="19" t="n">
        <v>3684</v>
      </c>
    </row>
    <row r="79">
      <c r="A79" s="19" t="s">
        <v>21</v>
      </c>
      <c r="B79" s="68" t="n">
        <v>16605</v>
      </c>
      <c r="C79" s="68" t="n">
        <v>1596</v>
      </c>
      <c r="D79" s="68" t="n">
        <v>1522</v>
      </c>
      <c r="E79" s="19" t="n">
        <v>1694</v>
      </c>
      <c r="F79" s="19" t="n">
        <v>1973</v>
      </c>
      <c r="G79" s="19" t="n">
        <v>1992</v>
      </c>
      <c r="H79" s="19" t="n">
        <v>2274</v>
      </c>
      <c r="I79" s="19" t="n">
        <v>3059</v>
      </c>
      <c r="J79" s="19" t="n">
        <v>2495</v>
      </c>
    </row>
    <row r="80">
      <c r="A80" s="19" t="s">
        <v>22</v>
      </c>
      <c r="B80" s="68" t="n">
        <v>24012</v>
      </c>
      <c r="C80" s="68" t="n">
        <v>2161</v>
      </c>
      <c r="D80" s="68" t="n">
        <v>2232</v>
      </c>
      <c r="E80" s="19" t="n">
        <v>2424</v>
      </c>
      <c r="F80" s="19" t="n">
        <v>2815</v>
      </c>
      <c r="G80" s="19" t="n">
        <v>3200</v>
      </c>
      <c r="H80" s="19" t="n">
        <v>2963</v>
      </c>
      <c r="I80" s="19" t="n">
        <v>4618</v>
      </c>
      <c r="J80" s="19" t="n">
        <v>3599</v>
      </c>
    </row>
    <row r="81">
      <c r="A81" s="19" t="s">
        <v>23</v>
      </c>
      <c r="B81" s="68" t="n">
        <v>20689</v>
      </c>
      <c r="C81" s="68" t="n">
        <v>2050</v>
      </c>
      <c r="D81" s="68" t="n">
        <v>2014</v>
      </c>
      <c r="E81" s="19" t="n">
        <v>2112</v>
      </c>
      <c r="F81" s="19" t="n">
        <v>2401</v>
      </c>
      <c r="G81" s="19" t="n">
        <v>2640</v>
      </c>
      <c r="H81" s="19" t="n">
        <v>2628</v>
      </c>
      <c r="I81" s="19" t="n">
        <v>3899</v>
      </c>
      <c r="J81" s="19" t="n">
        <v>2945</v>
      </c>
    </row>
    <row r="82">
      <c r="A82" s="19" t="s">
        <v>24</v>
      </c>
      <c r="B82" s="68" t="n">
        <v>16515</v>
      </c>
      <c r="C82" s="68" t="n">
        <v>1490</v>
      </c>
      <c r="D82" s="68" t="n">
        <v>1533</v>
      </c>
      <c r="E82" s="19" t="n">
        <v>1583</v>
      </c>
      <c r="F82" s="19" t="n">
        <v>2019</v>
      </c>
      <c r="G82" s="19" t="n">
        <v>2018</v>
      </c>
      <c r="H82" s="19" t="n">
        <v>2330</v>
      </c>
      <c r="I82" s="19" t="n">
        <v>3161</v>
      </c>
      <c r="J82" s="19" t="n">
        <v>2381</v>
      </c>
    </row>
    <row r="83">
      <c r="A83" s="19" t="s">
        <v>25</v>
      </c>
      <c r="B83" s="68" t="n">
        <v>14789</v>
      </c>
      <c r="C83" s="68" t="n">
        <v>1090</v>
      </c>
      <c r="D83" s="68" t="n">
        <v>1247</v>
      </c>
      <c r="E83" s="19" t="n">
        <v>1453</v>
      </c>
      <c r="F83" s="19" t="n">
        <v>1662</v>
      </c>
      <c r="G83" s="19" t="n">
        <v>1956</v>
      </c>
      <c r="H83" s="19" t="n">
        <v>2058</v>
      </c>
      <c r="I83" s="19" t="n">
        <v>3168</v>
      </c>
      <c r="J83" s="19" t="n">
        <v>2155</v>
      </c>
    </row>
    <row r="84">
      <c r="A84" s="28" t="s">
        <v>26</v>
      </c>
      <c r="B84" s="69" t="n">
        <v>18638</v>
      </c>
      <c r="C84" s="69" t="n">
        <v>1716</v>
      </c>
      <c r="D84" s="69" t="n">
        <v>1688</v>
      </c>
      <c r="E84" s="28" t="n">
        <v>1967</v>
      </c>
      <c r="F84" s="28" t="n">
        <v>2177</v>
      </c>
      <c r="G84" s="28" t="n">
        <v>2361</v>
      </c>
      <c r="H84" s="28" t="n">
        <v>2441</v>
      </c>
      <c r="I84" s="28" t="n">
        <v>3559</v>
      </c>
      <c r="J84" s="28" t="n">
        <v>2729</v>
      </c>
    </row>
    <row r="85">
      <c r="A85" s="27" t="s">
        <v>119</v>
      </c>
      <c r="B85" s="27"/>
      <c r="C85" s="27"/>
      <c r="D85" s="27"/>
      <c r="E85" s="27"/>
      <c r="F85" s="27"/>
      <c r="G85" s="27"/>
      <c r="H85" s="27"/>
      <c r="I85" s="27"/>
      <c r="J85" s="27"/>
    </row>
    <row r="86">
      <c r="A86" s="19" t="s">
        <v>103</v>
      </c>
      <c r="B86" s="70" t="n">
        <v>20313</v>
      </c>
      <c r="C86" s="70" t="n">
        <v>1812</v>
      </c>
      <c r="D86" s="70" t="n">
        <v>1889</v>
      </c>
      <c r="E86" s="19" t="n">
        <v>2031</v>
      </c>
      <c r="F86" s="19" t="n">
        <v>2621</v>
      </c>
      <c r="G86" s="19" t="n">
        <v>2394</v>
      </c>
      <c r="H86" s="19" t="n">
        <v>2762</v>
      </c>
      <c r="I86" s="19" t="n">
        <v>3641</v>
      </c>
      <c r="J86" s="19" t="n">
        <v>3163</v>
      </c>
    </row>
    <row r="87">
      <c r="A87" s="19" t="s">
        <v>104</v>
      </c>
      <c r="B87" s="70" t="n">
        <v>20131</v>
      </c>
      <c r="C87" s="70" t="n">
        <v>1770</v>
      </c>
      <c r="D87" s="70" t="n">
        <v>1890</v>
      </c>
      <c r="E87" s="19" t="n">
        <v>2139</v>
      </c>
      <c r="F87" s="19" t="n">
        <v>2457</v>
      </c>
      <c r="G87" s="19" t="n">
        <v>2360</v>
      </c>
      <c r="H87" s="19" t="n">
        <v>2706</v>
      </c>
      <c r="I87" s="19" t="n">
        <v>3573</v>
      </c>
      <c r="J87" s="19" t="n">
        <v>3236</v>
      </c>
    </row>
    <row r="88">
      <c r="A88" s="19" t="s">
        <v>105</v>
      </c>
      <c r="B88" s="70" t="n">
        <v>22284</v>
      </c>
      <c r="C88" s="70" t="n">
        <v>1871</v>
      </c>
      <c r="D88" s="70" t="n">
        <v>2022</v>
      </c>
      <c r="E88" s="19" t="n">
        <v>2050</v>
      </c>
      <c r="F88" s="19" t="n">
        <v>2705</v>
      </c>
      <c r="G88" s="19" t="n">
        <v>2665</v>
      </c>
      <c r="H88" s="19" t="n">
        <v>3010</v>
      </c>
      <c r="I88" s="19" t="n">
        <v>4374</v>
      </c>
      <c r="J88" s="19" t="n">
        <v>3587</v>
      </c>
    </row>
    <row r="89">
      <c r="A89" s="19" t="s">
        <v>106</v>
      </c>
      <c r="B89" s="70" t="n">
        <v>21148</v>
      </c>
      <c r="C89" s="70" t="n">
        <v>1793</v>
      </c>
      <c r="D89" s="70" t="n">
        <v>1770</v>
      </c>
      <c r="E89" s="19" t="n">
        <v>2003</v>
      </c>
      <c r="F89" s="19" t="n">
        <v>2362</v>
      </c>
      <c r="G89" s="19" t="n">
        <v>2586</v>
      </c>
      <c r="H89" s="19" t="n">
        <v>2918</v>
      </c>
      <c r="I89" s="19" t="n">
        <v>4190</v>
      </c>
      <c r="J89" s="19" t="n">
        <v>3526</v>
      </c>
    </row>
    <row r="90">
      <c r="A90" s="19" t="s">
        <v>107</v>
      </c>
      <c r="B90" s="70" t="n">
        <v>20747</v>
      </c>
      <c r="C90" s="70" t="n">
        <v>1558</v>
      </c>
      <c r="D90" s="70" t="n">
        <v>1732</v>
      </c>
      <c r="E90" s="19" t="n">
        <v>2016</v>
      </c>
      <c r="F90" s="19" t="n">
        <v>2189</v>
      </c>
      <c r="G90" s="19" t="n">
        <v>2446</v>
      </c>
      <c r="H90" s="19" t="n">
        <v>2991</v>
      </c>
      <c r="I90" s="19" t="n">
        <v>4307</v>
      </c>
      <c r="J90" s="19" t="n">
        <v>3508</v>
      </c>
    </row>
    <row r="91">
      <c r="A91" s="19" t="s">
        <v>108</v>
      </c>
      <c r="B91" s="70" t="n">
        <v>20139</v>
      </c>
      <c r="C91" s="70" t="n">
        <v>1495</v>
      </c>
      <c r="D91" s="70" t="n">
        <v>1757</v>
      </c>
      <c r="E91" s="19" t="n">
        <v>1824</v>
      </c>
      <c r="F91" s="19" t="n">
        <v>2206</v>
      </c>
      <c r="G91" s="19" t="n">
        <v>2323</v>
      </c>
      <c r="H91" s="19" t="n">
        <v>2885</v>
      </c>
      <c r="I91" s="19" t="n">
        <v>4238</v>
      </c>
      <c r="J91" s="19" t="n">
        <v>3411</v>
      </c>
    </row>
    <row r="92">
      <c r="A92" s="19" t="s">
        <v>109</v>
      </c>
      <c r="B92" s="70" t="n">
        <v>18012</v>
      </c>
      <c r="C92" s="70" t="n">
        <v>1374</v>
      </c>
      <c r="D92" s="70" t="n">
        <v>1531</v>
      </c>
      <c r="E92" s="19" t="n">
        <v>1710</v>
      </c>
      <c r="F92" s="19" t="n">
        <v>2047</v>
      </c>
      <c r="G92" s="19" t="n">
        <v>2074</v>
      </c>
      <c r="H92" s="19" t="n">
        <v>2586</v>
      </c>
      <c r="I92" s="19" t="n">
        <v>3671</v>
      </c>
      <c r="J92" s="19" t="n">
        <v>3019</v>
      </c>
    </row>
    <row r="93">
      <c r="A93" s="19" t="s">
        <v>110</v>
      </c>
      <c r="B93" s="70" t="n">
        <v>17444</v>
      </c>
      <c r="C93" s="70" t="n">
        <v>1552</v>
      </c>
      <c r="D93" s="70" t="n">
        <v>1609</v>
      </c>
      <c r="E93" s="19" t="n">
        <v>1776</v>
      </c>
      <c r="F93" s="19" t="n">
        <v>1885</v>
      </c>
      <c r="G93" s="19" t="n">
        <v>1969</v>
      </c>
      <c r="H93" s="19" t="n">
        <v>2468</v>
      </c>
      <c r="I93" s="19" t="n">
        <v>3220</v>
      </c>
      <c r="J93" s="19" t="n">
        <v>2965</v>
      </c>
    </row>
    <row r="94">
      <c r="A94" s="19" t="s">
        <v>111</v>
      </c>
      <c r="B94" s="70" t="n">
        <v>26614</v>
      </c>
      <c r="C94" s="70" t="n">
        <v>2524</v>
      </c>
      <c r="D94" s="70" t="n">
        <v>2502</v>
      </c>
      <c r="E94" s="19" t="n">
        <v>2733</v>
      </c>
      <c r="F94" s="19" t="n">
        <v>3170</v>
      </c>
      <c r="G94" s="19" t="n">
        <v>3132</v>
      </c>
      <c r="H94" s="19" t="n">
        <v>3691</v>
      </c>
      <c r="I94" s="19" t="n">
        <v>4668</v>
      </c>
      <c r="J94" s="19" t="n">
        <v>4194</v>
      </c>
    </row>
    <row r="95">
      <c r="A95" s="19" t="s">
        <v>112</v>
      </c>
      <c r="B95" s="70" t="n">
        <v>21609</v>
      </c>
      <c r="C95" s="70" t="n">
        <v>2056</v>
      </c>
      <c r="D95" s="70" t="n">
        <v>2023</v>
      </c>
      <c r="E95" s="19" t="n">
        <v>2139</v>
      </c>
      <c r="F95" s="19" t="n">
        <v>2502</v>
      </c>
      <c r="G95" s="19" t="n">
        <v>2583</v>
      </c>
      <c r="H95" s="19" t="n">
        <v>2691</v>
      </c>
      <c r="I95" s="19" t="n">
        <v>3980</v>
      </c>
      <c r="J95" s="19" t="n">
        <v>3635</v>
      </c>
    </row>
    <row r="96">
      <c r="A96" s="19" t="s">
        <v>113</v>
      </c>
      <c r="B96" s="70" t="n">
        <v>19231</v>
      </c>
      <c r="C96" s="70" t="n">
        <v>1746</v>
      </c>
      <c r="D96" s="70" t="n">
        <v>1784</v>
      </c>
      <c r="E96" s="19" t="n">
        <v>1858</v>
      </c>
      <c r="F96" s="19" t="n">
        <v>2156</v>
      </c>
      <c r="G96" s="19" t="n">
        <v>2282</v>
      </c>
      <c r="H96" s="19" t="n">
        <v>2460</v>
      </c>
      <c r="I96" s="19" t="n">
        <v>3675</v>
      </c>
      <c r="J96" s="19" t="n">
        <v>3270</v>
      </c>
    </row>
    <row r="97">
      <c r="A97" s="19" t="s">
        <v>114</v>
      </c>
      <c r="B97" s="70" t="n">
        <v>13834</v>
      </c>
      <c r="C97" s="70" t="n">
        <v>1151</v>
      </c>
      <c r="D97" s="70" t="n">
        <v>1030</v>
      </c>
      <c r="E97" s="19" t="n">
        <v>1324</v>
      </c>
      <c r="F97" s="19" t="n">
        <v>1419</v>
      </c>
      <c r="G97" s="19" t="n">
        <v>1657</v>
      </c>
      <c r="H97" s="19" t="n">
        <v>1908</v>
      </c>
      <c r="I97" s="19" t="n">
        <v>3032</v>
      </c>
      <c r="J97" s="19" t="n">
        <v>2313</v>
      </c>
    </row>
    <row r="98">
      <c r="A98" s="19" t="s">
        <v>115</v>
      </c>
      <c r="B98" s="70" t="n">
        <v>19287</v>
      </c>
      <c r="C98" s="70" t="n">
        <v>1910</v>
      </c>
      <c r="D98" s="70" t="n">
        <v>1773</v>
      </c>
      <c r="E98" s="19" t="n">
        <v>2084</v>
      </c>
      <c r="F98" s="19" t="n">
        <v>2180</v>
      </c>
      <c r="G98" s="19" t="n">
        <v>2240</v>
      </c>
      <c r="H98" s="19" t="n">
        <v>2528</v>
      </c>
      <c r="I98" s="19" t="n">
        <v>3616</v>
      </c>
      <c r="J98" s="19" t="n">
        <v>2956</v>
      </c>
    </row>
    <row r="99">
      <c r="A99" s="19" t="s">
        <v>116</v>
      </c>
      <c r="B99" s="70" t="n">
        <v>19022</v>
      </c>
      <c r="C99" s="70" t="n">
        <v>1710</v>
      </c>
      <c r="D99" s="70" t="n">
        <v>1519</v>
      </c>
      <c r="E99" s="19" t="n">
        <v>1935</v>
      </c>
      <c r="F99" s="19" t="n">
        <v>2258</v>
      </c>
      <c r="G99" s="19" t="n">
        <v>2253</v>
      </c>
      <c r="H99" s="19" t="n">
        <v>2721</v>
      </c>
      <c r="I99" s="19" t="n">
        <v>3714</v>
      </c>
      <c r="J99" s="19" t="n">
        <v>2912</v>
      </c>
    </row>
    <row r="100">
      <c r="A100" s="19" t="s">
        <v>10</v>
      </c>
      <c r="B100" s="70" t="n">
        <v>14204</v>
      </c>
      <c r="C100" s="70" t="n">
        <v>1267</v>
      </c>
      <c r="D100" s="70" t="n">
        <v>1282</v>
      </c>
      <c r="E100" s="19" t="n">
        <v>1472</v>
      </c>
      <c r="F100" s="19" t="n">
        <v>1693</v>
      </c>
      <c r="G100" s="19" t="n">
        <v>1712</v>
      </c>
      <c r="H100" s="19" t="n">
        <v>2034</v>
      </c>
      <c r="I100" s="19" t="n">
        <v>2618</v>
      </c>
      <c r="J100" s="19" t="n">
        <v>2126</v>
      </c>
    </row>
    <row r="101">
      <c r="A101" s="19" t="s">
        <v>17</v>
      </c>
      <c r="B101" s="70" t="n">
        <v>7397</v>
      </c>
      <c r="C101" s="70" t="n">
        <v>639</v>
      </c>
      <c r="D101" s="70" t="n">
        <v>619</v>
      </c>
      <c r="E101" s="19" t="n">
        <v>661</v>
      </c>
      <c r="F101" s="19" t="n">
        <v>764</v>
      </c>
      <c r="G101" s="19" t="n">
        <v>918</v>
      </c>
      <c r="H101" s="19" t="n">
        <v>1087</v>
      </c>
      <c r="I101" s="19" t="n">
        <v>1542</v>
      </c>
      <c r="J101" s="19" t="n">
        <v>1167</v>
      </c>
    </row>
    <row r="102">
      <c r="A102" s="19" t="s">
        <v>18</v>
      </c>
      <c r="B102" s="70" t="n">
        <v>11860</v>
      </c>
      <c r="C102" s="70" t="n">
        <v>1131</v>
      </c>
      <c r="D102" s="70" t="n">
        <v>1095</v>
      </c>
      <c r="E102" s="19" t="n">
        <v>1212</v>
      </c>
      <c r="F102" s="19" t="n">
        <v>1364</v>
      </c>
      <c r="G102" s="19" t="n">
        <v>1549</v>
      </c>
      <c r="H102" s="19" t="n">
        <v>1634</v>
      </c>
      <c r="I102" s="19" t="n">
        <v>2294</v>
      </c>
      <c r="J102" s="19" t="n">
        <v>1581</v>
      </c>
    </row>
    <row r="103">
      <c r="A103" s="19" t="s">
        <v>19</v>
      </c>
      <c r="B103" s="70" t="n">
        <v>16956</v>
      </c>
      <c r="C103" s="70" t="n">
        <v>1551</v>
      </c>
      <c r="D103" s="70" t="n">
        <v>1743</v>
      </c>
      <c r="E103" s="19" t="n">
        <v>1828</v>
      </c>
      <c r="F103" s="19" t="n">
        <v>2137</v>
      </c>
      <c r="G103" s="19" t="n">
        <v>2130</v>
      </c>
      <c r="H103" s="19" t="n">
        <v>2250</v>
      </c>
      <c r="I103" s="19" t="n">
        <v>3254</v>
      </c>
      <c r="J103" s="19" t="n">
        <v>2063</v>
      </c>
    </row>
    <row r="104">
      <c r="A104" s="19" t="s">
        <v>20</v>
      </c>
      <c r="B104" s="70" t="n">
        <v>18391</v>
      </c>
      <c r="C104" s="70" t="n">
        <v>1595</v>
      </c>
      <c r="D104" s="70" t="n">
        <v>1714</v>
      </c>
      <c r="E104" s="19" t="n">
        <v>1844</v>
      </c>
      <c r="F104" s="19" t="n">
        <v>2383</v>
      </c>
      <c r="G104" s="19" t="n">
        <v>2333</v>
      </c>
      <c r="H104" s="19" t="n">
        <v>2460</v>
      </c>
      <c r="I104" s="19" t="n">
        <v>3726</v>
      </c>
      <c r="J104" s="19" t="n">
        <v>2336</v>
      </c>
    </row>
    <row r="105">
      <c r="A105" s="19" t="s">
        <v>21</v>
      </c>
      <c r="B105" s="70" t="n">
        <v>17350</v>
      </c>
      <c r="C105" s="70" t="n">
        <v>1522</v>
      </c>
      <c r="D105" s="70" t="n">
        <v>1584</v>
      </c>
      <c r="E105" s="19" t="n">
        <v>1895</v>
      </c>
      <c r="F105" s="19" t="n">
        <v>2310</v>
      </c>
      <c r="G105" s="19" t="n">
        <v>2278</v>
      </c>
      <c r="H105" s="19" t="n">
        <v>2273</v>
      </c>
      <c r="I105" s="19" t="n">
        <v>3119</v>
      </c>
      <c r="J105" s="19" t="n">
        <v>2369</v>
      </c>
    </row>
    <row r="106">
      <c r="A106" s="19" t="s">
        <v>22</v>
      </c>
      <c r="B106" s="70" t="n">
        <v>28652</v>
      </c>
      <c r="C106" s="70" t="n">
        <v>2621</v>
      </c>
      <c r="D106" s="70" t="n">
        <v>2691</v>
      </c>
      <c r="E106" s="19" t="n">
        <v>3212</v>
      </c>
      <c r="F106" s="19" t="n">
        <v>3816</v>
      </c>
      <c r="G106" s="19" t="n">
        <v>3389</v>
      </c>
      <c r="H106" s="19" t="n">
        <v>3710</v>
      </c>
      <c r="I106" s="19" t="n">
        <v>5260</v>
      </c>
      <c r="J106" s="19" t="n">
        <v>3953</v>
      </c>
    </row>
    <row r="107">
      <c r="A107" s="19" t="s">
        <v>23</v>
      </c>
      <c r="B107" s="70" t="n">
        <v>20489</v>
      </c>
      <c r="C107" s="70" t="n">
        <v>2074</v>
      </c>
      <c r="D107" s="70" t="n">
        <v>2012</v>
      </c>
      <c r="E107" s="19" t="n">
        <v>2278</v>
      </c>
      <c r="F107" s="19" t="n">
        <v>2820</v>
      </c>
      <c r="G107" s="19" t="n">
        <v>2241</v>
      </c>
      <c r="H107" s="19" t="n">
        <v>2651</v>
      </c>
      <c r="I107" s="19" t="n">
        <v>3615</v>
      </c>
      <c r="J107" s="19" t="n">
        <v>2798</v>
      </c>
    </row>
    <row r="108">
      <c r="A108" s="19" t="s">
        <v>24</v>
      </c>
      <c r="B108" s="70" t="n">
        <v>16047</v>
      </c>
      <c r="C108" s="70" t="n">
        <v>1473</v>
      </c>
      <c r="D108" s="70" t="n">
        <v>1511</v>
      </c>
      <c r="E108" s="19" t="n">
        <v>1705</v>
      </c>
      <c r="F108" s="19" t="n">
        <v>2165</v>
      </c>
      <c r="G108" s="19" t="n">
        <v>1947</v>
      </c>
      <c r="H108" s="19" t="n">
        <v>2067</v>
      </c>
      <c r="I108" s="19" t="n">
        <v>2869</v>
      </c>
      <c r="J108" s="19" t="n">
        <v>2310</v>
      </c>
    </row>
    <row r="109">
      <c r="A109" s="19" t="s">
        <v>25</v>
      </c>
      <c r="B109" s="70" t="n">
        <v>10269</v>
      </c>
      <c r="C109" s="70" t="n">
        <v>978</v>
      </c>
      <c r="D109" s="70" t="n">
        <v>998</v>
      </c>
      <c r="E109" s="19" t="n">
        <v>1152</v>
      </c>
      <c r="F109" s="19" t="n">
        <v>1308</v>
      </c>
      <c r="G109" s="19" t="n">
        <v>1155</v>
      </c>
      <c r="H109" s="19" t="n">
        <v>1254</v>
      </c>
      <c r="I109" s="19" t="n">
        <v>1965</v>
      </c>
      <c r="J109" s="19" t="n">
        <v>1459</v>
      </c>
    </row>
    <row r="110">
      <c r="A110" s="28" t="s">
        <v>26</v>
      </c>
      <c r="B110" s="71" t="n">
        <v>13409</v>
      </c>
      <c r="C110" s="71" t="n">
        <v>1291</v>
      </c>
      <c r="D110" s="71" t="n">
        <v>1213</v>
      </c>
      <c r="E110" s="28" t="n">
        <v>1555</v>
      </c>
      <c r="F110" s="28" t="n">
        <v>1640</v>
      </c>
      <c r="G110" s="28" t="n">
        <v>1775</v>
      </c>
      <c r="H110" s="28" t="n">
        <v>1723</v>
      </c>
      <c r="I110" s="28" t="n">
        <v>2280</v>
      </c>
      <c r="J110" s="28" t="n">
        <v>1932</v>
      </c>
    </row>
    <row r="111">
      <c r="A111" s="27" t="s">
        <v>120</v>
      </c>
      <c r="B111" s="27"/>
      <c r="C111" s="27"/>
      <c r="D111" s="27"/>
      <c r="E111" s="27"/>
      <c r="F111" s="27"/>
      <c r="G111" s="27"/>
      <c r="H111" s="27"/>
      <c r="I111" s="27"/>
      <c r="J111" s="27"/>
    </row>
    <row r="112">
      <c r="A112" s="19" t="s">
        <v>103</v>
      </c>
      <c r="B112" s="72" t="n">
        <v>1319</v>
      </c>
      <c r="C112" s="72" t="n">
        <v>28</v>
      </c>
      <c r="D112" s="72" t="n">
        <v>103</v>
      </c>
      <c r="E112" s="19" t="n">
        <v>198</v>
      </c>
      <c r="F112" s="19" t="n">
        <v>-650</v>
      </c>
      <c r="G112" s="19" t="n">
        <v>373</v>
      </c>
      <c r="H112" s="19" t="n">
        <v>-45</v>
      </c>
      <c r="I112" s="19" t="n">
        <v>958</v>
      </c>
      <c r="J112" s="19" t="n">
        <v>354</v>
      </c>
    </row>
    <row r="113">
      <c r="A113" s="19" t="s">
        <v>104</v>
      </c>
      <c r="B113" s="72" t="n">
        <v>-4779</v>
      </c>
      <c r="C113" s="72" t="n">
        <v>-337</v>
      </c>
      <c r="D113" s="72" t="n">
        <v>-389</v>
      </c>
      <c r="E113" s="19" t="n">
        <v>-586</v>
      </c>
      <c r="F113" s="19" t="n">
        <v>-822</v>
      </c>
      <c r="G113" s="19" t="n">
        <v>-441</v>
      </c>
      <c r="H113" s="19" t="n">
        <v>-940</v>
      </c>
      <c r="I113" s="19" t="n">
        <v>-460</v>
      </c>
      <c r="J113" s="19" t="n">
        <v>-804</v>
      </c>
    </row>
    <row r="114">
      <c r="A114" s="19" t="s">
        <v>105</v>
      </c>
      <c r="B114" s="72" t="n">
        <v>-5602</v>
      </c>
      <c r="C114" s="72" t="n">
        <v>-294</v>
      </c>
      <c r="D114" s="72" t="n">
        <v>-413</v>
      </c>
      <c r="E114" s="19" t="n">
        <v>-370</v>
      </c>
      <c r="F114" s="19" t="n">
        <v>-920</v>
      </c>
      <c r="G114" s="19" t="n">
        <v>-621</v>
      </c>
      <c r="H114" s="19" t="n">
        <v>-1010</v>
      </c>
      <c r="I114" s="19" t="n">
        <v>-1088</v>
      </c>
      <c r="J114" s="19" t="n">
        <v>-886</v>
      </c>
    </row>
    <row r="115">
      <c r="A115" s="19" t="s">
        <v>106</v>
      </c>
      <c r="B115" s="72" t="n">
        <v>-4752</v>
      </c>
      <c r="C115" s="72" t="n">
        <v>-212</v>
      </c>
      <c r="D115" s="72" t="n">
        <v>-301</v>
      </c>
      <c r="E115" s="19" t="n">
        <v>-268</v>
      </c>
      <c r="F115" s="19" t="n">
        <v>-696</v>
      </c>
      <c r="G115" s="19" t="n">
        <v>-440</v>
      </c>
      <c r="H115" s="19" t="n">
        <v>-1064</v>
      </c>
      <c r="I115" s="19" t="n">
        <v>-759</v>
      </c>
      <c r="J115" s="19" t="n">
        <v>-1012</v>
      </c>
    </row>
    <row r="116">
      <c r="A116" s="19" t="s">
        <v>107</v>
      </c>
      <c r="B116" s="72" t="n">
        <v>-2625</v>
      </c>
      <c r="C116" s="72" t="n">
        <v>54</v>
      </c>
      <c r="D116" s="72" t="n">
        <v>-87</v>
      </c>
      <c r="E116" s="19" t="n">
        <v>-155</v>
      </c>
      <c r="F116" s="19" t="n">
        <v>-333</v>
      </c>
      <c r="G116" s="19" t="n">
        <v>-38</v>
      </c>
      <c r="H116" s="19" t="n">
        <v>-830</v>
      </c>
      <c r="I116" s="19" t="n">
        <v>-504</v>
      </c>
      <c r="J116" s="19" t="n">
        <v>-732</v>
      </c>
    </row>
    <row r="117">
      <c r="A117" s="19" t="s">
        <v>108</v>
      </c>
      <c r="B117" s="72" t="n">
        <v>-1842</v>
      </c>
      <c r="C117" s="72" t="n">
        <v>379</v>
      </c>
      <c r="D117" s="72" t="n">
        <v>-76</v>
      </c>
      <c r="E117" s="19" t="n">
        <v>107</v>
      </c>
      <c r="F117" s="19" t="n">
        <v>-454</v>
      </c>
      <c r="G117" s="19" t="n">
        <v>125</v>
      </c>
      <c r="H117" s="19" t="n">
        <v>-722</v>
      </c>
      <c r="I117" s="19" t="n">
        <v>-731</v>
      </c>
      <c r="J117" s="19" t="n">
        <v>-470</v>
      </c>
    </row>
    <row r="118">
      <c r="A118" s="19" t="s">
        <v>109</v>
      </c>
      <c r="B118" s="72" t="n">
        <v>-175</v>
      </c>
      <c r="C118" s="72" t="n">
        <v>614</v>
      </c>
      <c r="D118" s="72" t="n">
        <v>213</v>
      </c>
      <c r="E118" s="19" t="n">
        <v>240</v>
      </c>
      <c r="F118" s="19" t="n">
        <v>-461</v>
      </c>
      <c r="G118" s="19" t="n">
        <v>159</v>
      </c>
      <c r="H118" s="19" t="n">
        <v>-359</v>
      </c>
      <c r="I118" s="19" t="n">
        <v>-67</v>
      </c>
      <c r="J118" s="19" t="n">
        <v>-514</v>
      </c>
    </row>
    <row r="119">
      <c r="A119" s="19" t="s">
        <v>110</v>
      </c>
      <c r="B119" s="72" t="n">
        <v>-2874</v>
      </c>
      <c r="C119" s="72" t="n">
        <v>-169</v>
      </c>
      <c r="D119" s="72" t="n">
        <v>-148</v>
      </c>
      <c r="E119" s="19" t="n">
        <v>-215</v>
      </c>
      <c r="F119" s="19" t="n">
        <v>-564</v>
      </c>
      <c r="G119" s="19" t="n">
        <v>-146</v>
      </c>
      <c r="H119" s="19" t="n">
        <v>-583</v>
      </c>
      <c r="I119" s="19" t="n">
        <v>-326</v>
      </c>
      <c r="J119" s="19" t="n">
        <v>-723</v>
      </c>
    </row>
    <row r="120">
      <c r="A120" s="19" t="s">
        <v>111</v>
      </c>
      <c r="B120" s="72" t="n">
        <v>-1279</v>
      </c>
      <c r="C120" s="72" t="n">
        <v>-462</v>
      </c>
      <c r="D120" s="72" t="n">
        <v>-214</v>
      </c>
      <c r="E120" s="19" t="n">
        <v>-144</v>
      </c>
      <c r="F120" s="19" t="n">
        <v>-772</v>
      </c>
      <c r="G120" s="19" t="n">
        <v>238</v>
      </c>
      <c r="H120" s="19" t="n">
        <v>-453</v>
      </c>
      <c r="I120" s="19" t="n">
        <v>386</v>
      </c>
      <c r="J120" s="19" t="n">
        <v>142</v>
      </c>
    </row>
    <row r="121">
      <c r="A121" s="19" t="s">
        <v>112</v>
      </c>
      <c r="B121" s="72" t="n">
        <v>-2911</v>
      </c>
      <c r="C121" s="72" t="n">
        <v>-460</v>
      </c>
      <c r="D121" s="72" t="n">
        <v>-335</v>
      </c>
      <c r="E121" s="19" t="n">
        <v>-221</v>
      </c>
      <c r="F121" s="19" t="n">
        <v>-700</v>
      </c>
      <c r="G121" s="19" t="n">
        <v>-244</v>
      </c>
      <c r="H121" s="19" t="n">
        <v>-126</v>
      </c>
      <c r="I121" s="19" t="n">
        <v>-141</v>
      </c>
      <c r="J121" s="19" t="n">
        <v>-684</v>
      </c>
    </row>
    <row r="122">
      <c r="A122" s="19" t="s">
        <v>113</v>
      </c>
      <c r="B122" s="72" t="n">
        <v>-1088</v>
      </c>
      <c r="C122" s="72" t="n">
        <v>-257</v>
      </c>
      <c r="D122" s="72" t="n">
        <v>-245</v>
      </c>
      <c r="E122" s="19" t="n">
        <v>59</v>
      </c>
      <c r="F122" s="19" t="n">
        <v>-384</v>
      </c>
      <c r="G122" s="19" t="n">
        <v>-69</v>
      </c>
      <c r="H122" s="19" t="n">
        <v>90</v>
      </c>
      <c r="I122" s="19" t="n">
        <v>123</v>
      </c>
      <c r="J122" s="19" t="n">
        <v>-405</v>
      </c>
    </row>
    <row r="123">
      <c r="A123" s="19" t="s">
        <v>114</v>
      </c>
      <c r="B123" s="72" t="n">
        <v>-912</v>
      </c>
      <c r="C123" s="72" t="n">
        <v>-150</v>
      </c>
      <c r="D123" s="72" t="n">
        <v>-2</v>
      </c>
      <c r="E123" s="19" t="n">
        <v>-106</v>
      </c>
      <c r="F123" s="19" t="n">
        <v>-328</v>
      </c>
      <c r="G123" s="19" t="n">
        <v>227</v>
      </c>
      <c r="H123" s="19" t="n">
        <v>-286</v>
      </c>
      <c r="I123" s="19" t="n">
        <v>45</v>
      </c>
      <c r="J123" s="19" t="n">
        <v>-312</v>
      </c>
    </row>
    <row r="124">
      <c r="A124" s="19" t="s">
        <v>115</v>
      </c>
      <c r="B124" s="72" t="n">
        <v>-521</v>
      </c>
      <c r="C124" s="72" t="n">
        <v>-127</v>
      </c>
      <c r="D124" s="72" t="n">
        <v>-250</v>
      </c>
      <c r="E124" s="19" t="n">
        <v>53</v>
      </c>
      <c r="F124" s="19" t="n">
        <v>-452</v>
      </c>
      <c r="G124" s="19" t="n">
        <v>528</v>
      </c>
      <c r="H124" s="19" t="n">
        <v>-492</v>
      </c>
      <c r="I124" s="19" t="n">
        <v>145</v>
      </c>
      <c r="J124" s="19" t="n">
        <v>74</v>
      </c>
    </row>
    <row r="125">
      <c r="A125" s="19" t="s">
        <v>116</v>
      </c>
      <c r="B125" s="72" t="n">
        <v>-4524</v>
      </c>
      <c r="C125" s="72" t="n">
        <v>-341</v>
      </c>
      <c r="D125" s="72" t="n">
        <v>-218</v>
      </c>
      <c r="E125" s="19" t="n">
        <v>-535</v>
      </c>
      <c r="F125" s="19" t="n">
        <v>-862</v>
      </c>
      <c r="G125" s="19" t="n">
        <v>-320</v>
      </c>
      <c r="H125" s="19" t="n">
        <v>-777</v>
      </c>
      <c r="I125" s="19" t="n">
        <v>-943</v>
      </c>
      <c r="J125" s="19" t="n">
        <v>-528</v>
      </c>
    </row>
    <row r="126">
      <c r="A126" s="19" t="s">
        <v>10</v>
      </c>
      <c r="B126" s="72" t="n">
        <v>-319</v>
      </c>
      <c r="C126" s="72" t="n">
        <v>121</v>
      </c>
      <c r="D126" s="72" t="n">
        <v>20</v>
      </c>
      <c r="E126" s="19" t="n">
        <v>-24</v>
      </c>
      <c r="F126" s="19" t="n">
        <v>441</v>
      </c>
      <c r="G126" s="19" t="n">
        <v>-36</v>
      </c>
      <c r="H126" s="19" t="n">
        <v>-197</v>
      </c>
      <c r="I126" s="19" t="n">
        <v>20</v>
      </c>
      <c r="J126" s="19" t="n">
        <v>-664</v>
      </c>
    </row>
    <row r="127">
      <c r="A127" s="19" t="s">
        <v>17</v>
      </c>
      <c r="B127" s="72" t="n">
        <v>21878</v>
      </c>
      <c r="C127" s="72" t="n">
        <v>1894</v>
      </c>
      <c r="D127" s="72" t="n">
        <v>2552</v>
      </c>
      <c r="E127" s="19" t="n">
        <v>2547</v>
      </c>
      <c r="F127" s="19" t="n">
        <v>3404</v>
      </c>
      <c r="G127" s="19" t="n">
        <v>2918</v>
      </c>
      <c r="H127" s="19" t="n">
        <v>2667</v>
      </c>
      <c r="I127" s="19" t="n">
        <v>3683</v>
      </c>
      <c r="J127" s="19" t="n">
        <v>2213</v>
      </c>
    </row>
    <row r="128">
      <c r="A128" s="19" t="s">
        <v>18</v>
      </c>
      <c r="B128" s="72" t="n">
        <v>7644</v>
      </c>
      <c r="C128" s="72" t="n">
        <v>518</v>
      </c>
      <c r="D128" s="72" t="n">
        <v>607</v>
      </c>
      <c r="E128" s="19" t="n">
        <v>1024</v>
      </c>
      <c r="F128" s="19" t="n">
        <v>1352</v>
      </c>
      <c r="G128" s="19" t="n">
        <v>907</v>
      </c>
      <c r="H128" s="19" t="n">
        <v>939</v>
      </c>
      <c r="I128" s="19" t="n">
        <v>1087</v>
      </c>
      <c r="J128" s="19" t="n">
        <v>1210</v>
      </c>
    </row>
    <row r="129">
      <c r="A129" s="19" t="s">
        <v>19</v>
      </c>
      <c r="B129" s="72" t="n">
        <v>4799</v>
      </c>
      <c r="C129" s="72" t="n">
        <v>387</v>
      </c>
      <c r="D129" s="72" t="n">
        <v>390</v>
      </c>
      <c r="E129" s="19" t="n">
        <v>483</v>
      </c>
      <c r="F129" s="19" t="n">
        <v>753</v>
      </c>
      <c r="G129" s="19" t="n">
        <v>665</v>
      </c>
      <c r="H129" s="19" t="n">
        <v>414</v>
      </c>
      <c r="I129" s="19" t="n">
        <v>810</v>
      </c>
      <c r="J129" s="19" t="n">
        <v>897</v>
      </c>
    </row>
    <row r="130">
      <c r="A130" s="19" t="s">
        <v>20</v>
      </c>
      <c r="B130" s="72" t="n">
        <v>4138</v>
      </c>
      <c r="C130" s="72" t="n">
        <v>398</v>
      </c>
      <c r="D130" s="72" t="n">
        <v>358</v>
      </c>
      <c r="E130" s="19" t="n">
        <v>540</v>
      </c>
      <c r="F130" s="19" t="n">
        <v>422</v>
      </c>
      <c r="G130" s="19" t="n">
        <v>428</v>
      </c>
      <c r="H130" s="19" t="n">
        <v>362</v>
      </c>
      <c r="I130" s="19" t="n">
        <v>282</v>
      </c>
      <c r="J130" s="19" t="n">
        <v>1348</v>
      </c>
    </row>
    <row r="131">
      <c r="A131" s="19" t="s">
        <v>21</v>
      </c>
      <c r="B131" s="72" t="n">
        <v>-745</v>
      </c>
      <c r="C131" s="72" t="n">
        <v>74</v>
      </c>
      <c r="D131" s="72" t="n">
        <v>-62</v>
      </c>
      <c r="E131" s="19" t="n">
        <v>-201</v>
      </c>
      <c r="F131" s="19" t="n">
        <v>-337</v>
      </c>
      <c r="G131" s="19" t="n">
        <v>-286</v>
      </c>
      <c r="H131" s="19" t="n">
        <v>1</v>
      </c>
      <c r="I131" s="19" t="n">
        <v>-60</v>
      </c>
      <c r="J131" s="19" t="n">
        <v>126</v>
      </c>
    </row>
    <row r="132">
      <c r="A132" s="19" t="s">
        <v>22</v>
      </c>
      <c r="B132" s="72" t="n">
        <v>-4640</v>
      </c>
      <c r="C132" s="72" t="n">
        <v>-460</v>
      </c>
      <c r="D132" s="72" t="n">
        <v>-459</v>
      </c>
      <c r="E132" s="19" t="n">
        <v>-788</v>
      </c>
      <c r="F132" s="19" t="n">
        <v>-1001</v>
      </c>
      <c r="G132" s="19" t="n">
        <v>-189</v>
      </c>
      <c r="H132" s="19" t="n">
        <v>-747</v>
      </c>
      <c r="I132" s="19" t="n">
        <v>-642</v>
      </c>
      <c r="J132" s="19" t="n">
        <v>-354</v>
      </c>
    </row>
    <row r="133">
      <c r="A133" s="19" t="s">
        <v>23</v>
      </c>
      <c r="B133" s="72" t="n">
        <v>200</v>
      </c>
      <c r="C133" s="72" t="n">
        <v>-24</v>
      </c>
      <c r="D133" s="72" t="n">
        <v>2</v>
      </c>
      <c r="E133" s="19" t="n">
        <v>-166</v>
      </c>
      <c r="F133" s="19" t="n">
        <v>-419</v>
      </c>
      <c r="G133" s="19" t="n">
        <v>399</v>
      </c>
      <c r="H133" s="19" t="n">
        <v>-23</v>
      </c>
      <c r="I133" s="19" t="n">
        <v>284</v>
      </c>
      <c r="J133" s="19" t="n">
        <v>147</v>
      </c>
    </row>
    <row r="134">
      <c r="A134" s="19" t="s">
        <v>24</v>
      </c>
      <c r="B134" s="72" t="n">
        <v>468</v>
      </c>
      <c r="C134" s="72" t="n">
        <v>17</v>
      </c>
      <c r="D134" s="72" t="n">
        <v>22</v>
      </c>
      <c r="E134" s="19" t="n">
        <v>-122</v>
      </c>
      <c r="F134" s="19" t="n">
        <v>-146</v>
      </c>
      <c r="G134" s="19" t="n">
        <v>71</v>
      </c>
      <c r="H134" s="19" t="n">
        <v>263</v>
      </c>
      <c r="I134" s="19" t="n">
        <v>292</v>
      </c>
      <c r="J134" s="19" t="n">
        <v>71</v>
      </c>
    </row>
    <row r="135">
      <c r="A135" s="19" t="s">
        <v>25</v>
      </c>
      <c r="B135" s="72" t="n">
        <v>4520</v>
      </c>
      <c r="C135" s="72" t="n">
        <v>112</v>
      </c>
      <c r="D135" s="72" t="n">
        <v>249</v>
      </c>
      <c r="E135" s="19" t="n">
        <v>301</v>
      </c>
      <c r="F135" s="19" t="n">
        <v>354</v>
      </c>
      <c r="G135" s="19" t="n">
        <v>801</v>
      </c>
      <c r="H135" s="19" t="n">
        <v>804</v>
      </c>
      <c r="I135" s="19" t="n">
        <v>1203</v>
      </c>
      <c r="J135" s="19" t="n">
        <v>696</v>
      </c>
    </row>
    <row r="136">
      <c r="A136" s="28" t="s">
        <v>26</v>
      </c>
      <c r="B136" s="73" t="n">
        <v>5229</v>
      </c>
      <c r="C136" s="73" t="n">
        <v>425</v>
      </c>
      <c r="D136" s="73" t="n">
        <v>475</v>
      </c>
      <c r="E136" s="28" t="n">
        <v>412</v>
      </c>
      <c r="F136" s="28" t="n">
        <v>537</v>
      </c>
      <c r="G136" s="28" t="n">
        <v>586</v>
      </c>
      <c r="H136" s="28" t="n">
        <v>718</v>
      </c>
      <c r="I136" s="28" t="n">
        <v>1279</v>
      </c>
      <c r="J136" s="28" t="n">
        <v>797</v>
      </c>
    </row>
    <row r="138">
      <c r="A138" s="13" t="str">
        <f>=HYPERLINK("#'Obsah'!A1", "Späť na obsah dátovej prílohy")</f>
      </c>
      <c r="B138" s="14"/>
    </row>
  </sheetData>
  <mergeCells count="3">
    <mergeCell ref="A2:J2"/>
    <mergeCell ref="A4:J4"/>
    <mergeCell ref="A138:B138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28.71" hidden="0" customWidth="1"/>
    <col min="2" max="2" width="28.71" hidden="0" customWidth="1"/>
    <col min="3" max="3" width="28.71" hidden="0" customWidth="1"/>
    <col min="4" max="4" width="28.71" hidden="0" customWidth="1"/>
  </cols>
  <sheetData>
    <row r="2">
      <c r="A2" s="1" t="s">
        <v>121</v>
      </c>
      <c r="B2" s="1"/>
      <c r="C2" s="1"/>
      <c r="D2" s="1"/>
    </row>
    <row r="4" ht="25" customHeight="1">
      <c r="A4" s="2" t="s">
        <v>2</v>
      </c>
      <c r="B4" s="2"/>
      <c r="C4" s="2"/>
      <c r="D4" s="2"/>
    </row>
    <row r="6">
      <c r="A6" s="3" t="s">
        <v>4</v>
      </c>
      <c r="B6" s="74" t="s">
        <v>123</v>
      </c>
      <c r="C6" s="74" t="s">
        <v>69</v>
      </c>
      <c r="D6" s="3" t="s">
        <v>124</v>
      </c>
    </row>
    <row r="7">
      <c r="A7" s="3"/>
      <c r="B7" s="3" t="s">
        <v>125</v>
      </c>
      <c r="C7" s="3" t="s">
        <v>126</v>
      </c>
      <c r="D7" s="3"/>
    </row>
    <row r="8">
      <c r="A8" s="4" t="s">
        <v>11</v>
      </c>
      <c r="B8" s="75" t="n">
        <v>9.188439</v>
      </c>
      <c r="C8" s="75" t="n">
        <v>6.097679</v>
      </c>
      <c r="D8" s="76" t="n">
        <v>33958</v>
      </c>
    </row>
    <row r="9">
      <c r="A9" s="4" t="s">
        <v>12</v>
      </c>
      <c r="B9" s="75" t="n">
        <v>5.818175</v>
      </c>
      <c r="C9" s="75" t="n">
        <v>4.055203</v>
      </c>
      <c r="D9" s="76" t="n">
        <v>385937</v>
      </c>
    </row>
    <row r="10">
      <c r="A10" s="4" t="s">
        <v>13</v>
      </c>
      <c r="B10" s="75" t="n">
        <v>7.015729</v>
      </c>
      <c r="C10" s="75" t="n">
        <v>4.872818</v>
      </c>
      <c r="D10" s="76" t="n">
        <v>39353</v>
      </c>
    </row>
    <row r="11">
      <c r="A11" s="4" t="s">
        <v>14</v>
      </c>
      <c r="B11" s="75" t="n">
        <v>6.996291</v>
      </c>
      <c r="C11" s="75" t="n">
        <v>4.877101</v>
      </c>
      <c r="D11" s="76" t="n">
        <v>145339</v>
      </c>
    </row>
    <row r="12">
      <c r="A12" s="4" t="s">
        <v>15</v>
      </c>
      <c r="B12" s="75" t="n">
        <v>10.750828</v>
      </c>
      <c r="C12" s="75" t="n">
        <v>7.258015</v>
      </c>
      <c r="D12" s="76" t="n">
        <v>48629</v>
      </c>
    </row>
    <row r="13">
      <c r="A13" s="4" t="s">
        <v>16</v>
      </c>
      <c r="B13" s="75" t="n">
        <v>12.657136</v>
      </c>
      <c r="C13" s="75" t="n">
        <v>8.57091</v>
      </c>
      <c r="D13" s="76" t="n">
        <v>4407</v>
      </c>
    </row>
    <row r="14">
      <c r="A14" s="36" t="s">
        <v>70</v>
      </c>
      <c r="B14" s="77" t="n">
        <v>6.734825</v>
      </c>
      <c r="C14" s="77" t="n">
        <v>4.658342</v>
      </c>
      <c r="D14" s="78" t="n">
        <v>657623</v>
      </c>
    </row>
    <row r="15" ht="25" customHeight="1">
      <c r="A15" s="2" t="s">
        <v>122</v>
      </c>
      <c r="B15" s="2"/>
      <c r="C15" s="2"/>
      <c r="D15" s="2"/>
    </row>
    <row r="17">
      <c r="A17" s="13" t="str">
        <f>=HYPERLINK("#'Obsah'!A1", "Späť na obsah dátovej prílohy")</f>
      </c>
      <c r="B17" s="14"/>
    </row>
  </sheetData>
  <mergeCells count="7">
    <mergeCell ref="A2:D2"/>
    <mergeCell ref="A4:D4"/>
    <mergeCell ref="A15:D15"/>
    <mergeCell ref="A6:A7"/>
    <mergeCell ref="B6:C6"/>
    <mergeCell ref="D6:D7"/>
    <mergeCell ref="A17:B17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Inštitút sociálnej politiky</dc:creator>
  <cp:lastModifiedBy>Inštitút sociálnej politiky</cp:lastModifiedBy>
  <dcterms:created xsi:type="dcterms:W3CDTF">2021-03-08T14:59:21Z</dcterms:created>
  <dc:title>Prvá pomoc Slovensku</dc:title>
</coreProperties>
</file>