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worksheets/sheet34.xml" ContentType="application/vnd.openxmlformats-officedocument.spreadsheetml.worksheet+xml"/>
  <Override PartName="/xl/drawings/drawing34.xml" ContentType="application/vnd.openxmlformats-officedocument.drawing+xml"/>
  <Override PartName="/xl/worksheets/sheet35.xml" ContentType="application/vnd.openxmlformats-officedocument.spreadsheetml.worksheet+xml"/>
  <Override PartName="/xl/drawings/drawing35.xml" ContentType="application/vnd.openxmlformats-officedocument.drawing+xml"/>
  <Override PartName="/xl/worksheets/sheet36.xml" ContentType="application/vnd.openxmlformats-officedocument.spreadsheetml.worksheet+xml"/>
  <Override PartName="/xl/drawings/drawing36.xml" ContentType="application/vnd.openxmlformats-officedocument.drawing+xml"/>
  <Override PartName="/xl/worksheets/sheet37.xml" ContentType="application/vnd.openxmlformats-officedocument.spreadsheetml.worksheet+xml"/>
  <Override PartName="/xl/drawings/drawing37.xml" ContentType="application/vnd.openxmlformats-officedocument.drawing+xml"/>
  <Override PartName="/xl/worksheets/sheet38.xml" ContentType="application/vnd.openxmlformats-officedocument.spreadsheetml.worksheet+xml"/>
  <Override PartName="/xl/drawings/drawing38.xml" ContentType="application/vnd.openxmlformats-officedocument.drawing+xml"/>
  <Override PartName="/xl/worksheets/sheet39.xml" ContentType="application/vnd.openxmlformats-officedocument.spreadsheetml.worksheet+xml"/>
  <Override PartName="/xl/drawings/drawing39.xml" ContentType="application/vnd.openxmlformats-officedocument.drawing+xml"/>
  <Override PartName="/xl/worksheets/sheet40.xml" ContentType="application/vnd.openxmlformats-officedocument.spreadsheetml.worksheet+xml"/>
  <Override PartName="/xl/drawings/drawing40.xml" ContentType="application/vnd.openxmlformats-officedocument.drawing+xml"/>
  <Override PartName="/xl/worksheets/sheet41.xml" ContentType="application/vnd.openxmlformats-officedocument.spreadsheetml.worksheet+xml"/>
  <Override PartName="/xl/drawings/drawing41.xml" ContentType="application/vnd.openxmlformats-officedocument.drawing+xml"/>
  <Override PartName="/xl/worksheets/sheet42.xml" ContentType="application/vnd.openxmlformats-officedocument.spreadsheetml.worksheet+xml"/>
  <Override PartName="/xl/drawings/drawing42.xml" ContentType="application/vnd.openxmlformats-officedocument.drawing+xml"/>
  <Override PartName="/xl/worksheets/sheet43.xml" ContentType="application/vnd.openxmlformats-officedocument.spreadsheetml.worksheet+xml"/>
  <Override PartName="/xl/drawings/drawing43.xml" ContentType="application/vnd.openxmlformats-officedocument.drawing+xml"/>
  <Override PartName="/xl/worksheets/sheet44.xml" ContentType="application/vnd.openxmlformats-officedocument.spreadsheetml.worksheet+xml"/>
  <Override PartName="/xl/drawings/drawing44.xml" ContentType="application/vnd.openxmlformats-officedocument.drawing+xml"/>
  <Override PartName="/xl/worksheets/sheet45.xml" ContentType="application/vnd.openxmlformats-officedocument.spreadsheetml.worksheet+xml"/>
  <Override PartName="/xl/drawings/drawing45.xml" ContentType="application/vnd.openxmlformats-officedocument.drawing+xml"/>
  <Override PartName="/xl/worksheets/sheet46.xml" ContentType="application/vnd.openxmlformats-officedocument.spreadsheetml.worksheet+xml"/>
  <Override PartName="/xl/drawings/drawing46.xml" ContentType="application/vnd.openxmlformats-officedocument.drawing+xml"/>
  <Override PartName="/xl/worksheets/sheet47.xml" ContentType="application/vnd.openxmlformats-officedocument.spreadsheetml.worksheet+xml"/>
  <Override PartName="/xl/drawings/drawing47.xml" ContentType="application/vnd.openxmlformats-officedocument.drawing+xml"/>
  <Override PartName="/xl/worksheets/sheet48.xml" ContentType="application/vnd.openxmlformats-officedocument.spreadsheetml.worksheet+xml"/>
  <Override PartName="/xl/drawings/drawing48.xml" ContentType="application/vnd.openxmlformats-officedocument.drawing+xml"/>
  <Override PartName="/xl/worksheets/sheet49.xml" ContentType="application/vnd.openxmlformats-officedocument.spreadsheetml.worksheet+xml"/>
  <Override PartName="/xl/drawings/drawing49.xml" ContentType="application/vnd.openxmlformats-officedocument.drawing+xml"/>
  <Override PartName="/xl/worksheets/sheet50.xml" ContentType="application/vnd.openxmlformats-officedocument.spreadsheetml.worksheet+xml"/>
  <Override PartName="/xl/drawings/drawing50.xml" ContentType="application/vnd.openxmlformats-officedocument.drawing+xml"/>
  <Override PartName="/xl/worksheets/sheet51.xml" ContentType="application/vnd.openxmlformats-officedocument.spreadsheetml.worksheet+xml"/>
  <Override PartName="/xl/drawings/drawing51.xml" ContentType="application/vnd.openxmlformats-officedocument.drawing+xml"/>
  <Override PartName="/xl/worksheets/sheet52.xml" ContentType="application/vnd.openxmlformats-officedocument.spreadsheetml.worksheet+xml"/>
  <Override PartName="/xl/drawings/drawing52.xml" ContentType="application/vnd.openxmlformats-officedocument.drawing+xml"/>
  <Override PartName="/xl/worksheets/sheet53.xml" ContentType="application/vnd.openxmlformats-officedocument.spreadsheetml.worksheet+xml"/>
  <Override PartName="/xl/drawings/drawing53.xml" ContentType="application/vnd.openxmlformats-officedocument.drawing+xml"/>
  <Override PartName="/xl/worksheets/sheet54.xml" ContentType="application/vnd.openxmlformats-officedocument.spreadsheetml.worksheet+xml"/>
  <Override PartName="/xl/drawings/drawing54.xml" ContentType="application/vnd.openxmlformats-officedocument.drawing+xml"/>
  <Override PartName="/xl/worksheets/sheet55.xml" ContentType="application/vnd.openxmlformats-officedocument.spreadsheetml.worksheet+xml"/>
  <Override PartName="/xl/drawings/drawing55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Obsah" sheetId="1" state="visible" r:id="rId1"/>
    <sheet name="Tab2" sheetId="2" state="visible" r:id="rId2"/>
    <sheet name="Tab3" sheetId="3" state="visible" r:id="rId3"/>
    <sheet name="Tab4" sheetId="4" state="visible" r:id="rId4"/>
    <sheet name="Tab5" sheetId="5" state="visible" r:id="rId5"/>
    <sheet name="Tab6" sheetId="6" state="visible" r:id="rId6"/>
    <sheet name="Tab7" sheetId="7" state="visible" r:id="rId7"/>
    <sheet name="nezamestnanosť" sheetId="8" state="visible" r:id="rId8"/>
    <sheet name="TabB1" sheetId="9" state="visible" r:id="rId9"/>
    <sheet name="GrafB2" sheetId="10" state="visible" r:id="rId10"/>
    <sheet name="TabA1mar20" sheetId="11" state="visible" r:id="rId11"/>
    <sheet name="TabA1apr20" sheetId="12" state="visible" r:id="rId12"/>
    <sheet name="TabA1máj20" sheetId="13" state="visible" r:id="rId13"/>
    <sheet name="TabA1jún20" sheetId="14" state="visible" r:id="rId14"/>
    <sheet name="TabA1júl20" sheetId="15" state="visible" r:id="rId15"/>
    <sheet name="TabA1aug20" sheetId="16" state="visible" r:id="rId16"/>
    <sheet name="TabA1sep20" sheetId="17" state="visible" r:id="rId17"/>
    <sheet name="TabA1okt20" sheetId="18" state="visible" r:id="rId18"/>
    <sheet name="TabA1nov20" sheetId="19" state="visible" r:id="rId19"/>
    <sheet name="TabA1dec20" sheetId="20" state="visible" r:id="rId20"/>
    <sheet name="TabA1jan21" sheetId="21" state="visible" r:id="rId21"/>
    <sheet name="TabA1feb21" sheetId="22" state="visible" r:id="rId22"/>
    <sheet name="TabA1mar21" sheetId="23" state="visible" r:id="rId23"/>
    <sheet name="TabA1apr21" sheetId="24" state="visible" r:id="rId24"/>
    <sheet name="TabA1máj21" sheetId="25" state="visible" r:id="rId25"/>
    <sheet name="TabA1jún21" sheetId="26" state="visible" r:id="rId26"/>
    <sheet name="TabA1júl21" sheetId="27" state="visible" r:id="rId27"/>
    <sheet name="TabA1sep21" sheetId="28" state="visible" r:id="rId28"/>
    <sheet name="TabA1okt21" sheetId="29" state="visible" r:id="rId29"/>
    <sheet name="TabA1nov21" sheetId="30" state="visible" r:id="rId30"/>
    <sheet name="TabA1dec21" sheetId="31" state="visible" r:id="rId31"/>
    <sheet name="TabA1jan22" sheetId="32" state="visible" r:id="rId32"/>
    <sheet name="TabA2mar20" sheetId="33" state="visible" r:id="rId33"/>
    <sheet name="TabA2apr20" sheetId="34" state="visible" r:id="rId34"/>
    <sheet name="TabA2máj20" sheetId="35" state="visible" r:id="rId35"/>
    <sheet name="TabA2jún20" sheetId="36" state="visible" r:id="rId36"/>
    <sheet name="TabA2júl20" sheetId="37" state="visible" r:id="rId37"/>
    <sheet name="TabA2aug20" sheetId="38" state="visible" r:id="rId38"/>
    <sheet name="TabA2sep20" sheetId="39" state="visible" r:id="rId39"/>
    <sheet name="TabA2okt20" sheetId="40" state="visible" r:id="rId40"/>
    <sheet name="TabA2nov20" sheetId="41" state="visible" r:id="rId41"/>
    <sheet name="TabA2dec20" sheetId="42" state="visible" r:id="rId42"/>
    <sheet name="TabA2jan21" sheetId="43" state="visible" r:id="rId43"/>
    <sheet name="TabA2feb21" sheetId="44" state="visible" r:id="rId44"/>
    <sheet name="TabA2mar21" sheetId="45" state="visible" r:id="rId45"/>
    <sheet name="TabA2apr21" sheetId="46" state="visible" r:id="rId46"/>
    <sheet name="TabA2máj21" sheetId="47" state="visible" r:id="rId47"/>
    <sheet name="TabA2jún21" sheetId="48" state="visible" r:id="rId48"/>
    <sheet name="TabA2júl21" sheetId="49" state="visible" r:id="rId49"/>
    <sheet name="TabA2sep21" sheetId="50" state="visible" r:id="rId50"/>
    <sheet name="TabA2okt21" sheetId="51" state="visible" r:id="rId51"/>
    <sheet name="TabA2nov21" sheetId="52" state="visible" r:id="rId52"/>
    <sheet name="TabA2dec21" sheetId="53" state="visible" r:id="rId53"/>
    <sheet name="TabA2jan22" sheetId="54" state="visible" r:id="rId54"/>
    <sheet name="Vysvetlivky" sheetId="55" state="visible" r:id="rId55"/>
  </sheets>
</workbook>
</file>

<file path=xl/sharedStrings.xml><?xml version="1.0" encoding="utf-8"?>
<sst xmlns="http://schemas.openxmlformats.org/spreadsheetml/2006/main" count="356" uniqueCount="356">
  <si>
    <t xml:space="preserve">Obsah dátovej prílohy	</t>
  </si>
  <si>
    <t xml:space="preserve">Čerpanie finančných príspevkov za jednotlivé mesiace z projektov prvej pomoci</t>
  </si>
  <si>
    <t xml:space="preserve">Spracované na základe údajov evidovaných v Informačnom systéme služieb zamestnanosti (ISSZ) Ústredia práce, sociálnych vecí a rodiny k 1.3.2022 17:00:43.</t>
  </si>
  <si>
    <t xml:space="preserve">Pozn.: Dáta z Informačného systému služieb zamestnanosti predstavujú predbežné údaje, ktoré sa môžu spätne korigovať, napríklad preradením podporených subjektov v rámci opatrení.</t>
  </si>
  <si>
    <t xml:space="preserve">Opatrenie</t>
  </si>
  <si>
    <t xml:space="preserve">Počet podporených subjektov</t>
  </si>
  <si>
    <t xml:space="preserve">Počet podporených zamestnancov / SZČO</t>
  </si>
  <si>
    <t xml:space="preserve">Finančný príspevok</t>
  </si>
  <si>
    <t xml:space="preserve">Priemerná podpora na pracujúceho</t>
  </si>
  <si>
    <t xml:space="preserve">Žiadaná suma</t>
  </si>
  <si>
    <t xml:space="preserve">marec 2020</t>
  </si>
  <si>
    <t xml:space="preserve">1</t>
  </si>
  <si>
    <t xml:space="preserve">2</t>
  </si>
  <si>
    <t xml:space="preserve">3A</t>
  </si>
  <si>
    <t xml:space="preserve">3B</t>
  </si>
  <si>
    <t xml:space="preserve">4A</t>
  </si>
  <si>
    <t xml:space="preserve">4B</t>
  </si>
  <si>
    <t xml:space="preserve">apríl 2020</t>
  </si>
  <si>
    <t xml:space="preserve">máj 2020</t>
  </si>
  <si>
    <t xml:space="preserve">jún 2020</t>
  </si>
  <si>
    <t xml:space="preserve">júl 2020</t>
  </si>
  <si>
    <t xml:space="preserve">august 2020</t>
  </si>
  <si>
    <t xml:space="preserve">september 2020</t>
  </si>
  <si>
    <t xml:space="preserve">október 2020</t>
  </si>
  <si>
    <t xml:space="preserve">november 2020</t>
  </si>
  <si>
    <t xml:space="preserve">december 2020</t>
  </si>
  <si>
    <t xml:space="preserve">január 2021</t>
  </si>
  <si>
    <t xml:space="preserve">február 2021</t>
  </si>
  <si>
    <t xml:space="preserve">marec 2021</t>
  </si>
  <si>
    <t xml:space="preserve">apríl 2021</t>
  </si>
  <si>
    <t xml:space="preserve">máj 2021</t>
  </si>
  <si>
    <t xml:space="preserve">jún 2021</t>
  </si>
  <si>
    <t xml:space="preserve">júl 2021</t>
  </si>
  <si>
    <t xml:space="preserve">august 2021</t>
  </si>
  <si>
    <t xml:space="preserve">september 2021</t>
  </si>
  <si>
    <t xml:space="preserve">október 2021</t>
  </si>
  <si>
    <t xml:space="preserve">november 2021</t>
  </si>
  <si>
    <t xml:space="preserve">december 2021</t>
  </si>
  <si>
    <t xml:space="preserve">január 2022</t>
  </si>
  <si>
    <t xml:space="preserve">Vyplatené dávky „ošetrovné“</t>
  </si>
  <si>
    <t xml:space="preserve">Spracované na základe údajov evidovaných v Informačnom systéme Syrius Sociálnej poisťovne k 1.3.2022</t>
  </si>
  <si>
    <t xml:space="preserve">Mesiac</t>
  </si>
  <si>
    <t xml:space="preserve">2019</t>
  </si>
  <si>
    <t xml:space="preserve">2020</t>
  </si>
  <si>
    <t xml:space="preserve">2021</t>
  </si>
  <si>
    <t xml:space="preserve">Nárast / pokles</t>
  </si>
  <si>
    <t xml:space="preserve">Nárast / pokles (%)</t>
  </si>
  <si>
    <t xml:space="preserve">2020 vs. 2019</t>
  </si>
  <si>
    <t xml:space="preserve">2021 vs. 2019</t>
  </si>
  <si>
    <t xml:space="preserve">Počet dávok</t>
  </si>
  <si>
    <t xml:space="preserve">január</t>
  </si>
  <si>
    <t xml:space="preserve">február</t>
  </si>
  <si>
    <t xml:space="preserve">marec</t>
  </si>
  <si>
    <t xml:space="preserve">apríl</t>
  </si>
  <si>
    <t xml:space="preserve">máj</t>
  </si>
  <si>
    <t xml:space="preserve">jún</t>
  </si>
  <si>
    <t xml:space="preserve">júl</t>
  </si>
  <si>
    <t xml:space="preserve">august</t>
  </si>
  <si>
    <t xml:space="preserve">september</t>
  </si>
  <si>
    <t xml:space="preserve">október</t>
  </si>
  <si>
    <t xml:space="preserve">november</t>
  </si>
  <si>
    <t xml:space="preserve">december</t>
  </si>
  <si>
    <t xml:space="preserve">Výdavky</t>
  </si>
  <si>
    <t xml:space="preserve">Pozn.: Vyplatené dávky predstavujú nárok za predchádzajúce mesiace.</t>
  </si>
  <si>
    <t xml:space="preserve">Počet novohlásených prípadov DPN s dôvodom vzniku „karanténne opatrenie“</t>
  </si>
  <si>
    <t xml:space="preserve">Spracované na základe údajov evidovaných v Sociálnej poisťovni k 6.3.2022</t>
  </si>
  <si>
    <t xml:space="preserve">Rok</t>
  </si>
  <si>
    <t xml:space="preserve">Jan</t>
  </si>
  <si>
    <t xml:space="preserve">Feb</t>
  </si>
  <si>
    <t xml:space="preserve">Mar</t>
  </si>
  <si>
    <t xml:space="preserve">Apr</t>
  </si>
  <si>
    <t xml:space="preserve">Máj</t>
  </si>
  <si>
    <t xml:space="preserve">Jún</t>
  </si>
  <si>
    <t xml:space="preserve">Júl</t>
  </si>
  <si>
    <t xml:space="preserve">Aug</t>
  </si>
  <si>
    <t xml:space="preserve">Sep</t>
  </si>
  <si>
    <t xml:space="preserve">Okt</t>
  </si>
  <si>
    <t xml:space="preserve">Nov</t>
  </si>
  <si>
    <t xml:space="preserve">Dec</t>
  </si>
  <si>
    <t xml:space="preserve">Vyplatené dávky „nemocenské“</t>
  </si>
  <si>
    <t xml:space="preserve">Spracované na základe údajov evidovaných v Informačnom systéme Syrius Sociálnej poisťovne k 1.2.2022</t>
  </si>
  <si>
    <t xml:space="preserve">Odklad a odpustenie odvodov na sociálne poistenie</t>
  </si>
  <si>
    <t xml:space="preserve">Spracované na základe údajov evidovaných v Sociálnej poisťovni k 28.2.2022</t>
  </si>
  <si>
    <t xml:space="preserve">Typ žiadateľa</t>
  </si>
  <si>
    <t xml:space="preserve"/>
  </si>
  <si>
    <t xml:space="preserve">Spolu</t>
  </si>
  <si>
    <t xml:space="preserve">SZČO</t>
  </si>
  <si>
    <t xml:space="preserve">Zamestnávateľ</t>
  </si>
  <si>
    <t xml:space="preserve">Počet</t>
  </si>
  <si>
    <t xml:space="preserve">marec 2020 (odklad)</t>
  </si>
  <si>
    <t xml:space="preserve">apríl 2020 (odpustenie)</t>
  </si>
  <si>
    <t xml:space="preserve">máj 2020 (odklad)</t>
  </si>
  <si>
    <t xml:space="preserve">jún 2020 (odklad)</t>
  </si>
  <si>
    <t xml:space="preserve">júl 2020 (odklad)</t>
  </si>
  <si>
    <t xml:space="preserve">december 2020 (odklad)</t>
  </si>
  <si>
    <t xml:space="preserve">január 2021 (odklad)</t>
  </si>
  <si>
    <t xml:space="preserve">február 2021 (odklad)</t>
  </si>
  <si>
    <t xml:space="preserve">marec 2021 (odklad)</t>
  </si>
  <si>
    <t xml:space="preserve">apríl 2021 (odklad)</t>
  </si>
  <si>
    <t xml:space="preserve">máj 2021 (odklad)</t>
  </si>
  <si>
    <t xml:space="preserve">október 2021 (odklad)</t>
  </si>
  <si>
    <t xml:space="preserve">november 2021 (odklad)</t>
  </si>
  <si>
    <t xml:space="preserve">december 2021 (odklad)</t>
  </si>
  <si>
    <t xml:space="preserve">január 2022 (odklad)</t>
  </si>
  <si>
    <t xml:space="preserve">Suma</t>
  </si>
  <si>
    <t xml:space="preserve">Pozn.: Očakávame aktualizáciu dát do budúcnosti tak z dôvodu postupného spracovávania nových podkladov zakladajúcich nárok na odklad/odpustenie odvodov, ako aj z dôvodu korekcie doteraz spracovaných podkladov; Údaje obsahujú aj dáta za subjekty spadajúce do sektora verejnej správy v zmysle metodiky ESA2010 a predstavujú horný odhad poklesu príjmov Sociálnej poisťovne z odvodov SZČO a zamestnávateľov z dôvodu odkladu alebo odpustenia odvodov za daný mesiac.</t>
  </si>
  <si>
    <t xml:space="preserve">Vývoj počtu poistencov z registra Sociálnej poisťovne</t>
  </si>
  <si>
    <t xml:space="preserve">Spracované na základe údajov evidovaných v Sociálnej poisťovni k 4.3.2022</t>
  </si>
  <si>
    <t xml:space="preserve">Subjekt</t>
  </si>
  <si>
    <t xml:space="preserve">Február 2021</t>
  </si>
  <si>
    <t xml:space="preserve">Február 2022</t>
  </si>
  <si>
    <t xml:space="preserve">Zamestnávatelia</t>
  </si>
  <si>
    <t xml:space="preserve">Zamestnanci (ZEC)</t>
  </si>
  <si>
    <t xml:space="preserve">Dohody (DOH)</t>
  </si>
  <si>
    <t xml:space="preserve">SZČO povinne poistení</t>
  </si>
  <si>
    <t xml:space="preserve">Spolu (ZEC + DOH + SZČO)</t>
  </si>
  <si>
    <t xml:space="preserve">Vývoj nezamestnanosti</t>
  </si>
  <si>
    <t xml:space="preserve">Spracované na základe údajov Ústredia práce, sociálnych vecí a rodiny dostupných k 18.2.2022.</t>
  </si>
  <si>
    <t xml:space="preserve">Slovensko</t>
  </si>
  <si>
    <t xml:space="preserve">Bratislavský
kraj</t>
  </si>
  <si>
    <t xml:space="preserve">Trnavský
kraj</t>
  </si>
  <si>
    <t xml:space="preserve">Trenčiansky
kraj</t>
  </si>
  <si>
    <t xml:space="preserve">Nitriansky
kraj</t>
  </si>
  <si>
    <t xml:space="preserve">Žilinský
kraj</t>
  </si>
  <si>
    <t xml:space="preserve">Banskobystrický
kraj</t>
  </si>
  <si>
    <t xml:space="preserve">Prešovský
kraj</t>
  </si>
  <si>
    <t xml:space="preserve">Košický
kraj</t>
  </si>
  <si>
    <t xml:space="preserve">Miera nezamestnanosti z celkového počtu UoZ (%)</t>
  </si>
  <si>
    <t xml:space="preserve">január 2019</t>
  </si>
  <si>
    <t xml:space="preserve">február 2019</t>
  </si>
  <si>
    <t xml:space="preserve">marec 2019</t>
  </si>
  <si>
    <t xml:space="preserve">apríl 2019</t>
  </si>
  <si>
    <t xml:space="preserve">máj 2019</t>
  </si>
  <si>
    <t xml:space="preserve">jún 2019</t>
  </si>
  <si>
    <t xml:space="preserve">júl 2019</t>
  </si>
  <si>
    <t xml:space="preserve">august 2019</t>
  </si>
  <si>
    <t xml:space="preserve">september 2019</t>
  </si>
  <si>
    <t xml:space="preserve">október 2019</t>
  </si>
  <si>
    <t xml:space="preserve">november 2019</t>
  </si>
  <si>
    <t xml:space="preserve">december 2019</t>
  </si>
  <si>
    <t xml:space="preserve">január 2020</t>
  </si>
  <si>
    <t xml:space="preserve">február 2020</t>
  </si>
  <si>
    <t xml:space="preserve">Miera evidovanej nezamestnanosti (%)</t>
  </si>
  <si>
    <t xml:space="preserve">Prítok UoZ do evidencie</t>
  </si>
  <si>
    <t xml:space="preserve">Odtok UoZ z evidencie</t>
  </si>
  <si>
    <t xml:space="preserve">Čistý prítok UoZ do evidencie</t>
  </si>
  <si>
    <t xml:space="preserve">Trvanie vybavenia pomoci (od prijatia žiadosti alebo výkazu po spracovanie úradom práce)</t>
  </si>
  <si>
    <t xml:space="preserve">Pozn.: Priemerná dĺžka procesu za žiadosti a výkazy prijaté najneskôr 18. februára 2022 a zároveň vybavené najneskôr 01. marca 2022. Za moment prijatia sa považuje zaregistrovanie v internom systéme ÚPSVaR.</t>
  </si>
  <si>
    <t xml:space="preserve">Priemerné trvanie vybavenia</t>
  </si>
  <si>
    <t xml:space="preserve">Počet
žiadostí / výkazov</t>
  </si>
  <si>
    <t xml:space="preserve">Kalendárne dni</t>
  </si>
  <si>
    <t xml:space="preserve">Pracovné dni</t>
  </si>
  <si>
    <t xml:space="preserve">Vybavenie pomoci sa postupne zrýchľuje</t>
  </si>
  <si>
    <t xml:space="preserve">06.04. - 12.04.</t>
  </si>
  <si>
    <t xml:space="preserve">13.04. - 19.04.</t>
  </si>
  <si>
    <t xml:space="preserve">20.04. - 26.04.</t>
  </si>
  <si>
    <t xml:space="preserve">27.04. - 03.05.</t>
  </si>
  <si>
    <t xml:space="preserve">04.05. - 10.05.</t>
  </si>
  <si>
    <t xml:space="preserve">11.05. - 17.05.</t>
  </si>
  <si>
    <t xml:space="preserve">18.05. - 24.05.</t>
  </si>
  <si>
    <t xml:space="preserve">25.05. - 31.05.</t>
  </si>
  <si>
    <t xml:space="preserve">01.06. - 07.06.</t>
  </si>
  <si>
    <t xml:space="preserve">08.06. - 14.06.</t>
  </si>
  <si>
    <t xml:space="preserve">15.06. - 21.06.</t>
  </si>
  <si>
    <t xml:space="preserve">22.06. - 28.06.</t>
  </si>
  <si>
    <t xml:space="preserve">29.06. - 05.07.</t>
  </si>
  <si>
    <t xml:space="preserve">06.07. - 12.07.</t>
  </si>
  <si>
    <t xml:space="preserve">13.07. - 19.07.</t>
  </si>
  <si>
    <t xml:space="preserve">20.07. - 26.07.</t>
  </si>
  <si>
    <t xml:space="preserve">27.07. - 02.08.</t>
  </si>
  <si>
    <t xml:space="preserve">03.08. - 09.08.</t>
  </si>
  <si>
    <t xml:space="preserve">10.08. - 16.08.</t>
  </si>
  <si>
    <t xml:space="preserve">17.08. - 23.08.</t>
  </si>
  <si>
    <t xml:space="preserve">24.08. - 30.08.</t>
  </si>
  <si>
    <t xml:space="preserve">31.08. - 06.09.</t>
  </si>
  <si>
    <t xml:space="preserve">07.09. - 13.09.</t>
  </si>
  <si>
    <t xml:space="preserve">14.09. - 20.09.</t>
  </si>
  <si>
    <t xml:space="preserve">21.09. - 27.09.</t>
  </si>
  <si>
    <t xml:space="preserve">28.09. - 04.10.</t>
  </si>
  <si>
    <t xml:space="preserve">05.10. - 11.10.</t>
  </si>
  <si>
    <t xml:space="preserve">12.10. - 18.10.</t>
  </si>
  <si>
    <t xml:space="preserve">19.10. - 25.10.</t>
  </si>
  <si>
    <t xml:space="preserve">26.10. - 01.11.</t>
  </si>
  <si>
    <t xml:space="preserve">02.11. - 08.11.</t>
  </si>
  <si>
    <t xml:space="preserve">09.11. - 15.11.</t>
  </si>
  <si>
    <t xml:space="preserve">16.11. - 22.11.</t>
  </si>
  <si>
    <t xml:space="preserve">23.11. - 29.11.</t>
  </si>
  <si>
    <t xml:space="preserve">30.11. - 06.12.</t>
  </si>
  <si>
    <t xml:space="preserve">07.12. - 13.12.</t>
  </si>
  <si>
    <t xml:space="preserve">14.12. - 20.12.</t>
  </si>
  <si>
    <t xml:space="preserve">21.12. - 27.12.</t>
  </si>
  <si>
    <t xml:space="preserve">28.12. - 03.01.</t>
  </si>
  <si>
    <t xml:space="preserve">04.01. - 10.01.</t>
  </si>
  <si>
    <t xml:space="preserve">11.01. - 17.01.</t>
  </si>
  <si>
    <t xml:space="preserve">18.01. - 24.01.</t>
  </si>
  <si>
    <t xml:space="preserve">25.01. - 31.01.</t>
  </si>
  <si>
    <t xml:space="preserve">01.02. - 07.02.</t>
  </si>
  <si>
    <t xml:space="preserve">08.02. - 14.02.</t>
  </si>
  <si>
    <t xml:space="preserve">15.02. - 21.02.</t>
  </si>
  <si>
    <t xml:space="preserve">22.02. - 28.02.</t>
  </si>
  <si>
    <t xml:space="preserve">01.03. - 07.03.</t>
  </si>
  <si>
    <t xml:space="preserve">08.03. - 14.03.</t>
  </si>
  <si>
    <t xml:space="preserve">15.03. - 21.03.</t>
  </si>
  <si>
    <t xml:space="preserve">22.03. - 28.03.</t>
  </si>
  <si>
    <t xml:space="preserve">29.03. - 04.04.</t>
  </si>
  <si>
    <t xml:space="preserve">05.04. - 11.04.</t>
  </si>
  <si>
    <t xml:space="preserve">12.04. - 18.04.</t>
  </si>
  <si>
    <t xml:space="preserve">19.04. - 25.04.</t>
  </si>
  <si>
    <t xml:space="preserve">26.04. - 02.05.</t>
  </si>
  <si>
    <t xml:space="preserve">03.05. - 09.05.</t>
  </si>
  <si>
    <t xml:space="preserve">10.05. - 16.05.</t>
  </si>
  <si>
    <t xml:space="preserve">17.05. - 23.05.</t>
  </si>
  <si>
    <t xml:space="preserve">24.05. - 30.05.</t>
  </si>
  <si>
    <t xml:space="preserve">31.05. - 06.06.</t>
  </si>
  <si>
    <t xml:space="preserve">07.06. - 13.06.</t>
  </si>
  <si>
    <t xml:space="preserve">14.06. - 20.06.</t>
  </si>
  <si>
    <t xml:space="preserve">21.06. - 27.06.</t>
  </si>
  <si>
    <t xml:space="preserve">28.06. - 04.07.</t>
  </si>
  <si>
    <t xml:space="preserve">05.07. - 11.07.</t>
  </si>
  <si>
    <t xml:space="preserve">12.07. - 18.07.</t>
  </si>
  <si>
    <t xml:space="preserve">19.07. - 25.07.</t>
  </si>
  <si>
    <t xml:space="preserve">26.07. - 01.08.</t>
  </si>
  <si>
    <t xml:space="preserve">02.08. - 08.08.</t>
  </si>
  <si>
    <t xml:space="preserve">09.08. - 15.08.</t>
  </si>
  <si>
    <t xml:space="preserve">16.08. - 22.08.</t>
  </si>
  <si>
    <t xml:space="preserve">23.08. - 29.08.</t>
  </si>
  <si>
    <t xml:space="preserve">30.08. - 05.09.</t>
  </si>
  <si>
    <t xml:space="preserve">06.09. - 12.09.</t>
  </si>
  <si>
    <t xml:space="preserve">13.09. - 19.09.</t>
  </si>
  <si>
    <t xml:space="preserve">20.09. - 26.09.</t>
  </si>
  <si>
    <t xml:space="preserve">27.09. - 03.10.</t>
  </si>
  <si>
    <t xml:space="preserve">04.10. - 10.10.</t>
  </si>
  <si>
    <t xml:space="preserve">11.10. - 17.10.</t>
  </si>
  <si>
    <t xml:space="preserve">18.10. - 24.10.</t>
  </si>
  <si>
    <t xml:space="preserve">25.10. - 31.10.</t>
  </si>
  <si>
    <t xml:space="preserve">01.11. - 07.11.</t>
  </si>
  <si>
    <t xml:space="preserve">08.11. - 14.11.</t>
  </si>
  <si>
    <t xml:space="preserve">15.11. - 21.11.</t>
  </si>
  <si>
    <t xml:space="preserve">22.11. - 28.11.</t>
  </si>
  <si>
    <t xml:space="preserve">29.11. - 05.12.</t>
  </si>
  <si>
    <t xml:space="preserve">06.12. - 12.12.</t>
  </si>
  <si>
    <t xml:space="preserve">13.12. - 19.12.</t>
  </si>
  <si>
    <t xml:space="preserve">20.12. - 26.12.</t>
  </si>
  <si>
    <t xml:space="preserve">27.12. - 02.01.</t>
  </si>
  <si>
    <t xml:space="preserve">03.01. - 09.01.</t>
  </si>
  <si>
    <t xml:space="preserve">10.01. - 16.01.</t>
  </si>
  <si>
    <t xml:space="preserve">17.01. - 23.01.</t>
  </si>
  <si>
    <t xml:space="preserve">24.01. - 30.01.</t>
  </si>
  <si>
    <t xml:space="preserve">31.01. - 06.02.</t>
  </si>
  <si>
    <t xml:space="preserve">07.02. - 13.02.</t>
  </si>
  <si>
    <t xml:space="preserve">14.02. - 20.02.</t>
  </si>
  <si>
    <t xml:space="preserve">Tabuľka A1 Prehľad čerpania podpory cez Prvú pomoc v členení podľa kategórie veľkosti</t>
  </si>
  <si>
    <t xml:space="preserve">Podporené subjekty v rámci projektov prvej pomoci s nárokom za marec 2020</t>
  </si>
  <si>
    <t xml:space="preserve">Členenie podľa kategórie veľkosti</t>
  </si>
  <si>
    <t xml:space="preserve">Celkom</t>
  </si>
  <si>
    <t xml:space="preserve">Kategória veľkosti podniku</t>
  </si>
  <si>
    <t xml:space="preserve">mikro</t>
  </si>
  <si>
    <t xml:space="preserve">malý</t>
  </si>
  <si>
    <t xml:space="preserve">stredný</t>
  </si>
  <si>
    <t xml:space="preserve">veľký</t>
  </si>
  <si>
    <t xml:space="preserve">neurčený</t>
  </si>
  <si>
    <t xml:space="preserve">Počet podporených žiadateľov</t>
  </si>
  <si>
    <t xml:space="preserve">spolu</t>
  </si>
  <si>
    <t xml:space="preserve">Počet podporených zamestnancov, resp. SZČO (mesačný kumulatív)</t>
  </si>
  <si>
    <t xml:space="preserve">Uhrádzaná suma [EUR]</t>
  </si>
  <si>
    <t xml:space="preserve">Podporené subjekty v rámci projektov prvej pomoci s nárokom za apríl 2020</t>
  </si>
  <si>
    <t xml:space="preserve">Podporené subjekty v rámci projektov prvej pomoci s nárokom za máj 2020</t>
  </si>
  <si>
    <t xml:space="preserve">Podporené subjekty v rámci projektov prvej pomoci s nárokom za jún 2020</t>
  </si>
  <si>
    <t xml:space="preserve">Podporené subjekty v rámci projektov prvej pomoci s nárokom za júl 2020</t>
  </si>
  <si>
    <t xml:space="preserve">Podporené subjekty v rámci projektov prvej pomoci s nárokom za august 2020</t>
  </si>
  <si>
    <t xml:space="preserve">Podporené subjekty v rámci projektov prvej pomoci s nárokom za september 2020</t>
  </si>
  <si>
    <t xml:space="preserve">Podporené subjekty v rámci projektov prvej pomoci s nárokom za október 2020</t>
  </si>
  <si>
    <t xml:space="preserve">Podporené subjekty v rámci projektov prvej pomoci s nárokom za november 2020</t>
  </si>
  <si>
    <t xml:space="preserve">Podporené subjekty v rámci projektov prvej pomoci s nárokom za december 2020</t>
  </si>
  <si>
    <t xml:space="preserve">Podporené subjekty v rámci projektov prvej pomoci s nárokom za január 2021</t>
  </si>
  <si>
    <t xml:space="preserve">Podporené subjekty v rámci projektov prvej pomoci s nárokom za február 2021</t>
  </si>
  <si>
    <t xml:space="preserve">Podporené subjekty v rámci projektov prvej pomoci s nárokom za marec 2021</t>
  </si>
  <si>
    <t xml:space="preserve">Podporené subjekty v rámci projektov prvej pomoci s nárokom za apríl 2021</t>
  </si>
  <si>
    <t xml:space="preserve">Podporené subjekty v rámci projektov prvej pomoci s nárokom za máj 2021</t>
  </si>
  <si>
    <t xml:space="preserve">Podporené subjekty v rámci projektov prvej pomoci s nárokom za jún 2021</t>
  </si>
  <si>
    <t xml:space="preserve">Podporené subjekty v rámci projektov prvej pomoci s nárokom za júl 2021</t>
  </si>
  <si>
    <t xml:space="preserve">Podporené subjekty v rámci projektov prvej pomoci s nárokom za september 2021</t>
  </si>
  <si>
    <t xml:space="preserve">Podporené subjekty v rámci projektov prvej pomoci s nárokom za október 2021</t>
  </si>
  <si>
    <t xml:space="preserve">Podporené subjekty v rámci projektov prvej pomoci s nárokom za november 2021</t>
  </si>
  <si>
    <t xml:space="preserve">Podporené subjekty v rámci projektov prvej pomoci s nárokom za december 2021</t>
  </si>
  <si>
    <t xml:space="preserve">Podporené subjekty v rámci projektov prvej pomoci s nárokom za január 2022</t>
  </si>
  <si>
    <t xml:space="preserve">Tabuľka A2 Prehľad čerpania podpory cez Prvú pomoc v členení podľa odvetvia</t>
  </si>
  <si>
    <t xml:space="preserve">Členenie podľa odvetvia</t>
  </si>
  <si>
    <t xml:space="preserve">Odvetvie (Sekcia SK-NACE)</t>
  </si>
  <si>
    <t xml:space="preserve">A</t>
  </si>
  <si>
    <t xml:space="preserve">B</t>
  </si>
  <si>
    <t xml:space="preserve">C</t>
  </si>
  <si>
    <t xml:space="preserve">D</t>
  </si>
  <si>
    <t xml:space="preserve">E</t>
  </si>
  <si>
    <t xml:space="preserve">F</t>
  </si>
  <si>
    <t xml:space="preserve">G</t>
  </si>
  <si>
    <t xml:space="preserve">H</t>
  </si>
  <si>
    <t xml:space="preserve">I</t>
  </si>
  <si>
    <t xml:space="preserve">J</t>
  </si>
  <si>
    <t xml:space="preserve">K</t>
  </si>
  <si>
    <t xml:space="preserve">L</t>
  </si>
  <si>
    <t xml:space="preserve">M</t>
  </si>
  <si>
    <t xml:space="preserve">N</t>
  </si>
  <si>
    <t xml:space="preserve">O</t>
  </si>
  <si>
    <t xml:space="preserve">P</t>
  </si>
  <si>
    <t xml:space="preserve">Q</t>
  </si>
  <si>
    <t xml:space="preserve">R</t>
  </si>
  <si>
    <t xml:space="preserve">S</t>
  </si>
  <si>
    <t xml:space="preserve">T</t>
  </si>
  <si>
    <t xml:space="preserve">U</t>
  </si>
  <si>
    <t xml:space="preserve">neurčené</t>
  </si>
  <si>
    <t xml:space="preserve">Kategórie veľkosti podniku</t>
  </si>
  <si>
    <t xml:space="preserve">Kategória podniku *</t>
  </si>
  <si>
    <t xml:space="preserve">Počet pracovníkov **</t>
  </si>
  <si>
    <t xml:space="preserve">Ročný obrat ***</t>
  </si>
  <si>
    <t xml:space="preserve">Ročná bilančná suma ****</t>
  </si>
  <si>
    <t xml:space="preserve">Mikro</t>
  </si>
  <si>
    <t xml:space="preserve">0 až 9</t>
  </si>
  <si>
    <t xml:space="preserve">≤ 2 mil. €</t>
  </si>
  <si>
    <t xml:space="preserve">Malý</t>
  </si>
  <si>
    <t xml:space="preserve">10 až 49</t>
  </si>
  <si>
    <t xml:space="preserve">≤ 10 mil. €</t>
  </si>
  <si>
    <t xml:space="preserve">Stredný</t>
  </si>
  <si>
    <t xml:space="preserve">50 až 249</t>
  </si>
  <si>
    <t xml:space="preserve">≤ 50 mil. €</t>
  </si>
  <si>
    <t xml:space="preserve">≤ 43 mil. €</t>
  </si>
  <si>
    <t xml:space="preserve">Veľký</t>
  </si>
  <si>
    <t xml:space="preserve">250 a viac</t>
  </si>
  <si>
    <t xml:space="preserve">* Podnik patrí do danej kategórie veľkosti, ak má príslušný počet pracovníkov a zároveň spĺňa aspoň jedno z obmedzení na obrat alebo bilančnú sumu.</t>
  </si>
  <si>
    <t xml:space="preserve">** Zahŕňa zamestnancov, vlastníkov - manažérov, partnerov, ktorí sa podieľajú na  pravidelnej činnosti v podniku a majú z neho finančné výhody.</t>
  </si>
  <si>
    <t xml:space="preserve">*** Určuje sa na základe výpočtu príjmov po vyplatení všetkých rabatov. Obrat nezahŕňa DPH alebo iné nepriame dane.</t>
  </si>
  <si>
    <t xml:space="preserve">**** Hodnota základných aktív podniku.</t>
  </si>
  <si>
    <t xml:space="preserve">Štatistická klasifikácia ekonomických činností SK NACE</t>
  </si>
  <si>
    <t xml:space="preserve">Sekcia SK NACE</t>
  </si>
  <si>
    <t xml:space="preserve">Odvetvie</t>
  </si>
  <si>
    <t xml:space="preserve">Poľnohospodárstvo, lesníctvo a rybolov</t>
  </si>
  <si>
    <t xml:space="preserve">Ťažba a dobývanie</t>
  </si>
  <si>
    <t xml:space="preserve">Priemyselná výroba</t>
  </si>
  <si>
    <t xml:space="preserve">Dodávka elektriny, plynu, pary a studeného vzduchu</t>
  </si>
  <si>
    <t xml:space="preserve">Dodávka vody; čistenie a odvod odpadových vôd, odpady a služby odstraňovania odpadov</t>
  </si>
  <si>
    <t xml:space="preserve">Stavebníctvo</t>
  </si>
  <si>
    <t xml:space="preserve">Veľkoobchod a maloobchod; oprava motorových vozidiel a motocyklov</t>
  </si>
  <si>
    <t xml:space="preserve">Doprava a skladovanie</t>
  </si>
  <si>
    <t xml:space="preserve">Ubytovacie a stravovacie služby</t>
  </si>
  <si>
    <t xml:space="preserve">Informácie a komunikácia</t>
  </si>
  <si>
    <t xml:space="preserve">Finančné a poisťovacie činnosti</t>
  </si>
  <si>
    <t xml:space="preserve">Činnosti v oblasti nehnuteľností</t>
  </si>
  <si>
    <t xml:space="preserve">Odborné, vedecké a technické činnosti</t>
  </si>
  <si>
    <t xml:space="preserve">Administratívne a podporné služby</t>
  </si>
  <si>
    <t xml:space="preserve">Verejná správa a obrana; povinné sociálne zabezpečenie</t>
  </si>
  <si>
    <t xml:space="preserve">Vzdelávanie</t>
  </si>
  <si>
    <t xml:space="preserve">Zdravotníctvo a sociálna pomoc</t>
  </si>
  <si>
    <t xml:space="preserve">Umenie, zábava a rekreácia</t>
  </si>
  <si>
    <t xml:space="preserve">Ostatné činnosti</t>
  </si>
  <si>
    <t xml:space="preserve">Činnosti domácností ako zamestnávateľov</t>
  </si>
  <si>
    <t xml:space="preserve">Činnosti extrateritoriálnych organizácií a združení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</si>
</sst>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3">
    <numFmt numFmtId="166" formatCode="# ##0"/>
    <numFmt numFmtId="167" formatCode="# ### ##0.00 €"/>
    <numFmt numFmtId="168" formatCode="# ##0"/>
    <numFmt numFmtId="169" formatCode="# ##0.0 %"/>
    <numFmt numFmtId="170" formatCode="# ### ##0.00 €"/>
    <numFmt numFmtId="171" formatCode="# ##0.0 %"/>
    <numFmt numFmtId="172" formatCode="# ##0"/>
    <numFmt numFmtId="173" formatCode="# ##0"/>
    <numFmt numFmtId="174" formatCode="# ##0.0 %"/>
    <numFmt numFmtId="175" formatCode="# ### ##0.00 €"/>
    <numFmt numFmtId="176" formatCode="# ##0.0 %"/>
    <numFmt numFmtId="177" formatCode="# ##0"/>
    <numFmt numFmtId="178" formatCode="# ### ##0.00 €"/>
    <numFmt numFmtId="179" formatCode="mmmm yy"/>
    <numFmt numFmtId="180" formatCode="# ### ##0"/>
    <numFmt numFmtId="181" formatCode="0.0 %"/>
    <numFmt numFmtId="182" formatCode="0.00"/>
    <numFmt numFmtId="183" formatCode="0.00"/>
    <numFmt numFmtId="184" formatCode="# ##0"/>
    <numFmt numFmtId="185" formatCode="# ##0"/>
    <numFmt numFmtId="186" formatCode="# ##0"/>
    <numFmt numFmtId="187" formatCode="0.00"/>
    <numFmt numFmtId="188" formatCode="# ### ##0"/>
    <numFmt numFmtId="189" formatCode="0.00"/>
    <numFmt numFmtId="190" formatCode="# ### ##0"/>
    <numFmt numFmtId="191" formatCode="# ##0"/>
    <numFmt numFmtId="192" formatCode="# ### ##0.00"/>
    <numFmt numFmtId="193" formatCode="# ##0"/>
    <numFmt numFmtId="194" formatCode="# ### ##0.00"/>
    <numFmt numFmtId="195" formatCode="# ##0"/>
    <numFmt numFmtId="196" formatCode="# ### ##0.00"/>
    <numFmt numFmtId="197" formatCode="# ##0"/>
    <numFmt numFmtId="198" formatCode="# ### ##0.00"/>
    <numFmt numFmtId="199" formatCode="# ##0"/>
    <numFmt numFmtId="200" formatCode="# ### ##0.00"/>
    <numFmt numFmtId="201" formatCode="# ##0"/>
    <numFmt numFmtId="202" formatCode="# ### ##0.00"/>
    <numFmt numFmtId="203" formatCode="# ##0"/>
    <numFmt numFmtId="204" formatCode="# ### ##0.00"/>
    <numFmt numFmtId="205" formatCode="# ##0"/>
    <numFmt numFmtId="206" formatCode="# ### ##0.00"/>
    <numFmt numFmtId="207" formatCode="# ##0"/>
    <numFmt numFmtId="208" formatCode="# ### ##0.00"/>
    <numFmt numFmtId="209" formatCode="# ##0"/>
    <numFmt numFmtId="210" formatCode="# ### ##0.00"/>
    <numFmt numFmtId="211" formatCode="# ##0"/>
    <numFmt numFmtId="212" formatCode="# ### ##0.00"/>
    <numFmt numFmtId="213" formatCode="# ##0"/>
    <numFmt numFmtId="214" formatCode="# ### ##0.00"/>
    <numFmt numFmtId="215" formatCode="# ##0"/>
    <numFmt numFmtId="216" formatCode="# ### ##0.00"/>
    <numFmt numFmtId="217" formatCode="# ##0"/>
    <numFmt numFmtId="218" formatCode="# ### ##0.00"/>
    <numFmt numFmtId="219" formatCode="# ##0"/>
    <numFmt numFmtId="220" formatCode="# ### ##0.00"/>
    <numFmt numFmtId="221" formatCode="# ##0"/>
    <numFmt numFmtId="222" formatCode="# ### ##0.00"/>
    <numFmt numFmtId="223" formatCode="# ##0"/>
    <numFmt numFmtId="224" formatCode="# ### ##0.00"/>
    <numFmt numFmtId="225" formatCode="# ##0"/>
    <numFmt numFmtId="226" formatCode="# ### ##0.00"/>
    <numFmt numFmtId="227" formatCode="# ##0"/>
    <numFmt numFmtId="228" formatCode="# ### ##0.00"/>
    <numFmt numFmtId="229" formatCode="# ##0"/>
    <numFmt numFmtId="230" formatCode="# ### ##0.00"/>
    <numFmt numFmtId="231" formatCode="# ##0"/>
    <numFmt numFmtId="232" formatCode="# ### ##0.00"/>
    <numFmt numFmtId="233" formatCode="# ##0"/>
    <numFmt numFmtId="234" formatCode="# ### ##0.00"/>
    <numFmt numFmtId="235" formatCode="# ##0"/>
    <numFmt numFmtId="236" formatCode="# ### ##0.00"/>
    <numFmt numFmtId="237" formatCode="# ##0"/>
    <numFmt numFmtId="238" formatCode="# ### ##0.00"/>
    <numFmt numFmtId="239" formatCode="# ##0"/>
    <numFmt numFmtId="240" formatCode="# ### ##0.00"/>
    <numFmt numFmtId="241" formatCode="# ##0"/>
    <numFmt numFmtId="242" formatCode="# ### ##0.00"/>
    <numFmt numFmtId="243" formatCode="# ##0"/>
    <numFmt numFmtId="244" formatCode="# ### ##0.00"/>
    <numFmt numFmtId="245" formatCode="# ##0"/>
    <numFmt numFmtId="246" formatCode="# ### ##0.00"/>
    <numFmt numFmtId="247" formatCode="# ##0"/>
    <numFmt numFmtId="248" formatCode="# ### ##0.00"/>
    <numFmt numFmtId="249" formatCode="# ##0"/>
    <numFmt numFmtId="250" formatCode="# ### ##0.00"/>
    <numFmt numFmtId="251" formatCode="# ##0"/>
    <numFmt numFmtId="252" formatCode="# ### ##0.00"/>
    <numFmt numFmtId="253" formatCode="# ##0"/>
    <numFmt numFmtId="254" formatCode="# ### ##0.00"/>
    <numFmt numFmtId="255" formatCode="# ##0"/>
    <numFmt numFmtId="256" formatCode="# ### ##0.00"/>
    <numFmt numFmtId="257" formatCode="# ##0"/>
    <numFmt numFmtId="258" formatCode="# ### ##0.00"/>
    <numFmt numFmtId="259" formatCode="# ##0"/>
    <numFmt numFmtId="260" formatCode="# ### ##0.00"/>
    <numFmt numFmtId="261" formatCode="# ##0"/>
    <numFmt numFmtId="262" formatCode="# ### ##0.00"/>
    <numFmt numFmtId="263" formatCode="# ##0"/>
    <numFmt numFmtId="264" formatCode="# ### ##0.00"/>
    <numFmt numFmtId="265" formatCode="# ##0"/>
    <numFmt numFmtId="266" formatCode="# ### ##0.00"/>
    <numFmt numFmtId="267" formatCode="# ##0"/>
    <numFmt numFmtId="268" formatCode="# ### ##0.00"/>
    <numFmt numFmtId="269" formatCode="# ##0"/>
    <numFmt numFmtId="270" formatCode="# ### ##0.00"/>
    <numFmt numFmtId="271" formatCode="# ##0"/>
    <numFmt numFmtId="272" formatCode="# ### ##0.00"/>
    <numFmt numFmtId="273" formatCode="# ##0"/>
    <numFmt numFmtId="274" formatCode="# ### ##0.00"/>
    <numFmt numFmtId="275" formatCode="# ##0"/>
    <numFmt numFmtId="276" formatCode="# ### ##0.00"/>
    <numFmt numFmtId="277" formatCode="# ##0"/>
    <numFmt numFmtId="278" formatCode="# ### ##0.00"/>
  </numFmts>
  <fonts count="10">
    <font>
      <sz val="9"/>
      <color rgb="FF000000"/>
      <name val="Arial Narrow"/>
    </font>
    <font>
      <sz val="12"/>
      <color rgb="FFB7194A"/>
      <name val="Arial Narrow"/>
      <b/>
    </font>
    <font>
      <sz val="9"/>
      <color rgb="FFFFFFFF"/>
      <name val="Arial Narrow"/>
      <b/>
    </font>
    <font>
      <sz val="9"/>
      <color rgb="FFB7194A"/>
      <name val="Arial Narrow"/>
      <b/>
    </font>
    <font>
      <sz val="9"/>
      <color rgb="FFB7194A"/>
      <name val="Arial Narrow"/>
      <u val="single"/>
    </font>
    <font>
      <sz val="9"/>
      <color rgb="FFB7194A"/>
      <name val="Arial Narrow"/>
    </font>
    <font>
      <sz val="10"/>
      <color rgb="FF000000"/>
      <name val="Arial Narrow"/>
      <u val="single"/>
    </font>
    <font>
      <sz val="10"/>
      <color rgb="FF000000"/>
      <name val="Arial Narrow"/>
    </font>
    <font>
      <sz val="9"/>
      <color rgb="FF000000"/>
      <name val="Arial Narrow"/>
      <b/>
    </font>
    <font>
      <sz val="10"/>
      <color rgb="FFB7194A"/>
      <name val="Arial Narrow"/>
    </font>
  </fonts>
  <fills count="3">
    <fill>
      <patternFill patternType="none"/>
    </fill>
    <fill>
      <patternFill patternType="gray125"/>
    </fill>
    <fill>
      <patternFill patternType="solid">
        <fgColor rgb="FFB7194A"/>
      </patternFill>
    </fill>
  </fills>
  <borders count="8">
    <border>
      <left/>
      <right/>
      <top/>
      <bottom/>
      <diagonal/>
    </border>
    <border>
      <bottom style="thick">
        <color rgb="FFFADEE7"/>
      </bottom>
    </border>
    <border>
      <bottom style="thin">
        <color rgb="FFB7194A"/>
      </bottom>
    </border>
    <border>
      <bottom style="thin">
        <color rgb="FFFFFFFF"/>
      </bottom>
    </border>
    <border>
      <left style="thin">
        <color rgb="FFFFFFFF"/>
      </left>
    </border>
    <border>
      <left style="thin">
        <color rgb="FFFFFFFF"/>
      </left>
      <bottom style="thin">
        <color rgb="FFFFFFFF"/>
      </bottom>
    </border>
    <border>
      <left style="thin">
        <color rgb="FFE6E6E6"/>
      </left>
    </border>
    <border>
      <left style="thin">
        <color rgb="FFE6E6E6"/>
      </left>
      <bottom style="thin">
        <color rgb="FFB7194A"/>
      </bottom>
    </border>
  </borders>
  <cellStyleXfs count="1">
    <xf numFmtId="0" fontId="0" fillId="0" borderId="0"/>
  </cellStyleXfs>
  <cellXfs count="288">
    <xf numFmtId="0" fontId="0" fillId="0" borderId="0" xfId="0"/>
    <xf numFmtId="0" fontId="1" fillId="0" borderId="1" xfId="0" applyFont="1" applyBorder="1"/>
    <xf numFmtId="0" fontId="0" fillId="0" borderId="0" xfId="0" applyFont="1" applyAlignment="1">
      <alignment wrapText="1"/>
    </xf>
    <xf numFmtId="0" fontId="2" fillId="2" borderId="0" xfId="0" applyFont="1" applyFill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166" fontId="0" fillId="0" borderId="0" xfId="0" applyFont="1" applyNumberFormat="1" applyAlignment="1">
      <alignment horizontal="right" vertical="center"/>
    </xf>
    <xf numFmtId="167" fontId="0" fillId="0" borderId="0" xfId="0" applyFont="1" applyNumberFormat="1" applyAlignment="1">
      <alignment horizontal="right" vertical="center"/>
    </xf>
    <xf numFmtId="166" fontId="3" fillId="0" borderId="0" xfId="0" applyFont="1" applyNumberFormat="1" applyAlignment="1">
      <alignment horizontal="right" vertical="center"/>
    </xf>
    <xf numFmtId="167" fontId="3" fillId="0" borderId="0" xfId="0" applyFont="1" applyNumberForma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0" fillId="0" borderId="2" xfId="0" applyFont="1" applyBorder="1" applyAlignment="1">
      <alignment horizontal="center" vertical="center"/>
    </xf>
    <xf numFmtId="166" fontId="0" fillId="0" borderId="2" xfId="0" applyFont="1" applyNumberFormat="1" applyBorder="1" applyAlignment="1">
      <alignment horizontal="right" vertical="center"/>
    </xf>
    <xf numFmtId="167" fontId="0" fillId="0" borderId="2" xfId="0" applyFont="1" applyNumberFormat="1" applyBorder="1" applyAlignment="1">
      <alignment horizontal="right" vertical="center"/>
    </xf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2" fillId="2" borderId="0" xfId="0" applyFont="1" applyFill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168" fontId="0" fillId="0" borderId="0" xfId="0" applyFont="1" applyNumberFormat="1" applyAlignment="1">
      <alignment vertical="center"/>
    </xf>
    <xf numFmtId="169" fontId="0" fillId="0" borderId="0" xfId="0" applyFont="1" applyNumberFormat="1" applyAlignment="1">
      <alignment vertical="center"/>
    </xf>
    <xf numFmtId="170" fontId="0" fillId="0" borderId="0" xfId="0" applyFont="1" applyNumberFormat="1" applyAlignment="1">
      <alignment vertical="center"/>
    </xf>
    <xf numFmtId="171" fontId="0" fillId="0" borderId="0" xfId="0" applyFont="1" applyNumberFormat="1" applyAlignment="1">
      <alignment vertical="center"/>
    </xf>
    <xf numFmtId="0" fontId="3" fillId="0" borderId="0" xfId="0" applyFont="1" applyAlignment="1">
      <alignment vertical="center"/>
    </xf>
    <xf numFmtId="168" fontId="3" fillId="0" borderId="0" xfId="0" applyFont="1" applyNumberFormat="1" applyAlignment="1">
      <alignment vertical="center"/>
    </xf>
    <xf numFmtId="169" fontId="3" fillId="0" borderId="0" xfId="0" applyFont="1" applyNumberFormat="1" applyAlignment="1">
      <alignment vertical="center"/>
    </xf>
    <xf numFmtId="0" fontId="3" fillId="0" borderId="0" xfId="0" applyFont="1"/>
    <xf numFmtId="0" fontId="0" fillId="0" borderId="2" xfId="0" applyFont="1" applyBorder="1" applyAlignment="1">
      <alignment vertical="center"/>
    </xf>
    <xf numFmtId="168" fontId="0" fillId="0" borderId="2" xfId="0" applyFont="1" applyNumberFormat="1" applyBorder="1" applyAlignment="1">
      <alignment vertical="center"/>
    </xf>
    <xf numFmtId="169" fontId="0" fillId="0" borderId="2" xfId="0" applyFont="1" applyNumberFormat="1" applyBorder="1" applyAlignment="1">
      <alignment vertical="center"/>
    </xf>
    <xf numFmtId="170" fontId="0" fillId="0" borderId="2" xfId="0" applyFont="1" applyNumberFormat="1" applyBorder="1" applyAlignment="1">
      <alignment vertical="center"/>
    </xf>
    <xf numFmtId="171" fontId="0" fillId="0" borderId="2" xfId="0" applyFont="1" applyNumberFormat="1" applyBorder="1" applyAlignment="1">
      <alignment vertical="center"/>
    </xf>
    <xf numFmtId="168" fontId="0" fillId="0" borderId="6" xfId="0" applyFont="1" applyNumberFormat="1" applyBorder="1" applyAlignment="1">
      <alignment vertical="center"/>
    </xf>
    <xf numFmtId="169" fontId="0" fillId="0" borderId="6" xfId="0" applyFont="1" applyNumberFormat="1" applyBorder="1" applyAlignment="1">
      <alignment vertical="center"/>
    </xf>
    <xf numFmtId="170" fontId="0" fillId="0" borderId="6" xfId="0" applyFont="1" applyNumberFormat="1" applyBorder="1" applyAlignment="1">
      <alignment vertical="center"/>
    </xf>
    <xf numFmtId="171" fontId="0" fillId="0" borderId="6" xfId="0" applyFont="1" applyNumberFormat="1" applyBorder="1" applyAlignment="1">
      <alignment vertical="center"/>
    </xf>
    <xf numFmtId="168" fontId="3" fillId="0" borderId="6" xfId="0" applyFont="1" applyNumberFormat="1" applyBorder="1" applyAlignment="1">
      <alignment vertical="center"/>
    </xf>
    <xf numFmtId="169" fontId="3" fillId="0" borderId="6" xfId="0" applyFont="1" applyNumberFormat="1" applyBorder="1" applyAlignment="1">
      <alignment vertical="center"/>
    </xf>
    <xf numFmtId="0" fontId="3" fillId="0" borderId="6" xfId="0" applyFont="1" applyBorder="1"/>
    <xf numFmtId="168" fontId="0" fillId="0" borderId="7" xfId="0" applyFont="1" applyNumberFormat="1" applyBorder="1" applyAlignment="1">
      <alignment vertical="center"/>
    </xf>
    <xf numFmtId="169" fontId="0" fillId="0" borderId="7" xfId="0" applyFont="1" applyNumberFormat="1" applyBorder="1" applyAlignment="1">
      <alignment vertical="center"/>
    </xf>
    <xf numFmtId="170" fontId="0" fillId="0" borderId="7" xfId="0" applyFont="1" applyNumberFormat="1" applyBorder="1" applyAlignment="1">
      <alignment vertical="center"/>
    </xf>
    <xf numFmtId="171" fontId="0" fillId="0" borderId="7" xfId="0" applyFont="1" applyNumberFormat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172" fontId="0" fillId="0" borderId="0" xfId="0" applyFont="1" applyNumberFormat="1" applyAlignment="1">
      <alignment vertical="center"/>
    </xf>
    <xf numFmtId="0" fontId="8" fillId="0" borderId="2" xfId="0" applyFont="1" applyBorder="1" applyAlignment="1">
      <alignment horizontal="center" vertical="center"/>
    </xf>
    <xf numFmtId="172" fontId="0" fillId="0" borderId="2" xfId="0" applyFont="1" applyNumberFormat="1" applyBorder="1" applyAlignment="1">
      <alignment vertical="center"/>
    </xf>
    <xf numFmtId="173" fontId="0" fillId="0" borderId="0" xfId="0" applyFont="1" applyNumberFormat="1" applyAlignment="1">
      <alignment vertical="center"/>
    </xf>
    <xf numFmtId="174" fontId="0" fillId="0" borderId="0" xfId="0" applyFont="1" applyNumberFormat="1" applyAlignment="1">
      <alignment vertical="center"/>
    </xf>
    <xf numFmtId="175" fontId="0" fillId="0" borderId="0" xfId="0" applyFont="1" applyNumberFormat="1" applyAlignment="1">
      <alignment vertical="center"/>
    </xf>
    <xf numFmtId="176" fontId="0" fillId="0" borderId="0" xfId="0" applyFont="1" applyNumberFormat="1" applyAlignment="1">
      <alignment vertical="center"/>
    </xf>
    <xf numFmtId="173" fontId="3" fillId="0" borderId="0" xfId="0" applyFont="1" applyNumberFormat="1" applyAlignment="1">
      <alignment vertical="center"/>
    </xf>
    <xf numFmtId="174" fontId="3" fillId="0" borderId="0" xfId="0" applyFont="1" applyNumberFormat="1" applyAlignment="1">
      <alignment vertical="center"/>
    </xf>
    <xf numFmtId="173" fontId="0" fillId="0" borderId="2" xfId="0" applyFont="1" applyNumberFormat="1" applyBorder="1" applyAlignment="1">
      <alignment vertical="center"/>
    </xf>
    <xf numFmtId="174" fontId="0" fillId="0" borderId="2" xfId="0" applyFont="1" applyNumberFormat="1" applyBorder="1" applyAlignment="1">
      <alignment vertical="center"/>
    </xf>
    <xf numFmtId="175" fontId="0" fillId="0" borderId="2" xfId="0" applyFont="1" applyNumberFormat="1" applyBorder="1" applyAlignment="1">
      <alignment vertical="center"/>
    </xf>
    <xf numFmtId="176" fontId="0" fillId="0" borderId="2" xfId="0" applyFont="1" applyNumberFormat="1" applyBorder="1" applyAlignment="1">
      <alignment vertical="center"/>
    </xf>
    <xf numFmtId="173" fontId="0" fillId="0" borderId="6" xfId="0" applyFont="1" applyNumberFormat="1" applyBorder="1" applyAlignment="1">
      <alignment vertical="center"/>
    </xf>
    <xf numFmtId="174" fontId="0" fillId="0" borderId="6" xfId="0" applyFont="1" applyNumberFormat="1" applyBorder="1" applyAlignment="1">
      <alignment vertical="center"/>
    </xf>
    <xf numFmtId="175" fontId="0" fillId="0" borderId="6" xfId="0" applyFont="1" applyNumberFormat="1" applyBorder="1" applyAlignment="1">
      <alignment vertical="center"/>
    </xf>
    <xf numFmtId="176" fontId="0" fillId="0" borderId="6" xfId="0" applyFont="1" applyNumberFormat="1" applyBorder="1" applyAlignment="1">
      <alignment vertical="center"/>
    </xf>
    <xf numFmtId="173" fontId="3" fillId="0" borderId="6" xfId="0" applyFont="1" applyNumberFormat="1" applyBorder="1" applyAlignment="1">
      <alignment vertical="center"/>
    </xf>
    <xf numFmtId="174" fontId="3" fillId="0" borderId="6" xfId="0" applyFont="1" applyNumberFormat="1" applyBorder="1" applyAlignment="1">
      <alignment vertical="center"/>
    </xf>
    <xf numFmtId="173" fontId="0" fillId="0" borderId="7" xfId="0" applyFont="1" applyNumberFormat="1" applyBorder="1" applyAlignment="1">
      <alignment vertical="center"/>
    </xf>
    <xf numFmtId="174" fontId="0" fillId="0" borderId="7" xfId="0" applyFont="1" applyNumberFormat="1" applyBorder="1" applyAlignment="1">
      <alignment vertical="center"/>
    </xf>
    <xf numFmtId="175" fontId="0" fillId="0" borderId="7" xfId="0" applyFont="1" applyNumberFormat="1" applyBorder="1" applyAlignment="1">
      <alignment vertical="center"/>
    </xf>
    <xf numFmtId="176" fontId="0" fillId="0" borderId="7" xfId="0" applyFont="1" applyNumberFormat="1" applyBorder="1" applyAlignment="1">
      <alignment vertical="center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right" vertical="center"/>
    </xf>
    <xf numFmtId="0" fontId="2" fillId="2" borderId="3" xfId="0" applyFont="1" applyFill="1" applyBorder="1" applyAlignment="1">
      <alignment horizontal="center" vertical="center"/>
    </xf>
    <xf numFmtId="177" fontId="0" fillId="0" borderId="0" xfId="0" applyFont="1" applyNumberFormat="1" applyAlignment="1">
      <alignment vertical="center"/>
    </xf>
    <xf numFmtId="178" fontId="0" fillId="0" borderId="0" xfId="0" applyFont="1" applyNumberFormat="1" applyAlignment="1">
      <alignment vertical="center"/>
    </xf>
    <xf numFmtId="177" fontId="3" fillId="0" borderId="0" xfId="0" applyFont="1" applyNumberFormat="1" applyAlignment="1">
      <alignment vertical="center"/>
    </xf>
    <xf numFmtId="177" fontId="0" fillId="0" borderId="2" xfId="0" applyFont="1" applyNumberFormat="1" applyBorder="1" applyAlignment="1">
      <alignment vertical="center"/>
    </xf>
    <xf numFmtId="178" fontId="0" fillId="0" borderId="2" xfId="0" applyFont="1" applyNumberFormat="1" applyBorder="1" applyAlignment="1">
      <alignment vertical="center"/>
    </xf>
    <xf numFmtId="0" fontId="0" fillId="0" borderId="0" xfId="0" applyFont="1" applyAlignment="1">
      <alignment vertical="center" wrapText="1"/>
    </xf>
    <xf numFmtId="178" fontId="0" fillId="0" borderId="0" xfId="0" applyFont="1" applyNumberFormat="1" applyAlignment="1">
      <alignment vertical="center" wrapText="1"/>
    </xf>
    <xf numFmtId="179" fontId="2" fillId="2" borderId="0" xfId="0" applyFont="1" applyNumberFormat="1" applyFill="1" applyAlignment="1">
      <alignment horizontal="right" vertical="center"/>
    </xf>
    <xf numFmtId="180" fontId="0" fillId="0" borderId="0" xfId="0" applyFont="1" applyNumberFormat="1" applyAlignment="1">
      <alignment vertical="center"/>
    </xf>
    <xf numFmtId="181" fontId="0" fillId="0" borderId="0" xfId="0" applyFont="1" applyNumberFormat="1" applyAlignment="1">
      <alignment vertical="center"/>
    </xf>
    <xf numFmtId="0" fontId="8" fillId="0" borderId="2" xfId="0" applyFont="1" applyBorder="1" applyAlignment="1">
      <alignment vertical="center"/>
    </xf>
    <xf numFmtId="180" fontId="8" fillId="0" borderId="2" xfId="0" applyFont="1" applyNumberFormat="1" applyBorder="1" applyAlignment="1">
      <alignment vertical="center"/>
    </xf>
    <xf numFmtId="181" fontId="8" fillId="0" borderId="2" xfId="0" applyFont="1" applyNumberFormat="1" applyBorder="1" applyAlignment="1">
      <alignment vertical="center"/>
    </xf>
    <xf numFmtId="182" fontId="0" fillId="0" borderId="0" xfId="0" applyFont="1" applyNumberFormat="1" applyAlignment="1">
      <alignment vertical="center"/>
    </xf>
    <xf numFmtId="182" fontId="0" fillId="0" borderId="2" xfId="0" applyFont="1" applyNumberFormat="1" applyBorder="1" applyAlignment="1">
      <alignment vertical="center"/>
    </xf>
    <xf numFmtId="183" fontId="0" fillId="0" borderId="0" xfId="0" applyFont="1" applyNumberFormat="1" applyAlignment="1">
      <alignment vertical="center"/>
    </xf>
    <xf numFmtId="183" fontId="0" fillId="0" borderId="2" xfId="0" applyFont="1" applyNumberFormat="1" applyBorder="1" applyAlignment="1">
      <alignment vertical="center"/>
    </xf>
    <xf numFmtId="184" fontId="0" fillId="0" borderId="0" xfId="0" applyFont="1" applyNumberFormat="1" applyAlignment="1">
      <alignment vertical="center"/>
    </xf>
    <xf numFmtId="184" fontId="0" fillId="0" borderId="2" xfId="0" applyFont="1" applyNumberFormat="1" applyBorder="1" applyAlignment="1">
      <alignment vertical="center"/>
    </xf>
    <xf numFmtId="185" fontId="0" fillId="0" borderId="0" xfId="0" applyFont="1" applyNumberFormat="1" applyAlignment="1">
      <alignment vertical="center"/>
    </xf>
    <xf numFmtId="185" fontId="0" fillId="0" borderId="2" xfId="0" applyFont="1" applyNumberFormat="1" applyBorder="1" applyAlignment="1">
      <alignment vertical="center"/>
    </xf>
    <xf numFmtId="186" fontId="0" fillId="0" borderId="0" xfId="0" applyFont="1" applyNumberFormat="1" applyAlignment="1">
      <alignment vertical="center"/>
    </xf>
    <xf numFmtId="186" fontId="0" fillId="0" borderId="2" xfId="0" applyFont="1" applyNumberFormat="1" applyBorder="1" applyAlignment="1">
      <alignment vertical="center"/>
    </xf>
    <xf numFmtId="187" fontId="0" fillId="0" borderId="0" xfId="0" applyFont="1" applyNumberFormat="1" applyAlignment="1">
      <alignment horizontal="center" vertical="center"/>
    </xf>
    <xf numFmtId="188" fontId="0" fillId="0" borderId="0" xfId="0" applyFont="1" applyNumberFormat="1" applyAlignment="1">
      <alignment horizontal="right" vertical="center" indent="4"/>
    </xf>
    <xf numFmtId="187" fontId="8" fillId="0" borderId="2" xfId="0" applyFont="1" applyNumberFormat="1" applyBorder="1" applyAlignment="1">
      <alignment horizontal="center" vertical="center"/>
    </xf>
    <xf numFmtId="188" fontId="8" fillId="0" borderId="2" xfId="0" applyFont="1" applyNumberFormat="1" applyBorder="1" applyAlignment="1">
      <alignment horizontal="right" vertical="center" indent="4"/>
    </xf>
    <xf numFmtId="189" fontId="0" fillId="0" borderId="0" xfId="0" applyFont="1" applyNumberFormat="1" applyAlignment="1">
      <alignment horizontal="center" vertical="center"/>
    </xf>
    <xf numFmtId="190" fontId="0" fillId="0" borderId="0" xfId="0" applyFont="1" applyNumberFormat="1" applyAlignment="1">
      <alignment horizontal="right" vertical="center" indent="4"/>
    </xf>
    <xf numFmtId="189" fontId="8" fillId="0" borderId="2" xfId="0" applyFont="1" applyNumberFormat="1" applyBorder="1" applyAlignment="1">
      <alignment horizontal="center" vertical="center"/>
    </xf>
    <xf numFmtId="190" fontId="8" fillId="0" borderId="2" xfId="0" applyFont="1" applyNumberFormat="1" applyBorder="1" applyAlignment="1">
      <alignment horizontal="right" vertical="center" indent="4"/>
    </xf>
    <xf numFmtId="0" fontId="9" fillId="0" borderId="0" xfId="0" applyFont="1"/>
    <xf numFmtId="0" fontId="8" fillId="0" borderId="0" xfId="0" applyFont="1"/>
    <xf numFmtId="0" fontId="0" fillId="0" borderId="0" xfId="0" applyFont="1" applyAlignment="1">
      <alignment horizontal="right" vertical="center"/>
    </xf>
    <xf numFmtId="191" fontId="0" fillId="0" borderId="0" xfId="0" applyFont="1" applyNumberFormat="1" applyAlignment="1">
      <alignment horizontal="right" vertical="center"/>
    </xf>
    <xf numFmtId="192" fontId="0" fillId="0" borderId="0" xfId="0" applyFont="1" applyNumberFormat="1" applyAlignment="1">
      <alignment horizontal="right" vertical="center"/>
    </xf>
    <xf numFmtId="0" fontId="3" fillId="0" borderId="0" xfId="0" applyFont="1" applyAlignment="1">
      <alignment horizontal="center" vertical="center"/>
    </xf>
    <xf numFmtId="191" fontId="8" fillId="0" borderId="2" xfId="0" applyFont="1" applyNumberFormat="1" applyBorder="1" applyAlignment="1">
      <alignment horizontal="right" vertical="center"/>
    </xf>
    <xf numFmtId="192" fontId="8" fillId="0" borderId="2" xfId="0" applyFont="1" applyNumberFormat="1" applyBorder="1" applyAlignment="1">
      <alignment horizontal="right" vertical="center"/>
    </xf>
    <xf numFmtId="193" fontId="0" fillId="0" borderId="0" xfId="0" applyFont="1" applyNumberFormat="1" applyAlignment="1">
      <alignment horizontal="right" vertical="center"/>
    </xf>
    <xf numFmtId="194" fontId="0" fillId="0" borderId="0" xfId="0" applyFont="1" applyNumberFormat="1" applyAlignment="1">
      <alignment horizontal="right" vertical="center"/>
    </xf>
    <xf numFmtId="193" fontId="8" fillId="0" borderId="2" xfId="0" applyFont="1" applyNumberFormat="1" applyBorder="1" applyAlignment="1">
      <alignment horizontal="right" vertical="center"/>
    </xf>
    <xf numFmtId="194" fontId="8" fillId="0" borderId="2" xfId="0" applyFont="1" applyNumberFormat="1" applyBorder="1" applyAlignment="1">
      <alignment horizontal="right" vertical="center"/>
    </xf>
    <xf numFmtId="195" fontId="0" fillId="0" borderId="0" xfId="0" applyFont="1" applyNumberFormat="1" applyAlignment="1">
      <alignment horizontal="right" vertical="center"/>
    </xf>
    <xf numFmtId="196" fontId="0" fillId="0" borderId="0" xfId="0" applyFont="1" applyNumberFormat="1" applyAlignment="1">
      <alignment horizontal="right" vertical="center"/>
    </xf>
    <xf numFmtId="195" fontId="8" fillId="0" borderId="2" xfId="0" applyFont="1" applyNumberFormat="1" applyBorder="1" applyAlignment="1">
      <alignment horizontal="right" vertical="center"/>
    </xf>
    <xf numFmtId="196" fontId="8" fillId="0" borderId="2" xfId="0" applyFont="1" applyNumberFormat="1" applyBorder="1" applyAlignment="1">
      <alignment horizontal="right" vertical="center"/>
    </xf>
    <xf numFmtId="197" fontId="0" fillId="0" borderId="0" xfId="0" applyFont="1" applyNumberFormat="1" applyAlignment="1">
      <alignment horizontal="right" vertical="center"/>
    </xf>
    <xf numFmtId="198" fontId="0" fillId="0" borderId="0" xfId="0" applyFont="1" applyNumberFormat="1" applyAlignment="1">
      <alignment horizontal="right" vertical="center"/>
    </xf>
    <xf numFmtId="197" fontId="8" fillId="0" borderId="2" xfId="0" applyFont="1" applyNumberFormat="1" applyBorder="1" applyAlignment="1">
      <alignment horizontal="right" vertical="center"/>
    </xf>
    <xf numFmtId="198" fontId="8" fillId="0" borderId="2" xfId="0" applyFont="1" applyNumberFormat="1" applyBorder="1" applyAlignment="1">
      <alignment horizontal="right" vertical="center"/>
    </xf>
    <xf numFmtId="199" fontId="0" fillId="0" borderId="0" xfId="0" applyFont="1" applyNumberFormat="1" applyAlignment="1">
      <alignment horizontal="right" vertical="center"/>
    </xf>
    <xf numFmtId="200" fontId="0" fillId="0" borderId="0" xfId="0" applyFont="1" applyNumberFormat="1" applyAlignment="1">
      <alignment horizontal="right" vertical="center"/>
    </xf>
    <xf numFmtId="199" fontId="8" fillId="0" borderId="2" xfId="0" applyFont="1" applyNumberFormat="1" applyBorder="1" applyAlignment="1">
      <alignment horizontal="right" vertical="center"/>
    </xf>
    <xf numFmtId="200" fontId="8" fillId="0" borderId="2" xfId="0" applyFont="1" applyNumberFormat="1" applyBorder="1" applyAlignment="1">
      <alignment horizontal="right" vertical="center"/>
    </xf>
    <xf numFmtId="201" fontId="0" fillId="0" borderId="0" xfId="0" applyFont="1" applyNumberFormat="1" applyAlignment="1">
      <alignment horizontal="right" vertical="center"/>
    </xf>
    <xf numFmtId="202" fontId="0" fillId="0" borderId="0" xfId="0" applyFont="1" applyNumberFormat="1" applyAlignment="1">
      <alignment horizontal="right" vertical="center"/>
    </xf>
    <xf numFmtId="201" fontId="8" fillId="0" borderId="2" xfId="0" applyFont="1" applyNumberFormat="1" applyBorder="1" applyAlignment="1">
      <alignment horizontal="right" vertical="center"/>
    </xf>
    <xf numFmtId="202" fontId="8" fillId="0" borderId="2" xfId="0" applyFont="1" applyNumberFormat="1" applyBorder="1" applyAlignment="1">
      <alignment horizontal="right" vertical="center"/>
    </xf>
    <xf numFmtId="203" fontId="0" fillId="0" borderId="0" xfId="0" applyFont="1" applyNumberFormat="1" applyAlignment="1">
      <alignment horizontal="right" vertical="center"/>
    </xf>
    <xf numFmtId="204" fontId="0" fillId="0" borderId="0" xfId="0" applyFont="1" applyNumberFormat="1" applyAlignment="1">
      <alignment horizontal="right" vertical="center"/>
    </xf>
    <xf numFmtId="203" fontId="8" fillId="0" borderId="2" xfId="0" applyFont="1" applyNumberFormat="1" applyBorder="1" applyAlignment="1">
      <alignment horizontal="right" vertical="center"/>
    </xf>
    <xf numFmtId="204" fontId="8" fillId="0" borderId="2" xfId="0" applyFont="1" applyNumberFormat="1" applyBorder="1" applyAlignment="1">
      <alignment horizontal="right" vertical="center"/>
    </xf>
    <xf numFmtId="205" fontId="0" fillId="0" borderId="0" xfId="0" applyFont="1" applyNumberFormat="1" applyAlignment="1">
      <alignment horizontal="right" vertical="center"/>
    </xf>
    <xf numFmtId="206" fontId="0" fillId="0" borderId="0" xfId="0" applyFont="1" applyNumberFormat="1" applyAlignment="1">
      <alignment horizontal="right" vertical="center"/>
    </xf>
    <xf numFmtId="205" fontId="8" fillId="0" borderId="2" xfId="0" applyFont="1" applyNumberFormat="1" applyBorder="1" applyAlignment="1">
      <alignment horizontal="right" vertical="center"/>
    </xf>
    <xf numFmtId="206" fontId="8" fillId="0" borderId="2" xfId="0" applyFont="1" applyNumberFormat="1" applyBorder="1" applyAlignment="1">
      <alignment horizontal="right" vertical="center"/>
    </xf>
    <xf numFmtId="207" fontId="0" fillId="0" borderId="0" xfId="0" applyFont="1" applyNumberFormat="1" applyAlignment="1">
      <alignment horizontal="right" vertical="center"/>
    </xf>
    <xf numFmtId="208" fontId="0" fillId="0" borderId="0" xfId="0" applyFont="1" applyNumberFormat="1" applyAlignment="1">
      <alignment horizontal="right" vertical="center"/>
    </xf>
    <xf numFmtId="207" fontId="8" fillId="0" borderId="2" xfId="0" applyFont="1" applyNumberFormat="1" applyBorder="1" applyAlignment="1">
      <alignment horizontal="right" vertical="center"/>
    </xf>
    <xf numFmtId="208" fontId="8" fillId="0" borderId="2" xfId="0" applyFont="1" applyNumberFormat="1" applyBorder="1" applyAlignment="1">
      <alignment horizontal="right" vertical="center"/>
    </xf>
    <xf numFmtId="209" fontId="0" fillId="0" borderId="0" xfId="0" applyFont="1" applyNumberFormat="1" applyAlignment="1">
      <alignment horizontal="right" vertical="center"/>
    </xf>
    <xf numFmtId="210" fontId="0" fillId="0" borderId="0" xfId="0" applyFont="1" applyNumberFormat="1" applyAlignment="1">
      <alignment horizontal="right" vertical="center"/>
    </xf>
    <xf numFmtId="209" fontId="8" fillId="0" borderId="2" xfId="0" applyFont="1" applyNumberFormat="1" applyBorder="1" applyAlignment="1">
      <alignment horizontal="right" vertical="center"/>
    </xf>
    <xf numFmtId="210" fontId="8" fillId="0" borderId="2" xfId="0" applyFont="1" applyNumberFormat="1" applyBorder="1" applyAlignment="1">
      <alignment horizontal="right" vertical="center"/>
    </xf>
    <xf numFmtId="211" fontId="0" fillId="0" borderId="0" xfId="0" applyFont="1" applyNumberFormat="1" applyAlignment="1">
      <alignment horizontal="right" vertical="center"/>
    </xf>
    <xf numFmtId="212" fontId="0" fillId="0" borderId="0" xfId="0" applyFont="1" applyNumberFormat="1" applyAlignment="1">
      <alignment horizontal="right" vertical="center"/>
    </xf>
    <xf numFmtId="211" fontId="8" fillId="0" borderId="2" xfId="0" applyFont="1" applyNumberFormat="1" applyBorder="1" applyAlignment="1">
      <alignment horizontal="right" vertical="center"/>
    </xf>
    <xf numFmtId="212" fontId="8" fillId="0" borderId="2" xfId="0" applyFont="1" applyNumberFormat="1" applyBorder="1" applyAlignment="1">
      <alignment horizontal="right" vertical="center"/>
    </xf>
    <xf numFmtId="213" fontId="0" fillId="0" borderId="0" xfId="0" applyFont="1" applyNumberFormat="1" applyAlignment="1">
      <alignment horizontal="right" vertical="center"/>
    </xf>
    <xf numFmtId="214" fontId="0" fillId="0" borderId="0" xfId="0" applyFont="1" applyNumberFormat="1" applyAlignment="1">
      <alignment horizontal="right" vertical="center"/>
    </xf>
    <xf numFmtId="213" fontId="8" fillId="0" borderId="2" xfId="0" applyFont="1" applyNumberFormat="1" applyBorder="1" applyAlignment="1">
      <alignment horizontal="right" vertical="center"/>
    </xf>
    <xf numFmtId="214" fontId="8" fillId="0" borderId="2" xfId="0" applyFont="1" applyNumberFormat="1" applyBorder="1" applyAlignment="1">
      <alignment horizontal="right" vertical="center"/>
    </xf>
    <xf numFmtId="215" fontId="0" fillId="0" borderId="0" xfId="0" applyFont="1" applyNumberFormat="1" applyAlignment="1">
      <alignment horizontal="right" vertical="center"/>
    </xf>
    <xf numFmtId="216" fontId="0" fillId="0" borderId="0" xfId="0" applyFont="1" applyNumberFormat="1" applyAlignment="1">
      <alignment horizontal="right" vertical="center"/>
    </xf>
    <xf numFmtId="215" fontId="8" fillId="0" borderId="2" xfId="0" applyFont="1" applyNumberFormat="1" applyBorder="1" applyAlignment="1">
      <alignment horizontal="right" vertical="center"/>
    </xf>
    <xf numFmtId="216" fontId="8" fillId="0" borderId="2" xfId="0" applyFont="1" applyNumberFormat="1" applyBorder="1" applyAlignment="1">
      <alignment horizontal="right" vertical="center"/>
    </xf>
    <xf numFmtId="217" fontId="0" fillId="0" borderId="0" xfId="0" applyFont="1" applyNumberFormat="1" applyAlignment="1">
      <alignment horizontal="right" vertical="center"/>
    </xf>
    <xf numFmtId="218" fontId="0" fillId="0" borderId="0" xfId="0" applyFont="1" applyNumberFormat="1" applyAlignment="1">
      <alignment horizontal="right" vertical="center"/>
    </xf>
    <xf numFmtId="217" fontId="8" fillId="0" borderId="2" xfId="0" applyFont="1" applyNumberFormat="1" applyBorder="1" applyAlignment="1">
      <alignment horizontal="right" vertical="center"/>
    </xf>
    <xf numFmtId="218" fontId="8" fillId="0" borderId="2" xfId="0" applyFont="1" applyNumberFormat="1" applyBorder="1" applyAlignment="1">
      <alignment horizontal="right" vertical="center"/>
    </xf>
    <xf numFmtId="219" fontId="0" fillId="0" borderId="0" xfId="0" applyFont="1" applyNumberFormat="1" applyAlignment="1">
      <alignment horizontal="right" vertical="center"/>
    </xf>
    <xf numFmtId="220" fontId="0" fillId="0" borderId="0" xfId="0" applyFont="1" applyNumberFormat="1" applyAlignment="1">
      <alignment horizontal="right" vertical="center"/>
    </xf>
    <xf numFmtId="219" fontId="8" fillId="0" borderId="2" xfId="0" applyFont="1" applyNumberFormat="1" applyBorder="1" applyAlignment="1">
      <alignment horizontal="right" vertical="center"/>
    </xf>
    <xf numFmtId="220" fontId="8" fillId="0" borderId="2" xfId="0" applyFont="1" applyNumberFormat="1" applyBorder="1" applyAlignment="1">
      <alignment horizontal="right" vertical="center"/>
    </xf>
    <xf numFmtId="221" fontId="0" fillId="0" borderId="0" xfId="0" applyFont="1" applyNumberFormat="1" applyAlignment="1">
      <alignment horizontal="right" vertical="center"/>
    </xf>
    <xf numFmtId="222" fontId="0" fillId="0" borderId="0" xfId="0" applyFont="1" applyNumberFormat="1" applyAlignment="1">
      <alignment horizontal="right" vertical="center"/>
    </xf>
    <xf numFmtId="221" fontId="8" fillId="0" borderId="2" xfId="0" applyFont="1" applyNumberFormat="1" applyBorder="1" applyAlignment="1">
      <alignment horizontal="right" vertical="center"/>
    </xf>
    <xf numFmtId="222" fontId="8" fillId="0" borderId="2" xfId="0" applyFont="1" applyNumberFormat="1" applyBorder="1" applyAlignment="1">
      <alignment horizontal="right" vertical="center"/>
    </xf>
    <xf numFmtId="223" fontId="0" fillId="0" borderId="0" xfId="0" applyFont="1" applyNumberFormat="1" applyAlignment="1">
      <alignment horizontal="right" vertical="center"/>
    </xf>
    <xf numFmtId="224" fontId="0" fillId="0" borderId="0" xfId="0" applyFont="1" applyNumberFormat="1" applyAlignment="1">
      <alignment horizontal="right" vertical="center"/>
    </xf>
    <xf numFmtId="223" fontId="8" fillId="0" borderId="2" xfId="0" applyFont="1" applyNumberFormat="1" applyBorder="1" applyAlignment="1">
      <alignment horizontal="right" vertical="center"/>
    </xf>
    <xf numFmtId="224" fontId="8" fillId="0" borderId="2" xfId="0" applyFont="1" applyNumberFormat="1" applyBorder="1" applyAlignment="1">
      <alignment horizontal="right" vertical="center"/>
    </xf>
    <xf numFmtId="225" fontId="0" fillId="0" borderId="0" xfId="0" applyFont="1" applyNumberFormat="1" applyAlignment="1">
      <alignment horizontal="right" vertical="center"/>
    </xf>
    <xf numFmtId="226" fontId="0" fillId="0" borderId="0" xfId="0" applyFont="1" applyNumberFormat="1" applyAlignment="1">
      <alignment horizontal="right" vertical="center"/>
    </xf>
    <xf numFmtId="225" fontId="8" fillId="0" borderId="2" xfId="0" applyFont="1" applyNumberFormat="1" applyBorder="1" applyAlignment="1">
      <alignment horizontal="right" vertical="center"/>
    </xf>
    <xf numFmtId="226" fontId="8" fillId="0" borderId="2" xfId="0" applyFont="1" applyNumberFormat="1" applyBorder="1" applyAlignment="1">
      <alignment horizontal="right" vertical="center"/>
    </xf>
    <xf numFmtId="227" fontId="0" fillId="0" borderId="0" xfId="0" applyFont="1" applyNumberFormat="1" applyAlignment="1">
      <alignment horizontal="right" vertical="center"/>
    </xf>
    <xf numFmtId="228" fontId="0" fillId="0" borderId="0" xfId="0" applyFont="1" applyNumberFormat="1" applyAlignment="1">
      <alignment horizontal="right" vertical="center"/>
    </xf>
    <xf numFmtId="227" fontId="8" fillId="0" borderId="2" xfId="0" applyFont="1" applyNumberFormat="1" applyBorder="1" applyAlignment="1">
      <alignment horizontal="right" vertical="center"/>
    </xf>
    <xf numFmtId="228" fontId="8" fillId="0" borderId="2" xfId="0" applyFont="1" applyNumberFormat="1" applyBorder="1" applyAlignment="1">
      <alignment horizontal="right" vertical="center"/>
    </xf>
    <xf numFmtId="229" fontId="0" fillId="0" borderId="0" xfId="0" applyFont="1" applyNumberFormat="1" applyAlignment="1">
      <alignment horizontal="right" vertical="center"/>
    </xf>
    <xf numFmtId="230" fontId="0" fillId="0" borderId="0" xfId="0" applyFont="1" applyNumberFormat="1" applyAlignment="1">
      <alignment horizontal="right" vertical="center"/>
    </xf>
    <xf numFmtId="229" fontId="8" fillId="0" borderId="2" xfId="0" applyFont="1" applyNumberFormat="1" applyBorder="1" applyAlignment="1">
      <alignment horizontal="right" vertical="center"/>
    </xf>
    <xf numFmtId="230" fontId="8" fillId="0" borderId="2" xfId="0" applyFont="1" applyNumberFormat="1" applyBorder="1" applyAlignment="1">
      <alignment horizontal="right" vertical="center"/>
    </xf>
    <xf numFmtId="231" fontId="0" fillId="0" borderId="0" xfId="0" applyFont="1" applyNumberFormat="1" applyAlignment="1">
      <alignment horizontal="right" vertical="center"/>
    </xf>
    <xf numFmtId="232" fontId="0" fillId="0" borderId="0" xfId="0" applyFont="1" applyNumberFormat="1" applyAlignment="1">
      <alignment horizontal="right" vertical="center"/>
    </xf>
    <xf numFmtId="231" fontId="8" fillId="0" borderId="2" xfId="0" applyFont="1" applyNumberFormat="1" applyBorder="1" applyAlignment="1">
      <alignment horizontal="right" vertical="center"/>
    </xf>
    <xf numFmtId="232" fontId="8" fillId="0" borderId="2" xfId="0" applyFont="1" applyNumberFormat="1" applyBorder="1" applyAlignment="1">
      <alignment horizontal="right" vertical="center"/>
    </xf>
    <xf numFmtId="233" fontId="0" fillId="0" borderId="0" xfId="0" applyFont="1" applyNumberFormat="1" applyAlignment="1">
      <alignment horizontal="right" vertical="center"/>
    </xf>
    <xf numFmtId="234" fontId="0" fillId="0" borderId="0" xfId="0" applyFont="1" applyNumberFormat="1" applyAlignment="1">
      <alignment horizontal="right" vertical="center"/>
    </xf>
    <xf numFmtId="233" fontId="8" fillId="0" borderId="2" xfId="0" applyFont="1" applyNumberFormat="1" applyBorder="1" applyAlignment="1">
      <alignment horizontal="right" vertical="center"/>
    </xf>
    <xf numFmtId="234" fontId="8" fillId="0" borderId="2" xfId="0" applyFont="1" applyNumberFormat="1" applyBorder="1" applyAlignment="1">
      <alignment horizontal="right" vertical="center"/>
    </xf>
    <xf numFmtId="235" fontId="0" fillId="0" borderId="0" xfId="0" applyFont="1" applyNumberFormat="1" applyAlignment="1">
      <alignment horizontal="right" vertical="center"/>
    </xf>
    <xf numFmtId="236" fontId="0" fillId="0" borderId="0" xfId="0" applyFont="1" applyNumberFormat="1" applyAlignment="1">
      <alignment horizontal="right" vertical="center"/>
    </xf>
    <xf numFmtId="235" fontId="8" fillId="0" borderId="2" xfId="0" applyFont="1" applyNumberFormat="1" applyBorder="1" applyAlignment="1">
      <alignment horizontal="right" vertical="center"/>
    </xf>
    <xf numFmtId="236" fontId="8" fillId="0" borderId="2" xfId="0" applyFont="1" applyNumberFormat="1" applyBorder="1" applyAlignment="1">
      <alignment horizontal="right" vertical="center"/>
    </xf>
    <xf numFmtId="237" fontId="0" fillId="0" borderId="0" xfId="0" applyFont="1" applyNumberFormat="1" applyAlignment="1">
      <alignment horizontal="right" vertical="center"/>
    </xf>
    <xf numFmtId="238" fontId="0" fillId="0" borderId="0" xfId="0" applyFont="1" applyNumberFormat="1" applyAlignment="1">
      <alignment horizontal="right" vertical="center"/>
    </xf>
    <xf numFmtId="237" fontId="8" fillId="0" borderId="2" xfId="0" applyFont="1" applyNumberFormat="1" applyBorder="1" applyAlignment="1">
      <alignment horizontal="right" vertical="center"/>
    </xf>
    <xf numFmtId="238" fontId="8" fillId="0" borderId="2" xfId="0" applyFont="1" applyNumberFormat="1" applyBorder="1" applyAlignment="1">
      <alignment horizontal="right" vertical="center"/>
    </xf>
    <xf numFmtId="239" fontId="0" fillId="0" borderId="0" xfId="0" applyFont="1" applyNumberFormat="1" applyAlignment="1">
      <alignment horizontal="right" vertical="center"/>
    </xf>
    <xf numFmtId="240" fontId="0" fillId="0" borderId="0" xfId="0" applyFont="1" applyNumberFormat="1" applyAlignment="1">
      <alignment horizontal="right" vertical="center"/>
    </xf>
    <xf numFmtId="239" fontId="8" fillId="0" borderId="2" xfId="0" applyFont="1" applyNumberFormat="1" applyBorder="1" applyAlignment="1">
      <alignment horizontal="right" vertical="center"/>
    </xf>
    <xf numFmtId="240" fontId="8" fillId="0" borderId="2" xfId="0" applyFont="1" applyNumberFormat="1" applyBorder="1" applyAlignment="1">
      <alignment horizontal="right" vertical="center"/>
    </xf>
    <xf numFmtId="241" fontId="0" fillId="0" borderId="0" xfId="0" applyFont="1" applyNumberFormat="1" applyAlignment="1">
      <alignment horizontal="right" vertical="center"/>
    </xf>
    <xf numFmtId="242" fontId="0" fillId="0" borderId="0" xfId="0" applyFont="1" applyNumberFormat="1" applyAlignment="1">
      <alignment horizontal="right" vertical="center"/>
    </xf>
    <xf numFmtId="241" fontId="8" fillId="0" borderId="2" xfId="0" applyFont="1" applyNumberFormat="1" applyBorder="1" applyAlignment="1">
      <alignment horizontal="right" vertical="center"/>
    </xf>
    <xf numFmtId="242" fontId="8" fillId="0" borderId="2" xfId="0" applyFont="1" applyNumberFormat="1" applyBorder="1" applyAlignment="1">
      <alignment horizontal="right" vertical="center"/>
    </xf>
    <xf numFmtId="243" fontId="0" fillId="0" borderId="0" xfId="0" applyFont="1" applyNumberFormat="1" applyAlignment="1">
      <alignment horizontal="right" vertical="center"/>
    </xf>
    <xf numFmtId="244" fontId="0" fillId="0" borderId="0" xfId="0" applyFont="1" applyNumberFormat="1" applyAlignment="1">
      <alignment horizontal="right" vertical="center"/>
    </xf>
    <xf numFmtId="243" fontId="8" fillId="0" borderId="2" xfId="0" applyFont="1" applyNumberFormat="1" applyBorder="1" applyAlignment="1">
      <alignment horizontal="right" vertical="center"/>
    </xf>
    <xf numFmtId="244" fontId="8" fillId="0" borderId="2" xfId="0" applyFont="1" applyNumberFormat="1" applyBorder="1" applyAlignment="1">
      <alignment horizontal="right" vertical="center"/>
    </xf>
    <xf numFmtId="245" fontId="0" fillId="0" borderId="0" xfId="0" applyFont="1" applyNumberFormat="1" applyAlignment="1">
      <alignment horizontal="right" vertical="center"/>
    </xf>
    <xf numFmtId="246" fontId="0" fillId="0" borderId="0" xfId="0" applyFont="1" applyNumberFormat="1" applyAlignment="1">
      <alignment horizontal="right" vertical="center"/>
    </xf>
    <xf numFmtId="245" fontId="8" fillId="0" borderId="2" xfId="0" applyFont="1" applyNumberFormat="1" applyBorder="1" applyAlignment="1">
      <alignment horizontal="right" vertical="center"/>
    </xf>
    <xf numFmtId="246" fontId="8" fillId="0" borderId="2" xfId="0" applyFont="1" applyNumberFormat="1" applyBorder="1" applyAlignment="1">
      <alignment horizontal="right" vertical="center"/>
    </xf>
    <xf numFmtId="247" fontId="0" fillId="0" borderId="0" xfId="0" applyFont="1" applyNumberFormat="1" applyAlignment="1">
      <alignment horizontal="right" vertical="center"/>
    </xf>
    <xf numFmtId="248" fontId="0" fillId="0" borderId="0" xfId="0" applyFont="1" applyNumberFormat="1" applyAlignment="1">
      <alignment horizontal="right" vertical="center"/>
    </xf>
    <xf numFmtId="247" fontId="8" fillId="0" borderId="2" xfId="0" applyFont="1" applyNumberFormat="1" applyBorder="1" applyAlignment="1">
      <alignment horizontal="right" vertical="center"/>
    </xf>
    <xf numFmtId="248" fontId="8" fillId="0" borderId="2" xfId="0" applyFont="1" applyNumberFormat="1" applyBorder="1" applyAlignment="1">
      <alignment horizontal="right" vertical="center"/>
    </xf>
    <xf numFmtId="249" fontId="0" fillId="0" borderId="0" xfId="0" applyFont="1" applyNumberFormat="1" applyAlignment="1">
      <alignment horizontal="right" vertical="center"/>
    </xf>
    <xf numFmtId="250" fontId="0" fillId="0" borderId="0" xfId="0" applyFont="1" applyNumberFormat="1" applyAlignment="1">
      <alignment horizontal="right" vertical="center"/>
    </xf>
    <xf numFmtId="249" fontId="8" fillId="0" borderId="2" xfId="0" applyFont="1" applyNumberFormat="1" applyBorder="1" applyAlignment="1">
      <alignment horizontal="right" vertical="center"/>
    </xf>
    <xf numFmtId="250" fontId="8" fillId="0" borderId="2" xfId="0" applyFont="1" applyNumberFormat="1" applyBorder="1" applyAlignment="1">
      <alignment horizontal="right" vertical="center"/>
    </xf>
    <xf numFmtId="251" fontId="0" fillId="0" borderId="0" xfId="0" applyFont="1" applyNumberFormat="1" applyAlignment="1">
      <alignment horizontal="right" vertical="center"/>
    </xf>
    <xf numFmtId="252" fontId="0" fillId="0" borderId="0" xfId="0" applyFont="1" applyNumberFormat="1" applyAlignment="1">
      <alignment horizontal="right" vertical="center"/>
    </xf>
    <xf numFmtId="251" fontId="8" fillId="0" borderId="2" xfId="0" applyFont="1" applyNumberFormat="1" applyBorder="1" applyAlignment="1">
      <alignment horizontal="right" vertical="center"/>
    </xf>
    <xf numFmtId="252" fontId="8" fillId="0" borderId="2" xfId="0" applyFont="1" applyNumberFormat="1" applyBorder="1" applyAlignment="1">
      <alignment horizontal="right" vertical="center"/>
    </xf>
    <xf numFmtId="253" fontId="0" fillId="0" borderId="0" xfId="0" applyFont="1" applyNumberFormat="1" applyAlignment="1">
      <alignment horizontal="right" vertical="center"/>
    </xf>
    <xf numFmtId="254" fontId="0" fillId="0" borderId="0" xfId="0" applyFont="1" applyNumberFormat="1" applyAlignment="1">
      <alignment horizontal="right" vertical="center"/>
    </xf>
    <xf numFmtId="253" fontId="8" fillId="0" borderId="2" xfId="0" applyFont="1" applyNumberFormat="1" applyBorder="1" applyAlignment="1">
      <alignment horizontal="right" vertical="center"/>
    </xf>
    <xf numFmtId="254" fontId="8" fillId="0" borderId="2" xfId="0" applyFont="1" applyNumberFormat="1" applyBorder="1" applyAlignment="1">
      <alignment horizontal="right" vertical="center"/>
    </xf>
    <xf numFmtId="255" fontId="0" fillId="0" borderId="0" xfId="0" applyFont="1" applyNumberFormat="1" applyAlignment="1">
      <alignment horizontal="right" vertical="center"/>
    </xf>
    <xf numFmtId="256" fontId="0" fillId="0" borderId="0" xfId="0" applyFont="1" applyNumberFormat="1" applyAlignment="1">
      <alignment horizontal="right" vertical="center"/>
    </xf>
    <xf numFmtId="255" fontId="8" fillId="0" borderId="2" xfId="0" applyFont="1" applyNumberFormat="1" applyBorder="1" applyAlignment="1">
      <alignment horizontal="right" vertical="center"/>
    </xf>
    <xf numFmtId="256" fontId="8" fillId="0" borderId="2" xfId="0" applyFont="1" applyNumberFormat="1" applyBorder="1" applyAlignment="1">
      <alignment horizontal="right" vertical="center"/>
    </xf>
    <xf numFmtId="257" fontId="0" fillId="0" borderId="0" xfId="0" applyFont="1" applyNumberFormat="1" applyAlignment="1">
      <alignment horizontal="right" vertical="center"/>
    </xf>
    <xf numFmtId="258" fontId="0" fillId="0" borderId="0" xfId="0" applyFont="1" applyNumberFormat="1" applyAlignment="1">
      <alignment horizontal="right" vertical="center"/>
    </xf>
    <xf numFmtId="257" fontId="8" fillId="0" borderId="2" xfId="0" applyFont="1" applyNumberFormat="1" applyBorder="1" applyAlignment="1">
      <alignment horizontal="right" vertical="center"/>
    </xf>
    <xf numFmtId="258" fontId="8" fillId="0" borderId="2" xfId="0" applyFont="1" applyNumberFormat="1" applyBorder="1" applyAlignment="1">
      <alignment horizontal="right" vertical="center"/>
    </xf>
    <xf numFmtId="259" fontId="0" fillId="0" borderId="0" xfId="0" applyFont="1" applyNumberFormat="1" applyAlignment="1">
      <alignment horizontal="right" vertical="center"/>
    </xf>
    <xf numFmtId="260" fontId="0" fillId="0" borderId="0" xfId="0" applyFont="1" applyNumberFormat="1" applyAlignment="1">
      <alignment horizontal="right" vertical="center"/>
    </xf>
    <xf numFmtId="259" fontId="8" fillId="0" borderId="2" xfId="0" applyFont="1" applyNumberFormat="1" applyBorder="1" applyAlignment="1">
      <alignment horizontal="right" vertical="center"/>
    </xf>
    <xf numFmtId="260" fontId="8" fillId="0" borderId="2" xfId="0" applyFont="1" applyNumberFormat="1" applyBorder="1" applyAlignment="1">
      <alignment horizontal="right" vertical="center"/>
    </xf>
    <xf numFmtId="261" fontId="0" fillId="0" borderId="0" xfId="0" applyFont="1" applyNumberFormat="1" applyAlignment="1">
      <alignment horizontal="right" vertical="center"/>
    </xf>
    <xf numFmtId="262" fontId="0" fillId="0" borderId="0" xfId="0" applyFont="1" applyNumberFormat="1" applyAlignment="1">
      <alignment horizontal="right" vertical="center"/>
    </xf>
    <xf numFmtId="261" fontId="8" fillId="0" borderId="2" xfId="0" applyFont="1" applyNumberFormat="1" applyBorder="1" applyAlignment="1">
      <alignment horizontal="right" vertical="center"/>
    </xf>
    <xf numFmtId="262" fontId="8" fillId="0" borderId="2" xfId="0" applyFont="1" applyNumberFormat="1" applyBorder="1" applyAlignment="1">
      <alignment horizontal="right" vertical="center"/>
    </xf>
    <xf numFmtId="263" fontId="0" fillId="0" borderId="0" xfId="0" applyFont="1" applyNumberFormat="1" applyAlignment="1">
      <alignment horizontal="right" vertical="center"/>
    </xf>
    <xf numFmtId="264" fontId="0" fillId="0" borderId="0" xfId="0" applyFont="1" applyNumberFormat="1" applyAlignment="1">
      <alignment horizontal="right" vertical="center"/>
    </xf>
    <xf numFmtId="263" fontId="8" fillId="0" borderId="2" xfId="0" applyFont="1" applyNumberFormat="1" applyBorder="1" applyAlignment="1">
      <alignment horizontal="right" vertical="center"/>
    </xf>
    <xf numFmtId="264" fontId="8" fillId="0" borderId="2" xfId="0" applyFont="1" applyNumberFormat="1" applyBorder="1" applyAlignment="1">
      <alignment horizontal="right" vertical="center"/>
    </xf>
    <xf numFmtId="265" fontId="0" fillId="0" borderId="0" xfId="0" applyFont="1" applyNumberFormat="1" applyAlignment="1">
      <alignment horizontal="right" vertical="center"/>
    </xf>
    <xf numFmtId="266" fontId="0" fillId="0" borderId="0" xfId="0" applyFont="1" applyNumberFormat="1" applyAlignment="1">
      <alignment horizontal="right" vertical="center"/>
    </xf>
    <xf numFmtId="265" fontId="8" fillId="0" borderId="2" xfId="0" applyFont="1" applyNumberFormat="1" applyBorder="1" applyAlignment="1">
      <alignment horizontal="right" vertical="center"/>
    </xf>
    <xf numFmtId="266" fontId="8" fillId="0" borderId="2" xfId="0" applyFont="1" applyNumberFormat="1" applyBorder="1" applyAlignment="1">
      <alignment horizontal="right" vertical="center"/>
    </xf>
    <xf numFmtId="267" fontId="0" fillId="0" borderId="0" xfId="0" applyFont="1" applyNumberFormat="1" applyAlignment="1">
      <alignment horizontal="right" vertical="center"/>
    </xf>
    <xf numFmtId="268" fontId="0" fillId="0" borderId="0" xfId="0" applyFont="1" applyNumberFormat="1" applyAlignment="1">
      <alignment horizontal="right" vertical="center"/>
    </xf>
    <xf numFmtId="267" fontId="8" fillId="0" borderId="2" xfId="0" applyFont="1" applyNumberFormat="1" applyBorder="1" applyAlignment="1">
      <alignment horizontal="right" vertical="center"/>
    </xf>
    <xf numFmtId="268" fontId="8" fillId="0" borderId="2" xfId="0" applyFont="1" applyNumberFormat="1" applyBorder="1" applyAlignment="1">
      <alignment horizontal="right" vertical="center"/>
    </xf>
    <xf numFmtId="269" fontId="0" fillId="0" borderId="0" xfId="0" applyFont="1" applyNumberFormat="1" applyAlignment="1">
      <alignment horizontal="right" vertical="center"/>
    </xf>
    <xf numFmtId="270" fontId="0" fillId="0" borderId="0" xfId="0" applyFont="1" applyNumberFormat="1" applyAlignment="1">
      <alignment horizontal="right" vertical="center"/>
    </xf>
    <xf numFmtId="269" fontId="8" fillId="0" borderId="2" xfId="0" applyFont="1" applyNumberFormat="1" applyBorder="1" applyAlignment="1">
      <alignment horizontal="right" vertical="center"/>
    </xf>
    <xf numFmtId="270" fontId="8" fillId="0" borderId="2" xfId="0" applyFont="1" applyNumberFormat="1" applyBorder="1" applyAlignment="1">
      <alignment horizontal="right" vertical="center"/>
    </xf>
    <xf numFmtId="271" fontId="0" fillId="0" borderId="0" xfId="0" applyFont="1" applyNumberFormat="1" applyAlignment="1">
      <alignment horizontal="right" vertical="center"/>
    </xf>
    <xf numFmtId="272" fontId="0" fillId="0" borderId="0" xfId="0" applyFont="1" applyNumberFormat="1" applyAlignment="1">
      <alignment horizontal="right" vertical="center"/>
    </xf>
    <xf numFmtId="271" fontId="8" fillId="0" borderId="2" xfId="0" applyFont="1" applyNumberFormat="1" applyBorder="1" applyAlignment="1">
      <alignment horizontal="right" vertical="center"/>
    </xf>
    <xf numFmtId="272" fontId="8" fillId="0" borderId="2" xfId="0" applyFont="1" applyNumberFormat="1" applyBorder="1" applyAlignment="1">
      <alignment horizontal="right" vertical="center"/>
    </xf>
    <xf numFmtId="273" fontId="0" fillId="0" borderId="0" xfId="0" applyFont="1" applyNumberFormat="1" applyAlignment="1">
      <alignment horizontal="right" vertical="center"/>
    </xf>
    <xf numFmtId="274" fontId="0" fillId="0" borderId="0" xfId="0" applyFont="1" applyNumberFormat="1" applyAlignment="1">
      <alignment horizontal="right" vertical="center"/>
    </xf>
    <xf numFmtId="273" fontId="8" fillId="0" borderId="2" xfId="0" applyFont="1" applyNumberFormat="1" applyBorder="1" applyAlignment="1">
      <alignment horizontal="right" vertical="center"/>
    </xf>
    <xf numFmtId="274" fontId="8" fillId="0" borderId="2" xfId="0" applyFont="1" applyNumberFormat="1" applyBorder="1" applyAlignment="1">
      <alignment horizontal="right" vertical="center"/>
    </xf>
    <xf numFmtId="275" fontId="0" fillId="0" borderId="0" xfId="0" applyFont="1" applyNumberFormat="1" applyAlignment="1">
      <alignment horizontal="right" vertical="center"/>
    </xf>
    <xf numFmtId="276" fontId="0" fillId="0" borderId="0" xfId="0" applyFont="1" applyNumberFormat="1" applyAlignment="1">
      <alignment horizontal="right" vertical="center"/>
    </xf>
    <xf numFmtId="275" fontId="8" fillId="0" borderId="2" xfId="0" applyFont="1" applyNumberFormat="1" applyBorder="1" applyAlignment="1">
      <alignment horizontal="right" vertical="center"/>
    </xf>
    <xf numFmtId="276" fontId="8" fillId="0" borderId="2" xfId="0" applyFont="1" applyNumberFormat="1" applyBorder="1" applyAlignment="1">
      <alignment horizontal="right" vertical="center"/>
    </xf>
    <xf numFmtId="277" fontId="0" fillId="0" borderId="0" xfId="0" applyFont="1" applyNumberFormat="1" applyAlignment="1">
      <alignment horizontal="right" vertical="center"/>
    </xf>
    <xf numFmtId="278" fontId="0" fillId="0" borderId="0" xfId="0" applyFont="1" applyNumberFormat="1" applyAlignment="1">
      <alignment horizontal="right" vertical="center"/>
    </xf>
    <xf numFmtId="277" fontId="8" fillId="0" borderId="2" xfId="0" applyFont="1" applyNumberFormat="1" applyBorder="1" applyAlignment="1">
      <alignment horizontal="right" vertical="center"/>
    </xf>
    <xf numFmtId="278" fontId="8" fillId="0" borderId="2" xfId="0" applyFont="1" applyNumberFormat="1" applyBorder="1" applyAlignment="1">
      <alignment horizontal="right" vertical="center"/>
    </xf>
    <xf numFmtId="0" fontId="0" fillId="0" borderId="0" xfId="0" applyFont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0" fillId="0" borderId="2" xfId="0" applyFont="1" applyBorder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worksheet" Target="worksheets/sheet28.xml"/><Relationship Id="rId29" Type="http://schemas.openxmlformats.org/officeDocument/2006/relationships/worksheet" Target="worksheets/sheet29.xml"/><Relationship Id="rId30" Type="http://schemas.openxmlformats.org/officeDocument/2006/relationships/worksheet" Target="worksheets/sheet30.xml"/><Relationship Id="rId31" Type="http://schemas.openxmlformats.org/officeDocument/2006/relationships/worksheet" Target="worksheets/sheet31.xml"/><Relationship Id="rId32" Type="http://schemas.openxmlformats.org/officeDocument/2006/relationships/worksheet" Target="worksheets/sheet32.xml"/><Relationship Id="rId33" Type="http://schemas.openxmlformats.org/officeDocument/2006/relationships/worksheet" Target="worksheets/sheet33.xml"/><Relationship Id="rId34" Type="http://schemas.openxmlformats.org/officeDocument/2006/relationships/worksheet" Target="worksheets/sheet34.xml"/><Relationship Id="rId35" Type="http://schemas.openxmlformats.org/officeDocument/2006/relationships/worksheet" Target="worksheets/sheet35.xml"/><Relationship Id="rId36" Type="http://schemas.openxmlformats.org/officeDocument/2006/relationships/worksheet" Target="worksheets/sheet36.xml"/><Relationship Id="rId37" Type="http://schemas.openxmlformats.org/officeDocument/2006/relationships/worksheet" Target="worksheets/sheet37.xml"/><Relationship Id="rId38" Type="http://schemas.openxmlformats.org/officeDocument/2006/relationships/worksheet" Target="worksheets/sheet38.xml"/><Relationship Id="rId39" Type="http://schemas.openxmlformats.org/officeDocument/2006/relationships/worksheet" Target="worksheets/sheet39.xml"/><Relationship Id="rId40" Type="http://schemas.openxmlformats.org/officeDocument/2006/relationships/worksheet" Target="worksheets/sheet40.xml"/><Relationship Id="rId41" Type="http://schemas.openxmlformats.org/officeDocument/2006/relationships/worksheet" Target="worksheets/sheet41.xml"/><Relationship Id="rId42" Type="http://schemas.openxmlformats.org/officeDocument/2006/relationships/worksheet" Target="worksheets/sheet42.xml"/><Relationship Id="rId43" Type="http://schemas.openxmlformats.org/officeDocument/2006/relationships/worksheet" Target="worksheets/sheet43.xml"/><Relationship Id="rId44" Type="http://schemas.openxmlformats.org/officeDocument/2006/relationships/worksheet" Target="worksheets/sheet44.xml"/><Relationship Id="rId45" Type="http://schemas.openxmlformats.org/officeDocument/2006/relationships/worksheet" Target="worksheets/sheet45.xml"/><Relationship Id="rId46" Type="http://schemas.openxmlformats.org/officeDocument/2006/relationships/worksheet" Target="worksheets/sheet46.xml"/><Relationship Id="rId47" Type="http://schemas.openxmlformats.org/officeDocument/2006/relationships/worksheet" Target="worksheets/sheet47.xml"/><Relationship Id="rId48" Type="http://schemas.openxmlformats.org/officeDocument/2006/relationships/worksheet" Target="worksheets/sheet48.xml"/><Relationship Id="rId49" Type="http://schemas.openxmlformats.org/officeDocument/2006/relationships/worksheet" Target="worksheets/sheet49.xml"/><Relationship Id="rId50" Type="http://schemas.openxmlformats.org/officeDocument/2006/relationships/worksheet" Target="worksheets/sheet50.xml"/><Relationship Id="rId51" Type="http://schemas.openxmlformats.org/officeDocument/2006/relationships/worksheet" Target="worksheets/sheet51.xml"/><Relationship Id="rId52" Type="http://schemas.openxmlformats.org/officeDocument/2006/relationships/worksheet" Target="worksheets/sheet52.xml"/><Relationship Id="rId53" Type="http://schemas.openxmlformats.org/officeDocument/2006/relationships/worksheet" Target="worksheets/sheet53.xml"/><Relationship Id="rId54" Type="http://schemas.openxmlformats.org/officeDocument/2006/relationships/worksheet" Target="worksheets/sheet54.xml"/><Relationship Id="rId55" Type="http://schemas.openxmlformats.org/officeDocument/2006/relationships/worksheet" Target="worksheets/sheet55.xml"/><Relationship Id="rId56" Type="http://schemas.openxmlformats.org/officeDocument/2006/relationships/theme" Target="theme/theme1.xml"/><Relationship Id="rId57" Type="http://schemas.openxmlformats.org/officeDocument/2006/relationships/styles" Target="styles.xml"/><Relationship Id="rId58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vml" Type="http://schemas.openxmlformats.org/officeDocument/2006/relationships/vmlDrawing" Target="../drawings/vmlDrawing17.v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vml" Type="http://schemas.openxmlformats.org/officeDocument/2006/relationships/vmlDrawing" Target="../drawings/vmlDrawing18.v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vml" Type="http://schemas.openxmlformats.org/officeDocument/2006/relationships/vmlDrawing" Target="../drawings/vmlDrawing19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vml" Type="http://schemas.openxmlformats.org/officeDocument/2006/relationships/vmlDrawing" Target="../drawings/vmlDrawing20.v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vml" Type="http://schemas.openxmlformats.org/officeDocument/2006/relationships/vmlDrawing" Target="../drawings/vmlDrawing21.v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vml" Type="http://schemas.openxmlformats.org/officeDocument/2006/relationships/vmlDrawing" Target="../drawings/vmlDrawing22.v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vml" Type="http://schemas.openxmlformats.org/officeDocument/2006/relationships/vmlDrawing" Target="../drawings/vmlDrawing23.v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vml" Type="http://schemas.openxmlformats.org/officeDocument/2006/relationships/vmlDrawing" Target="../drawings/vmlDrawing24.v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vml" Type="http://schemas.openxmlformats.org/officeDocument/2006/relationships/vmlDrawing" Target="../drawings/vmlDrawing25.v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vml" Type="http://schemas.openxmlformats.org/officeDocument/2006/relationships/vmlDrawing" Target="../drawings/vmlDrawing26.v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Relationship Id="rId2" Type="http://schemas.openxmlformats.org/officeDocument/2006/relationships/printerSettings" Target="../printerSettings/printerSettings27.bin"/><Relationship Id="rIdvml" Type="http://schemas.openxmlformats.org/officeDocument/2006/relationships/vmlDrawing" Target="../drawings/vmlDrawing27.v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Relationship Id="rId2" Type="http://schemas.openxmlformats.org/officeDocument/2006/relationships/printerSettings" Target="../printerSettings/printerSettings28.bin"/><Relationship Id="rIdvml" Type="http://schemas.openxmlformats.org/officeDocument/2006/relationships/vmlDrawing" Target="../drawings/vmlDrawing28.v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Relationship Id="rId2" Type="http://schemas.openxmlformats.org/officeDocument/2006/relationships/printerSettings" Target="../printerSettings/printerSettings29.bin"/><Relationship Id="rIdvml" Type="http://schemas.openxmlformats.org/officeDocument/2006/relationships/vmlDrawing" Target="../drawings/vmlDrawing29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Relationship Id="rId2" Type="http://schemas.openxmlformats.org/officeDocument/2006/relationships/printerSettings" Target="../printerSettings/printerSettings30.bin"/><Relationship Id="rIdvml" Type="http://schemas.openxmlformats.org/officeDocument/2006/relationships/vmlDrawing" Target="../drawings/vmlDrawing30.v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Relationship Id="rId2" Type="http://schemas.openxmlformats.org/officeDocument/2006/relationships/printerSettings" Target="../printerSettings/printerSettings31.bin"/><Relationship Id="rIdvml" Type="http://schemas.openxmlformats.org/officeDocument/2006/relationships/vmlDrawing" Target="../drawings/vmlDrawing31.v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Relationship Id="rId2" Type="http://schemas.openxmlformats.org/officeDocument/2006/relationships/printerSettings" Target="../printerSettings/printerSettings32.bin"/><Relationship Id="rIdvml" Type="http://schemas.openxmlformats.org/officeDocument/2006/relationships/vmlDrawing" Target="../drawings/vmlDrawing32.v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Relationship Id="rId2" Type="http://schemas.openxmlformats.org/officeDocument/2006/relationships/printerSettings" Target="../printerSettings/printerSettings33.bin"/><Relationship Id="rIdvml" Type="http://schemas.openxmlformats.org/officeDocument/2006/relationships/vmlDrawing" Target="../drawings/vmlDrawing33.vml"/></Relationships>
</file>

<file path=xl/worksheets/_rels/sheet3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4.xml"/><Relationship Id="rId2" Type="http://schemas.openxmlformats.org/officeDocument/2006/relationships/printerSettings" Target="../printerSettings/printerSettings34.bin"/><Relationship Id="rIdvml" Type="http://schemas.openxmlformats.org/officeDocument/2006/relationships/vmlDrawing" Target="../drawings/vmlDrawing34.vml"/></Relationships>
</file>

<file path=xl/worksheets/_rels/sheet3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5.xml"/><Relationship Id="rId2" Type="http://schemas.openxmlformats.org/officeDocument/2006/relationships/printerSettings" Target="../printerSettings/printerSettings35.bin"/><Relationship Id="rIdvml" Type="http://schemas.openxmlformats.org/officeDocument/2006/relationships/vmlDrawing" Target="../drawings/vmlDrawing35.vml"/></Relationships>
</file>

<file path=xl/worksheets/_rels/sheet3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6.xml"/><Relationship Id="rId2" Type="http://schemas.openxmlformats.org/officeDocument/2006/relationships/printerSettings" Target="../printerSettings/printerSettings36.bin"/><Relationship Id="rIdvml" Type="http://schemas.openxmlformats.org/officeDocument/2006/relationships/vmlDrawing" Target="../drawings/vmlDrawing36.vml"/></Relationships>
</file>

<file path=xl/worksheets/_rels/sheet3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7.xml"/><Relationship Id="rId2" Type="http://schemas.openxmlformats.org/officeDocument/2006/relationships/printerSettings" Target="../printerSettings/printerSettings37.bin"/><Relationship Id="rIdvml" Type="http://schemas.openxmlformats.org/officeDocument/2006/relationships/vmlDrawing" Target="../drawings/vmlDrawing37.vml"/></Relationships>
</file>

<file path=xl/worksheets/_rels/sheet3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8.xml"/><Relationship Id="rId2" Type="http://schemas.openxmlformats.org/officeDocument/2006/relationships/printerSettings" Target="../printerSettings/printerSettings38.bin"/><Relationship Id="rIdvml" Type="http://schemas.openxmlformats.org/officeDocument/2006/relationships/vmlDrawing" Target="../drawings/vmlDrawing38.vml"/></Relationships>
</file>

<file path=xl/worksheets/_rels/sheet3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9.xml"/><Relationship Id="rId2" Type="http://schemas.openxmlformats.org/officeDocument/2006/relationships/printerSettings" Target="../printerSettings/printerSettings39.bin"/><Relationship Id="rIdvml" Type="http://schemas.openxmlformats.org/officeDocument/2006/relationships/vmlDrawing" Target="../drawings/vmlDrawing39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4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0.xml"/><Relationship Id="rId2" Type="http://schemas.openxmlformats.org/officeDocument/2006/relationships/printerSettings" Target="../printerSettings/printerSettings40.bin"/><Relationship Id="rIdvml" Type="http://schemas.openxmlformats.org/officeDocument/2006/relationships/vmlDrawing" Target="../drawings/vmlDrawing40.vml"/></Relationships>
</file>

<file path=xl/worksheets/_rels/sheet4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1.xml"/><Relationship Id="rId2" Type="http://schemas.openxmlformats.org/officeDocument/2006/relationships/printerSettings" Target="../printerSettings/printerSettings41.bin"/><Relationship Id="rIdvml" Type="http://schemas.openxmlformats.org/officeDocument/2006/relationships/vmlDrawing" Target="../drawings/vmlDrawing41.vml"/></Relationships>
</file>

<file path=xl/worksheets/_rels/sheet4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2.xml"/><Relationship Id="rId2" Type="http://schemas.openxmlformats.org/officeDocument/2006/relationships/printerSettings" Target="../printerSettings/printerSettings42.bin"/><Relationship Id="rIdvml" Type="http://schemas.openxmlformats.org/officeDocument/2006/relationships/vmlDrawing" Target="../drawings/vmlDrawing42.vml"/></Relationships>
</file>

<file path=xl/worksheets/_rels/sheet4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3.xml"/><Relationship Id="rId2" Type="http://schemas.openxmlformats.org/officeDocument/2006/relationships/printerSettings" Target="../printerSettings/printerSettings43.bin"/><Relationship Id="rIdvml" Type="http://schemas.openxmlformats.org/officeDocument/2006/relationships/vmlDrawing" Target="../drawings/vmlDrawing43.vml"/></Relationships>
</file>

<file path=xl/worksheets/_rels/sheet4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4.xml"/><Relationship Id="rId2" Type="http://schemas.openxmlformats.org/officeDocument/2006/relationships/printerSettings" Target="../printerSettings/printerSettings44.bin"/><Relationship Id="rIdvml" Type="http://schemas.openxmlformats.org/officeDocument/2006/relationships/vmlDrawing" Target="../drawings/vmlDrawing44.vml"/></Relationships>
</file>

<file path=xl/worksheets/_rels/sheet4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5.xml"/><Relationship Id="rId2" Type="http://schemas.openxmlformats.org/officeDocument/2006/relationships/printerSettings" Target="../printerSettings/printerSettings45.bin"/><Relationship Id="rIdvml" Type="http://schemas.openxmlformats.org/officeDocument/2006/relationships/vmlDrawing" Target="../drawings/vmlDrawing45.vml"/></Relationships>
</file>

<file path=xl/worksheets/_rels/sheet4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6.xml"/><Relationship Id="rId2" Type="http://schemas.openxmlformats.org/officeDocument/2006/relationships/printerSettings" Target="../printerSettings/printerSettings46.bin"/><Relationship Id="rIdvml" Type="http://schemas.openxmlformats.org/officeDocument/2006/relationships/vmlDrawing" Target="../drawings/vmlDrawing46.vml"/></Relationships>
</file>

<file path=xl/worksheets/_rels/sheet4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7.xml"/><Relationship Id="rId2" Type="http://schemas.openxmlformats.org/officeDocument/2006/relationships/printerSettings" Target="../printerSettings/printerSettings47.bin"/><Relationship Id="rIdvml" Type="http://schemas.openxmlformats.org/officeDocument/2006/relationships/vmlDrawing" Target="../drawings/vmlDrawing47.vml"/></Relationships>
</file>

<file path=xl/worksheets/_rels/sheet4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8.xml"/><Relationship Id="rId2" Type="http://schemas.openxmlformats.org/officeDocument/2006/relationships/printerSettings" Target="../printerSettings/printerSettings48.bin"/><Relationship Id="rIdvml" Type="http://schemas.openxmlformats.org/officeDocument/2006/relationships/vmlDrawing" Target="../drawings/vmlDrawing48.vml"/></Relationships>
</file>

<file path=xl/worksheets/_rels/sheet4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9.xml"/><Relationship Id="rId2" Type="http://schemas.openxmlformats.org/officeDocument/2006/relationships/printerSettings" Target="../printerSettings/printerSettings49.bin"/><Relationship Id="rIdvml" Type="http://schemas.openxmlformats.org/officeDocument/2006/relationships/vmlDrawing" Target="../drawings/vmlDrawing49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5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0.xml"/><Relationship Id="rId2" Type="http://schemas.openxmlformats.org/officeDocument/2006/relationships/printerSettings" Target="../printerSettings/printerSettings50.bin"/><Relationship Id="rIdvml" Type="http://schemas.openxmlformats.org/officeDocument/2006/relationships/vmlDrawing" Target="../drawings/vmlDrawing50.vml"/></Relationships>
</file>

<file path=xl/worksheets/_rels/sheet5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1.xml"/><Relationship Id="rId2" Type="http://schemas.openxmlformats.org/officeDocument/2006/relationships/printerSettings" Target="../printerSettings/printerSettings51.bin"/><Relationship Id="rIdvml" Type="http://schemas.openxmlformats.org/officeDocument/2006/relationships/vmlDrawing" Target="../drawings/vmlDrawing51.vml"/></Relationships>
</file>

<file path=xl/worksheets/_rels/sheet5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2.xml"/><Relationship Id="rId2" Type="http://schemas.openxmlformats.org/officeDocument/2006/relationships/printerSettings" Target="../printerSettings/printerSettings52.bin"/><Relationship Id="rIdvml" Type="http://schemas.openxmlformats.org/officeDocument/2006/relationships/vmlDrawing" Target="../drawings/vmlDrawing52.vml"/></Relationships>
</file>

<file path=xl/worksheets/_rels/sheet5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3.xml"/><Relationship Id="rId2" Type="http://schemas.openxmlformats.org/officeDocument/2006/relationships/printerSettings" Target="../printerSettings/printerSettings53.bin"/><Relationship Id="rIdvml" Type="http://schemas.openxmlformats.org/officeDocument/2006/relationships/vmlDrawing" Target="../drawings/vmlDrawing53.vml"/></Relationships>
</file>

<file path=xl/worksheets/_rels/sheet5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4.xml"/><Relationship Id="rId2" Type="http://schemas.openxmlformats.org/officeDocument/2006/relationships/printerSettings" Target="../printerSettings/printerSettings54.bin"/><Relationship Id="rIdvml" Type="http://schemas.openxmlformats.org/officeDocument/2006/relationships/vmlDrawing" Target="../drawings/vmlDrawing54.vml"/></Relationships>
</file>

<file path=xl/worksheets/_rels/sheet5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5.xml"/><Relationship Id="rId2" Type="http://schemas.openxmlformats.org/officeDocument/2006/relationships/printerSettings" Target="../printerSettings/printerSettings55.bin"/><Relationship Id="rIdvml" Type="http://schemas.openxmlformats.org/officeDocument/2006/relationships/vmlDrawing" Target="../drawings/vmlDrawing5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true"/>
  </sheetViews>
  <sheetFormatPr defaultRowHeight="15.0" baseColWidth="10"/>
  <cols>
    <col min="1" max="1" width="2.71" hidden="0" customWidth="1"/>
    <col min="2" max="2" width="2.71" hidden="0" customWidth="1"/>
    <col min="3" max="3" width="96.71" hidden="0" customWidth="1"/>
  </cols>
  <sheetData>
    <row r="1">
      <c r="B1" s="1" t="s">
        <v>0</v>
      </c>
      <c r="C1" s="1"/>
    </row>
    <row r="3">
      <c r="B3" s="15" t="str">
        <f>=HYPERLINK("#'Tab2'!A1", "Tabuľka 2 Čerpanie finančných príspevkov za jednotlivé mesiace z projektov prvej pomoci")</f>
      </c>
      <c r="C3" s="16"/>
    </row>
    <row r="4">
      <c r="B4" s="15" t="str">
        <f>=HYPERLINK("#'Tab3'!A1", "Tabuľka 3 Vyplatené dávky „ošetrovné“")</f>
      </c>
      <c r="C4" s="16"/>
    </row>
    <row r="5">
      <c r="B5" s="15" t="str">
        <f>=HYPERLINK("#'Tab4'!A1", "Tabuľka 4 Počet novohlásených prípadov DPN s dôvodom vzniku „karanténne opatrenie“")</f>
      </c>
      <c r="C5" s="16"/>
    </row>
    <row r="6">
      <c r="B6" s="15" t="str">
        <f>=HYPERLINK("#'Tab5'!A1", "Tabuľka 5 Vyplatené dávky „nemocenské“")</f>
      </c>
      <c r="C6" s="16"/>
    </row>
    <row r="7">
      <c r="B7" s="15" t="str">
        <f>=HYPERLINK("#'Tab6'!A1", "Tabuľka 6 Odklad a odpustenie odvodov na sociálne poistenie")</f>
      </c>
      <c r="C7" s="16"/>
    </row>
    <row r="8">
      <c r="B8" s="15" t="str">
        <f>=HYPERLINK("#'Tab7'!A1", "Tabuľka 7 Vývoj počtu poistencov z registra Sociálnej poisťovne")</f>
      </c>
      <c r="C8" s="16"/>
    </row>
    <row r="9">
      <c r="B9" s="15" t="str">
        <f>=HYPERLINK("#'nezamestnanosť'!A1", "Vývoj nezamestnanosti")</f>
      </c>
      <c r="C9" s="16"/>
    </row>
    <row r="11">
      <c r="B11" s="15" t="str">
        <f>=HYPERLINK("#'TabB1'!A1", "Tabuľka B1 Trvanie vybavenia pomoci (od prijatia žiadosti alebo výkazu po spracovanie úradom práce)")</f>
      </c>
      <c r="C11" s="16"/>
    </row>
    <row r="12">
      <c r="B12" s="15" t="str">
        <f>=HYPERLINK("#'GrafB2'!A1", "Graf B2 Vybavenie pomoci sa postupne zrýchľuje")</f>
      </c>
      <c r="C12" s="16"/>
    </row>
    <row r="14">
      <c r="A14" s="105"/>
      <c r="B14" s="105" t="s">
        <v>251</v>
      </c>
      <c r="C14" s="105"/>
    </row>
    <row r="15">
      <c r="C15" s="15" t="str">
        <f>=HYPERLINK("#'TabA1mar20'!A1", "marec 2020")</f>
      </c>
    </row>
    <row r="16">
      <c r="C16" s="15" t="str">
        <f>=HYPERLINK("#'TabA1apr20'!A1", "apríl 2020")</f>
      </c>
    </row>
    <row r="17">
      <c r="C17" s="15" t="str">
        <f>=HYPERLINK("#'TabA1máj20'!A1", "máj 2020")</f>
      </c>
    </row>
    <row r="18">
      <c r="C18" s="15" t="str">
        <f>=HYPERLINK("#'TabA1jún20'!A1", "jún 2020")</f>
      </c>
    </row>
    <row r="19">
      <c r="C19" s="15" t="str">
        <f>=HYPERLINK("#'TabA1júl20'!A1", "júl 2020")</f>
      </c>
    </row>
    <row r="20">
      <c r="C20" s="15" t="str">
        <f>=HYPERLINK("#'TabA1aug20'!A1", "august 2020")</f>
      </c>
    </row>
    <row r="21">
      <c r="C21" s="15" t="str">
        <f>=HYPERLINK("#'TabA1sep20'!A1", "september 2020")</f>
      </c>
    </row>
    <row r="22">
      <c r="C22" s="15" t="str">
        <f>=HYPERLINK("#'TabA1okt20'!A1", "október 2020")</f>
      </c>
    </row>
    <row r="23">
      <c r="C23" s="15" t="str">
        <f>=HYPERLINK("#'TabA1nov20'!A1", "november 2020")</f>
      </c>
    </row>
    <row r="24">
      <c r="C24" s="15" t="str">
        <f>=HYPERLINK("#'TabA1dec20'!A1", "december 2020")</f>
      </c>
    </row>
    <row r="25">
      <c r="C25" s="15" t="str">
        <f>=HYPERLINK("#'TabA1jan21'!A1", "január 2021")</f>
      </c>
    </row>
    <row r="26">
      <c r="C26" s="15" t="str">
        <f>=HYPERLINK("#'TabA1feb21'!A1", "február 2021")</f>
      </c>
    </row>
    <row r="27">
      <c r="C27" s="15" t="str">
        <f>=HYPERLINK("#'TabA1mar21'!A1", "marec 2021")</f>
      </c>
    </row>
    <row r="28">
      <c r="C28" s="15" t="str">
        <f>=HYPERLINK("#'TabA1apr21'!A1", "apríl 2021")</f>
      </c>
    </row>
    <row r="29">
      <c r="C29" s="15" t="str">
        <f>=HYPERLINK("#'TabA1máj21'!A1", "máj 2021")</f>
      </c>
    </row>
    <row r="30">
      <c r="C30" s="15" t="str">
        <f>=HYPERLINK("#'TabA1jún21'!A1", "jún 2021")</f>
      </c>
    </row>
    <row r="31">
      <c r="C31" s="15" t="str">
        <f>=HYPERLINK("#'TabA1júl21'!A1", "júl 2021")</f>
      </c>
    </row>
    <row r="32">
      <c r="C32" s="15" t="str">
        <f>=HYPERLINK("#'TabA1sep21'!A1", "september 2021")</f>
      </c>
    </row>
    <row r="33">
      <c r="C33" s="15" t="str">
        <f>=HYPERLINK("#'TabA1okt21'!A1", "október 2021")</f>
      </c>
    </row>
    <row r="34">
      <c r="C34" s="15" t="str">
        <f>=HYPERLINK("#'TabA1nov21'!A1", "november 2021")</f>
      </c>
    </row>
    <row r="35">
      <c r="C35" s="15" t="str">
        <f>=HYPERLINK("#'TabA1dec21'!A1", "december 2021")</f>
      </c>
    </row>
    <row r="36">
      <c r="C36" s="15" t="str">
        <f>=HYPERLINK("#'TabA1jan22'!A1", "január 2022")</f>
      </c>
    </row>
    <row r="38">
      <c r="A38" s="105"/>
      <c r="B38" s="105" t="s">
        <v>286</v>
      </c>
      <c r="C38" s="105"/>
    </row>
    <row r="39">
      <c r="C39" s="15" t="str">
        <f>=HYPERLINK("#'TabA2mar20'!A1", "marec 2020")</f>
      </c>
    </row>
    <row r="40">
      <c r="C40" s="15" t="str">
        <f>=HYPERLINK("#'TabA2apr20'!A1", "apríl 2020")</f>
      </c>
    </row>
    <row r="41">
      <c r="C41" s="15" t="str">
        <f>=HYPERLINK("#'TabA2máj20'!A1", "máj 2020")</f>
      </c>
    </row>
    <row r="42">
      <c r="C42" s="15" t="str">
        <f>=HYPERLINK("#'TabA2jún20'!A1", "jún 2020")</f>
      </c>
    </row>
    <row r="43">
      <c r="C43" s="15" t="str">
        <f>=HYPERLINK("#'TabA2júl20'!A1", "júl 2020")</f>
      </c>
    </row>
    <row r="44">
      <c r="C44" s="15" t="str">
        <f>=HYPERLINK("#'TabA2aug20'!A1", "august 2020")</f>
      </c>
    </row>
    <row r="45">
      <c r="C45" s="15" t="str">
        <f>=HYPERLINK("#'TabA2sep20'!A1", "september 2020")</f>
      </c>
    </row>
    <row r="46">
      <c r="C46" s="15" t="str">
        <f>=HYPERLINK("#'TabA2okt20'!A1", "október 2020")</f>
      </c>
    </row>
    <row r="47">
      <c r="C47" s="15" t="str">
        <f>=HYPERLINK("#'TabA2nov20'!A1", "november 2020")</f>
      </c>
    </row>
    <row r="48">
      <c r="C48" s="15" t="str">
        <f>=HYPERLINK("#'TabA2dec20'!A1", "december 2020")</f>
      </c>
    </row>
    <row r="49">
      <c r="C49" s="15" t="str">
        <f>=HYPERLINK("#'TabA2jan21'!A1", "január 2021")</f>
      </c>
    </row>
    <row r="50">
      <c r="C50" s="15" t="str">
        <f>=HYPERLINK("#'TabA2feb21'!A1", "február 2021")</f>
      </c>
    </row>
    <row r="51">
      <c r="C51" s="15" t="str">
        <f>=HYPERLINK("#'TabA2mar21'!A1", "marec 2021")</f>
      </c>
    </row>
    <row r="52">
      <c r="C52" s="15" t="str">
        <f>=HYPERLINK("#'TabA2apr21'!A1", "apríl 2021")</f>
      </c>
    </row>
    <row r="53">
      <c r="C53" s="15" t="str">
        <f>=HYPERLINK("#'TabA2máj21'!A1", "máj 2021")</f>
      </c>
    </row>
    <row r="54">
      <c r="C54" s="15" t="str">
        <f>=HYPERLINK("#'TabA2jún21'!A1", "jún 2021")</f>
      </c>
    </row>
    <row r="55">
      <c r="C55" s="15" t="str">
        <f>=HYPERLINK("#'TabA2júl21'!A1", "júl 2021")</f>
      </c>
    </row>
    <row r="56">
      <c r="C56" s="15" t="str">
        <f>=HYPERLINK("#'TabA2sep21'!A1", "september 2021")</f>
      </c>
    </row>
    <row r="57">
      <c r="C57" s="15" t="str">
        <f>=HYPERLINK("#'TabA2okt21'!A1", "október 2021")</f>
      </c>
    </row>
    <row r="58">
      <c r="C58" s="15" t="str">
        <f>=HYPERLINK("#'TabA2nov21'!A1", "november 2021")</f>
      </c>
    </row>
    <row r="59">
      <c r="C59" s="15" t="str">
        <f>=HYPERLINK("#'TabA2dec21'!A1", "december 2021")</f>
      </c>
    </row>
    <row r="60">
      <c r="C60" s="15" t="str">
        <f>=HYPERLINK("#'TabA2jan22'!A1", "január 2022")</f>
      </c>
    </row>
    <row r="62">
      <c r="B62" s="15" t="str">
        <f>=HYPERLINK("#'Vysvetlivky'!A1", "Vysvetlivky k tabuľkám")</f>
      </c>
      <c r="C62" s="16"/>
    </row>
  </sheetData>
  <mergeCells count="57">
    <mergeCell ref="B1:C1"/>
    <mergeCell ref="B3:C3"/>
    <mergeCell ref="B4:C4"/>
    <mergeCell ref="B5:C5"/>
    <mergeCell ref="B6:C6"/>
    <mergeCell ref="B7:C7"/>
    <mergeCell ref="B8:C8"/>
    <mergeCell ref="B9:C9"/>
    <mergeCell ref="B11:C11"/>
    <mergeCell ref="B12:C12"/>
    <mergeCell ref="B14:C14"/>
    <mergeCell ref="C15:C15"/>
    <mergeCell ref="C16:C16"/>
    <mergeCell ref="C17:C17"/>
    <mergeCell ref="C18:C18"/>
    <mergeCell ref="C19:C19"/>
    <mergeCell ref="C20:C20"/>
    <mergeCell ref="C21:C21"/>
    <mergeCell ref="C22:C22"/>
    <mergeCell ref="C23:C23"/>
    <mergeCell ref="C24:C24"/>
    <mergeCell ref="C25:C25"/>
    <mergeCell ref="C26:C26"/>
    <mergeCell ref="C27:C27"/>
    <mergeCell ref="C28:C28"/>
    <mergeCell ref="C29:C29"/>
    <mergeCell ref="C30:C30"/>
    <mergeCell ref="C31:C31"/>
    <mergeCell ref="C32:C32"/>
    <mergeCell ref="C33:C33"/>
    <mergeCell ref="C34:C34"/>
    <mergeCell ref="C35:C35"/>
    <mergeCell ref="C36:C36"/>
    <mergeCell ref="B38:C38"/>
    <mergeCell ref="C39:C39"/>
    <mergeCell ref="C40:C40"/>
    <mergeCell ref="C41:C41"/>
    <mergeCell ref="C42:C42"/>
    <mergeCell ref="C43:C43"/>
    <mergeCell ref="C44:C44"/>
    <mergeCell ref="C45:C45"/>
    <mergeCell ref="C46:C46"/>
    <mergeCell ref="C47:C47"/>
    <mergeCell ref="C48:C48"/>
    <mergeCell ref="C49:C49"/>
    <mergeCell ref="C50:C50"/>
    <mergeCell ref="C51:C51"/>
    <mergeCell ref="C52:C52"/>
    <mergeCell ref="C53:C53"/>
    <mergeCell ref="C54:C54"/>
    <mergeCell ref="C55:C55"/>
    <mergeCell ref="C56:C56"/>
    <mergeCell ref="C57:C57"/>
    <mergeCell ref="C58:C58"/>
    <mergeCell ref="C59:C59"/>
    <mergeCell ref="C60:C60"/>
    <mergeCell ref="B62:C62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24.71" hidden="0" customWidth="1"/>
    <col min="2" max="2" width="24.71" hidden="0" customWidth="1"/>
    <col min="3" max="3" width="24.71" hidden="0" customWidth="1"/>
    <col min="4" max="4" width="24.71" hidden="0" customWidth="1"/>
  </cols>
  <sheetData>
    <row r="2">
      <c r="A2" s="1" t="s">
        <v>152</v>
      </c>
      <c r="B2" s="1"/>
      <c r="C2" s="1"/>
      <c r="D2" s="1"/>
    </row>
    <row r="4" ht="25" customHeight="1">
      <c r="A4" s="2" t="s">
        <v>2</v>
      </c>
      <c r="B4" s="2"/>
      <c r="C4" s="2"/>
      <c r="D4" s="2"/>
    </row>
    <row r="6">
      <c r="A6" s="3" t="s">
        <v>4</v>
      </c>
      <c r="B6" s="18" t="s">
        <v>148</v>
      </c>
      <c r="C6" s="18" t="s">
        <v>84</v>
      </c>
      <c r="D6" s="3" t="s">
        <v>149</v>
      </c>
    </row>
    <row r="7">
      <c r="A7" s="3"/>
      <c r="B7" s="3" t="s">
        <v>150</v>
      </c>
      <c r="C7" s="3" t="s">
        <v>151</v>
      </c>
      <c r="D7" s="3"/>
    </row>
    <row r="8">
      <c r="A8" s="4" t="s">
        <v>153</v>
      </c>
      <c r="B8" s="101" t="n">
        <v>19.0820592219857</v>
      </c>
      <c r="C8" s="101" t="n">
        <v>11.337236307335</v>
      </c>
      <c r="D8" s="102" t="n">
        <v>10334</v>
      </c>
    </row>
    <row r="9">
      <c r="A9" s="4" t="s">
        <v>154</v>
      </c>
      <c r="B9" s="101" t="n">
        <v>15.3294728434505</v>
      </c>
      <c r="C9" s="101" t="n">
        <v>10.3805244941427</v>
      </c>
      <c r="D9" s="102" t="n">
        <v>15024</v>
      </c>
    </row>
    <row r="10">
      <c r="A10" s="4" t="s">
        <v>155</v>
      </c>
      <c r="B10" s="101" t="n">
        <v>16.172461050202</v>
      </c>
      <c r="C10" s="101" t="n">
        <v>10.2896710905943</v>
      </c>
      <c r="D10" s="102" t="n">
        <v>13864</v>
      </c>
    </row>
    <row r="11">
      <c r="A11" s="4" t="s">
        <v>156</v>
      </c>
      <c r="B11" s="101" t="n">
        <v>16.3103357472021</v>
      </c>
      <c r="C11" s="101" t="n">
        <v>10.0228439763002</v>
      </c>
      <c r="D11" s="102" t="n">
        <v>15190</v>
      </c>
    </row>
    <row r="12">
      <c r="A12" s="4" t="s">
        <v>157</v>
      </c>
      <c r="B12" s="101" t="n">
        <v>13.959837594645</v>
      </c>
      <c r="C12" s="101" t="n">
        <v>9.17491495665533</v>
      </c>
      <c r="D12" s="102" t="n">
        <v>9113</v>
      </c>
    </row>
    <row r="13">
      <c r="A13" s="4" t="s">
        <v>158</v>
      </c>
      <c r="B13" s="101" t="n">
        <v>11.3959952769851</v>
      </c>
      <c r="C13" s="101" t="n">
        <v>7.97933680999705</v>
      </c>
      <c r="D13" s="102" t="n">
        <v>20326</v>
      </c>
    </row>
    <row r="14">
      <c r="A14" s="4" t="s">
        <v>159</v>
      </c>
      <c r="B14" s="101" t="n">
        <v>6.48944966771813</v>
      </c>
      <c r="C14" s="101" t="n">
        <v>4.68627691176921</v>
      </c>
      <c r="D14" s="102" t="n">
        <v>32653</v>
      </c>
    </row>
    <row r="15">
      <c r="A15" s="4" t="s">
        <v>160</v>
      </c>
      <c r="B15" s="101" t="n">
        <v>8.00894946991601</v>
      </c>
      <c r="C15" s="101" t="n">
        <v>5.67958144017624</v>
      </c>
      <c r="D15" s="102" t="n">
        <v>36315</v>
      </c>
    </row>
    <row r="16">
      <c r="A16" s="4" t="s">
        <v>161</v>
      </c>
      <c r="B16" s="101" t="n">
        <v>4.38299041455522</v>
      </c>
      <c r="C16" s="101" t="n">
        <v>3.16563892789548</v>
      </c>
      <c r="D16" s="102" t="n">
        <v>16379</v>
      </c>
    </row>
    <row r="17">
      <c r="A17" s="4" t="s">
        <v>162</v>
      </c>
      <c r="B17" s="101" t="n">
        <v>4.49963746223565</v>
      </c>
      <c r="C17" s="101" t="n">
        <v>3.27740181268882</v>
      </c>
      <c r="D17" s="102" t="n">
        <v>16550</v>
      </c>
    </row>
    <row r="18">
      <c r="A18" s="4" t="s">
        <v>163</v>
      </c>
      <c r="B18" s="101" t="n">
        <v>5.10739979445015</v>
      </c>
      <c r="C18" s="101" t="n">
        <v>3.62866135662898</v>
      </c>
      <c r="D18" s="102" t="n">
        <v>15568</v>
      </c>
    </row>
    <row r="19">
      <c r="A19" s="4" t="s">
        <v>164</v>
      </c>
      <c r="B19" s="101" t="n">
        <v>6.29828233256351</v>
      </c>
      <c r="C19" s="101" t="n">
        <v>4.34894630484988</v>
      </c>
      <c r="D19" s="102" t="n">
        <v>13856</v>
      </c>
    </row>
    <row r="20">
      <c r="A20" s="4" t="s">
        <v>165</v>
      </c>
      <c r="B20" s="101" t="n">
        <v>5.53596978194929</v>
      </c>
      <c r="C20" s="101" t="n">
        <v>3.88050134493218</v>
      </c>
      <c r="D20" s="102" t="n">
        <v>17473</v>
      </c>
    </row>
    <row r="21">
      <c r="A21" s="4" t="s">
        <v>166</v>
      </c>
      <c r="B21" s="101" t="n">
        <v>3.36525069637883</v>
      </c>
      <c r="C21" s="101" t="n">
        <v>2.48259052924791</v>
      </c>
      <c r="D21" s="102" t="n">
        <v>11488</v>
      </c>
    </row>
    <row r="22">
      <c r="A22" s="4" t="s">
        <v>167</v>
      </c>
      <c r="B22" s="101" t="n">
        <v>4.66879043324838</v>
      </c>
      <c r="C22" s="101" t="n">
        <v>3.34757890609684</v>
      </c>
      <c r="D22" s="102" t="n">
        <v>10202</v>
      </c>
    </row>
    <row r="23">
      <c r="A23" s="4" t="s">
        <v>168</v>
      </c>
      <c r="B23" s="101" t="n">
        <v>4.97459494491251</v>
      </c>
      <c r="C23" s="101" t="n">
        <v>3.61710952689566</v>
      </c>
      <c r="D23" s="102" t="n">
        <v>7715</v>
      </c>
    </row>
    <row r="24">
      <c r="A24" s="4" t="s">
        <v>169</v>
      </c>
      <c r="B24" s="101" t="n">
        <v>6.34188317061062</v>
      </c>
      <c r="C24" s="101" t="n">
        <v>4.40575872910806</v>
      </c>
      <c r="D24" s="102" t="n">
        <v>12086</v>
      </c>
    </row>
    <row r="25">
      <c r="A25" s="4" t="s">
        <v>170</v>
      </c>
      <c r="B25" s="101" t="n">
        <v>2.43280745105493</v>
      </c>
      <c r="C25" s="101" t="n">
        <v>1.87483368180954</v>
      </c>
      <c r="D25" s="102" t="n">
        <v>10522</v>
      </c>
    </row>
    <row r="26">
      <c r="A26" s="4" t="s">
        <v>171</v>
      </c>
      <c r="B26" s="101" t="n">
        <v>3.29527559055118</v>
      </c>
      <c r="C26" s="101" t="n">
        <v>2.43334238392615</v>
      </c>
      <c r="D26" s="102" t="n">
        <v>7366</v>
      </c>
    </row>
    <row r="27">
      <c r="A27" s="4" t="s">
        <v>172</v>
      </c>
      <c r="B27" s="101" t="n">
        <v>3.63655399341908</v>
      </c>
      <c r="C27" s="101" t="n">
        <v>2.59961112772958</v>
      </c>
      <c r="D27" s="102" t="n">
        <v>6686</v>
      </c>
    </row>
    <row r="28">
      <c r="A28" s="4" t="s">
        <v>173</v>
      </c>
      <c r="B28" s="101" t="n">
        <v>4.65561287153034</v>
      </c>
      <c r="C28" s="101" t="n">
        <v>3.1198722672562</v>
      </c>
      <c r="D28" s="102" t="n">
        <v>8142</v>
      </c>
    </row>
    <row r="29">
      <c r="A29" s="4" t="s">
        <v>174</v>
      </c>
      <c r="B29" s="101" t="n">
        <v>3.70374741811744</v>
      </c>
      <c r="C29" s="101" t="n">
        <v>2.62309432477624</v>
      </c>
      <c r="D29" s="102" t="n">
        <v>10167</v>
      </c>
    </row>
    <row r="30">
      <c r="A30" s="4" t="s">
        <v>175</v>
      </c>
      <c r="B30" s="101" t="n">
        <v>2.46496163682864</v>
      </c>
      <c r="C30" s="101" t="n">
        <v>1.87877237851662</v>
      </c>
      <c r="D30" s="102" t="n">
        <v>7820</v>
      </c>
    </row>
    <row r="31">
      <c r="A31" s="4" t="s">
        <v>176</v>
      </c>
      <c r="B31" s="101" t="n">
        <v>2.78959985248018</v>
      </c>
      <c r="C31" s="101" t="n">
        <v>1.99944680066384</v>
      </c>
      <c r="D31" s="102" t="n">
        <v>5423</v>
      </c>
    </row>
    <row r="32">
      <c r="A32" s="4" t="s">
        <v>177</v>
      </c>
      <c r="B32" s="101" t="n">
        <v>2.87816807469987</v>
      </c>
      <c r="C32" s="101" t="n">
        <v>2.1418408181414</v>
      </c>
      <c r="D32" s="102" t="n">
        <v>6747</v>
      </c>
    </row>
    <row r="33">
      <c r="A33" s="4" t="s">
        <v>178</v>
      </c>
      <c r="B33" s="101" t="n">
        <v>3.3333879155068</v>
      </c>
      <c r="C33" s="101" t="n">
        <v>2.51498280661536</v>
      </c>
      <c r="D33" s="102" t="n">
        <v>12214</v>
      </c>
    </row>
    <row r="34">
      <c r="A34" s="4" t="s">
        <v>179</v>
      </c>
      <c r="B34" s="101" t="n">
        <v>2.38279932546374</v>
      </c>
      <c r="C34" s="101" t="n">
        <v>1.85845980888139</v>
      </c>
      <c r="D34" s="102" t="n">
        <v>8895</v>
      </c>
    </row>
    <row r="35">
      <c r="A35" s="4" t="s">
        <v>180</v>
      </c>
      <c r="B35" s="101" t="n">
        <v>3.95337873232059</v>
      </c>
      <c r="C35" s="101" t="n">
        <v>2.90165007857517</v>
      </c>
      <c r="D35" s="102" t="n">
        <v>7636</v>
      </c>
    </row>
    <row r="36">
      <c r="A36" s="4" t="s">
        <v>181</v>
      </c>
      <c r="B36" s="101" t="n">
        <v>4.55966656917227</v>
      </c>
      <c r="C36" s="101" t="n">
        <v>3.34396022228722</v>
      </c>
      <c r="D36" s="102" t="n">
        <v>6838</v>
      </c>
    </row>
    <row r="37">
      <c r="A37" s="4" t="s">
        <v>182</v>
      </c>
      <c r="B37" s="101" t="n">
        <v>7.18104874014982</v>
      </c>
      <c r="C37" s="101" t="n">
        <v>5.0530207218601</v>
      </c>
      <c r="D37" s="102" t="n">
        <v>10279</v>
      </c>
    </row>
    <row r="38">
      <c r="A38" s="4" t="s">
        <v>183</v>
      </c>
      <c r="B38" s="101" t="n">
        <v>4.2667591308368</v>
      </c>
      <c r="C38" s="101" t="n">
        <v>3.1747572815534</v>
      </c>
      <c r="D38" s="102" t="n">
        <v>2163</v>
      </c>
    </row>
    <row r="39">
      <c r="A39" s="4" t="s">
        <v>184</v>
      </c>
      <c r="B39" s="101" t="n">
        <v>15.8685845359839</v>
      </c>
      <c r="C39" s="101" t="n">
        <v>10.6615693395776</v>
      </c>
      <c r="D39" s="102" t="n">
        <v>10463</v>
      </c>
    </row>
    <row r="40">
      <c r="A40" s="4" t="s">
        <v>185</v>
      </c>
      <c r="B40" s="101" t="n">
        <v>15.1626137753023</v>
      </c>
      <c r="C40" s="101" t="n">
        <v>10.3098763754925</v>
      </c>
      <c r="D40" s="102" t="n">
        <v>7361</v>
      </c>
    </row>
    <row r="41">
      <c r="A41" s="4" t="s">
        <v>186</v>
      </c>
      <c r="B41" s="101" t="n">
        <v>12.583395107487</v>
      </c>
      <c r="C41" s="101" t="n">
        <v>8.49240177909563</v>
      </c>
      <c r="D41" s="102" t="n">
        <v>10792</v>
      </c>
    </row>
    <row r="42">
      <c r="A42" s="4" t="s">
        <v>187</v>
      </c>
      <c r="B42" s="101" t="n">
        <v>9.01686011606964</v>
      </c>
      <c r="C42" s="101" t="n">
        <v>6.11266760056034</v>
      </c>
      <c r="D42" s="102" t="n">
        <v>19988</v>
      </c>
    </row>
    <row r="43">
      <c r="A43" s="4" t="s">
        <v>188</v>
      </c>
      <c r="B43" s="101" t="n">
        <v>8.25081788440567</v>
      </c>
      <c r="C43" s="101" t="n">
        <v>5.42804987909535</v>
      </c>
      <c r="D43" s="102" t="n">
        <v>21091</v>
      </c>
    </row>
    <row r="44">
      <c r="A44" s="4" t="s">
        <v>189</v>
      </c>
      <c r="B44" s="101" t="n">
        <v>8.52882820940969</v>
      </c>
      <c r="C44" s="101" t="n">
        <v>5.34009429329142</v>
      </c>
      <c r="D44" s="102" t="n">
        <v>20362</v>
      </c>
    </row>
    <row r="45">
      <c r="A45" s="4" t="s">
        <v>190</v>
      </c>
      <c r="B45" s="101" t="n">
        <v>9.12938383511384</v>
      </c>
      <c r="C45" s="101" t="n">
        <v>5.46239343908492</v>
      </c>
      <c r="D45" s="102" t="n">
        <v>9267</v>
      </c>
    </row>
    <row r="46">
      <c r="A46" s="4" t="s">
        <v>191</v>
      </c>
      <c r="B46" s="101" t="n">
        <v>8.44626048262879</v>
      </c>
      <c r="C46" s="101" t="n">
        <v>5.51488961150094</v>
      </c>
      <c r="D46" s="102" t="n">
        <v>11686</v>
      </c>
    </row>
    <row r="47">
      <c r="A47" s="4" t="s">
        <v>192</v>
      </c>
      <c r="B47" s="101" t="n">
        <v>6.9237379626031</v>
      </c>
      <c r="C47" s="101" t="n">
        <v>4.64213844625815</v>
      </c>
      <c r="D47" s="102" t="n">
        <v>23157</v>
      </c>
    </row>
    <row r="48">
      <c r="A48" s="4" t="s">
        <v>193</v>
      </c>
      <c r="B48" s="101" t="n">
        <v>6.72248672044068</v>
      </c>
      <c r="C48" s="101" t="n">
        <v>4.63981900452489</v>
      </c>
      <c r="D48" s="102" t="n">
        <v>25415</v>
      </c>
    </row>
    <row r="49">
      <c r="A49" s="4" t="s">
        <v>194</v>
      </c>
      <c r="B49" s="101" t="n">
        <v>8.12440961229045</v>
      </c>
      <c r="C49" s="101" t="n">
        <v>5.61286136918046</v>
      </c>
      <c r="D49" s="102" t="n">
        <v>19267</v>
      </c>
    </row>
    <row r="50">
      <c r="A50" s="4" t="s">
        <v>195</v>
      </c>
      <c r="B50" s="101" t="n">
        <v>10.8525748216906</v>
      </c>
      <c r="C50" s="101" t="n">
        <v>7.39234890625533</v>
      </c>
      <c r="D50" s="102" t="n">
        <v>29303</v>
      </c>
    </row>
    <row r="51">
      <c r="A51" s="4" t="s">
        <v>196</v>
      </c>
      <c r="B51" s="101" t="n">
        <v>9.92745289943724</v>
      </c>
      <c r="C51" s="101" t="n">
        <v>6.90995840469782</v>
      </c>
      <c r="D51" s="102" t="n">
        <v>8174</v>
      </c>
    </row>
    <row r="52">
      <c r="A52" s="4" t="s">
        <v>197</v>
      </c>
      <c r="B52" s="101" t="n">
        <v>5.1720675086819</v>
      </c>
      <c r="C52" s="101" t="n">
        <v>3.67274215311111</v>
      </c>
      <c r="D52" s="102" t="n">
        <v>45209</v>
      </c>
    </row>
    <row r="53">
      <c r="A53" s="4" t="s">
        <v>198</v>
      </c>
      <c r="B53" s="101" t="n">
        <v>6.94903993575236</v>
      </c>
      <c r="C53" s="101" t="n">
        <v>4.90954223552603</v>
      </c>
      <c r="D53" s="102" t="n">
        <v>27394</v>
      </c>
    </row>
    <row r="54">
      <c r="A54" s="4" t="s">
        <v>199</v>
      </c>
      <c r="B54" s="101" t="n">
        <v>9.7788263049248</v>
      </c>
      <c r="C54" s="101" t="n">
        <v>6.67780726760379</v>
      </c>
      <c r="D54" s="102" t="n">
        <v>30519</v>
      </c>
    </row>
    <row r="55">
      <c r="A55" s="4" t="s">
        <v>200</v>
      </c>
      <c r="B55" s="101" t="n">
        <v>5.73477177130394</v>
      </c>
      <c r="C55" s="101" t="n">
        <v>3.98610894739575</v>
      </c>
      <c r="D55" s="102" t="n">
        <v>38514</v>
      </c>
    </row>
    <row r="56">
      <c r="A56" s="4" t="s">
        <v>201</v>
      </c>
      <c r="B56" s="101" t="n">
        <v>6.47349442379182</v>
      </c>
      <c r="C56" s="101" t="n">
        <v>4.43275092936803</v>
      </c>
      <c r="D56" s="102" t="n">
        <v>26900</v>
      </c>
    </row>
    <row r="57">
      <c r="A57" s="4" t="s">
        <v>202</v>
      </c>
      <c r="B57" s="101" t="n">
        <v>7.44723038791861</v>
      </c>
      <c r="C57" s="101" t="n">
        <v>4.97233269929102</v>
      </c>
      <c r="D57" s="102" t="n">
        <v>17349</v>
      </c>
    </row>
    <row r="58">
      <c r="A58" s="4" t="s">
        <v>203</v>
      </c>
      <c r="B58" s="101" t="n">
        <v>6.29187684112828</v>
      </c>
      <c r="C58" s="101" t="n">
        <v>4.04769783301723</v>
      </c>
      <c r="D58" s="102" t="n">
        <v>24781</v>
      </c>
    </row>
    <row r="59">
      <c r="A59" s="4" t="s">
        <v>204</v>
      </c>
      <c r="B59" s="101" t="n">
        <v>6.61354010110671</v>
      </c>
      <c r="C59" s="101" t="n">
        <v>4.25881267932778</v>
      </c>
      <c r="D59" s="102" t="n">
        <v>29276</v>
      </c>
    </row>
    <row r="60">
      <c r="A60" s="4" t="s">
        <v>205</v>
      </c>
      <c r="B60" s="101" t="n">
        <v>3.47450878763606</v>
      </c>
      <c r="C60" s="101" t="n">
        <v>2.44395231588371</v>
      </c>
      <c r="D60" s="102" t="n">
        <v>42446</v>
      </c>
    </row>
    <row r="61">
      <c r="A61" s="4" t="s">
        <v>206</v>
      </c>
      <c r="B61" s="101" t="n">
        <v>4.07087372194928</v>
      </c>
      <c r="C61" s="101" t="n">
        <v>2.88603771079538</v>
      </c>
      <c r="D61" s="102" t="n">
        <v>30124</v>
      </c>
    </row>
    <row r="62">
      <c r="A62" s="4" t="s">
        <v>207</v>
      </c>
      <c r="B62" s="101" t="n">
        <v>4.66323681489142</v>
      </c>
      <c r="C62" s="101" t="n">
        <v>3.27078593588418</v>
      </c>
      <c r="D62" s="102" t="n">
        <v>19340</v>
      </c>
    </row>
    <row r="63">
      <c r="A63" s="4" t="s">
        <v>208</v>
      </c>
      <c r="B63" s="101" t="n">
        <v>5.43825201408991</v>
      </c>
      <c r="C63" s="101" t="n">
        <v>3.70714609563004</v>
      </c>
      <c r="D63" s="102" t="n">
        <v>28673</v>
      </c>
    </row>
    <row r="64">
      <c r="A64" s="4" t="s">
        <v>209</v>
      </c>
      <c r="B64" s="101" t="n">
        <v>2.46024897088727</v>
      </c>
      <c r="C64" s="101" t="n">
        <v>1.8060060506869</v>
      </c>
      <c r="D64" s="102" t="n">
        <v>40326</v>
      </c>
    </row>
    <row r="65">
      <c r="A65" s="4" t="s">
        <v>210</v>
      </c>
      <c r="B65" s="101" t="n">
        <v>2.79613279533379</v>
      </c>
      <c r="C65" s="101" t="n">
        <v>1.97802724621469</v>
      </c>
      <c r="D65" s="102" t="n">
        <v>25031</v>
      </c>
    </row>
    <row r="66">
      <c r="A66" s="4" t="s">
        <v>211</v>
      </c>
      <c r="B66" s="101" t="n">
        <v>2.99001682557487</v>
      </c>
      <c r="C66" s="101" t="n">
        <v>2.12720134604599</v>
      </c>
      <c r="D66" s="102" t="n">
        <v>17830</v>
      </c>
    </row>
    <row r="67">
      <c r="A67" s="4" t="s">
        <v>212</v>
      </c>
      <c r="B67" s="101" t="n">
        <v>3.62968033811536</v>
      </c>
      <c r="C67" s="101" t="n">
        <v>2.49723197809393</v>
      </c>
      <c r="D67" s="102" t="n">
        <v>16799</v>
      </c>
    </row>
    <row r="68">
      <c r="A68" s="4" t="s">
        <v>213</v>
      </c>
      <c r="B68" s="101" t="n">
        <v>2.40447790108765</v>
      </c>
      <c r="C68" s="101" t="n">
        <v>1.74754379652949</v>
      </c>
      <c r="D68" s="102" t="n">
        <v>36133</v>
      </c>
    </row>
    <row r="69">
      <c r="A69" s="4" t="s">
        <v>214</v>
      </c>
      <c r="B69" s="101" t="n">
        <v>2.19422727464819</v>
      </c>
      <c r="C69" s="101" t="n">
        <v>1.61298229303131</v>
      </c>
      <c r="D69" s="102" t="n">
        <v>23663</v>
      </c>
    </row>
    <row r="70">
      <c r="A70" s="4" t="s">
        <v>215</v>
      </c>
      <c r="B70" s="101" t="n">
        <v>2.40067842605156</v>
      </c>
      <c r="C70" s="101" t="n">
        <v>1.72598371777476</v>
      </c>
      <c r="D70" s="102" t="n">
        <v>14740</v>
      </c>
    </row>
    <row r="71">
      <c r="A71" s="4" t="s">
        <v>216</v>
      </c>
      <c r="B71" s="101" t="n">
        <v>2.93325970337646</v>
      </c>
      <c r="C71" s="101" t="n">
        <v>2.0112022720101</v>
      </c>
      <c r="D71" s="102" t="n">
        <v>12676</v>
      </c>
    </row>
    <row r="72">
      <c r="A72" s="4" t="s">
        <v>217</v>
      </c>
      <c r="B72" s="101" t="n">
        <v>2.92626270344617</v>
      </c>
      <c r="C72" s="101" t="n">
        <v>1.89401696339879</v>
      </c>
      <c r="D72" s="102" t="n">
        <v>26174</v>
      </c>
    </row>
    <row r="73">
      <c r="A73" s="4" t="s">
        <v>218</v>
      </c>
      <c r="B73" s="101" t="n">
        <v>2.05616791249631</v>
      </c>
      <c r="C73" s="101" t="n">
        <v>1.483255205034</v>
      </c>
      <c r="D73" s="102" t="n">
        <v>23679</v>
      </c>
    </row>
    <row r="74">
      <c r="A74" s="4" t="s">
        <v>219</v>
      </c>
      <c r="B74" s="101" t="n">
        <v>2.22396264333846</v>
      </c>
      <c r="C74" s="101" t="n">
        <v>1.60249438467904</v>
      </c>
      <c r="D74" s="102" t="n">
        <v>16918</v>
      </c>
    </row>
    <row r="75">
      <c r="A75" s="4" t="s">
        <v>220</v>
      </c>
      <c r="B75" s="101" t="n">
        <v>2.28963805938222</v>
      </c>
      <c r="C75" s="101" t="n">
        <v>1.60982288012321</v>
      </c>
      <c r="D75" s="102" t="n">
        <v>11687</v>
      </c>
    </row>
    <row r="76">
      <c r="A76" s="4" t="s">
        <v>221</v>
      </c>
      <c r="B76" s="101" t="n">
        <v>3.14810507593378</v>
      </c>
      <c r="C76" s="101" t="n">
        <v>2.07312901901765</v>
      </c>
      <c r="D76" s="102" t="n">
        <v>14618</v>
      </c>
    </row>
    <row r="77">
      <c r="A77" s="4" t="s">
        <v>222</v>
      </c>
      <c r="B77" s="101" t="n">
        <v>3.55715763217132</v>
      </c>
      <c r="C77" s="101" t="n">
        <v>2.53677678408469</v>
      </c>
      <c r="D77" s="102" t="n">
        <v>16437</v>
      </c>
    </row>
    <row r="78">
      <c r="A78" s="4" t="s">
        <v>223</v>
      </c>
      <c r="B78" s="101" t="n">
        <v>6.15322912381736</v>
      </c>
      <c r="C78" s="101" t="n">
        <v>4.24598930481283</v>
      </c>
      <c r="D78" s="102" t="n">
        <v>9724</v>
      </c>
    </row>
    <row r="79">
      <c r="A79" s="4" t="s">
        <v>224</v>
      </c>
      <c r="B79" s="101" t="n">
        <v>7.53788308740068</v>
      </c>
      <c r="C79" s="101" t="n">
        <v>5.1377695800227</v>
      </c>
      <c r="D79" s="102" t="n">
        <v>7048</v>
      </c>
    </row>
    <row r="80">
      <c r="A80" s="4" t="s">
        <v>225</v>
      </c>
      <c r="B80" s="101" t="n">
        <v>7.0706810253299</v>
      </c>
      <c r="C80" s="101" t="n">
        <v>4.70195662065827</v>
      </c>
      <c r="D80" s="102" t="n">
        <v>6593</v>
      </c>
    </row>
    <row r="81">
      <c r="A81" s="4" t="s">
        <v>226</v>
      </c>
      <c r="B81" s="101" t="n">
        <v>6.60320058192399</v>
      </c>
      <c r="C81" s="101" t="n">
        <v>4.47081287506819</v>
      </c>
      <c r="D81" s="102" t="n">
        <v>5499</v>
      </c>
    </row>
    <row r="82">
      <c r="A82" s="4" t="s">
        <v>227</v>
      </c>
      <c r="B82" s="101" t="n">
        <v>9.58707047175306</v>
      </c>
      <c r="C82" s="101" t="n">
        <v>6.47058823529412</v>
      </c>
      <c r="D82" s="102" t="n">
        <v>1717</v>
      </c>
    </row>
    <row r="83">
      <c r="A83" s="4" t="s">
        <v>228</v>
      </c>
      <c r="B83" s="101" t="n">
        <v>11.1570438799076</v>
      </c>
      <c r="C83" s="101" t="n">
        <v>7.47690531177829</v>
      </c>
      <c r="D83" s="102" t="n">
        <v>866</v>
      </c>
    </row>
    <row r="84">
      <c r="A84" s="4" t="s">
        <v>229</v>
      </c>
      <c r="B84" s="101" t="n">
        <v>11.170549860205</v>
      </c>
      <c r="C84" s="101" t="n">
        <v>7.61602982292637</v>
      </c>
      <c r="D84" s="102" t="n">
        <v>1073</v>
      </c>
    </row>
    <row r="85">
      <c r="A85" s="4" t="s">
        <v>230</v>
      </c>
      <c r="B85" s="101" t="n">
        <v>7.19380977683316</v>
      </c>
      <c r="C85" s="101" t="n">
        <v>4.31867693942614</v>
      </c>
      <c r="D85" s="102" t="n">
        <v>7528</v>
      </c>
    </row>
    <row r="86">
      <c r="A86" s="4" t="s">
        <v>231</v>
      </c>
      <c r="B86" s="101" t="n">
        <v>6.36167418957735</v>
      </c>
      <c r="C86" s="101" t="n">
        <v>4.16528518670497</v>
      </c>
      <c r="D86" s="102" t="n">
        <v>12185</v>
      </c>
    </row>
    <row r="87">
      <c r="A87" s="4" t="s">
        <v>232</v>
      </c>
      <c r="B87" s="101" t="n">
        <v>8.37240853658537</v>
      </c>
      <c r="C87" s="101" t="n">
        <v>5.43033536585366</v>
      </c>
      <c r="D87" s="102" t="n">
        <v>6560</v>
      </c>
    </row>
    <row r="88">
      <c r="A88" s="4" t="s">
        <v>233</v>
      </c>
      <c r="B88" s="101" t="n">
        <v>7.59082094376212</v>
      </c>
      <c r="C88" s="101" t="n">
        <v>4.8093083387201</v>
      </c>
      <c r="D88" s="102" t="n">
        <v>4641</v>
      </c>
    </row>
    <row r="89">
      <c r="A89" s="4" t="s">
        <v>234</v>
      </c>
      <c r="B89" s="101" t="n">
        <v>7.68818161584687</v>
      </c>
      <c r="C89" s="101" t="n">
        <v>4.62185622078789</v>
      </c>
      <c r="D89" s="102" t="n">
        <v>4493</v>
      </c>
    </row>
    <row r="90">
      <c r="A90" s="4" t="s">
        <v>235</v>
      </c>
      <c r="B90" s="101" t="n">
        <v>3.32550370602359</v>
      </c>
      <c r="C90" s="101" t="n">
        <v>2.25576782545151</v>
      </c>
      <c r="D90" s="102" t="n">
        <v>19158</v>
      </c>
    </row>
    <row r="91">
      <c r="A91" s="4" t="s">
        <v>236</v>
      </c>
      <c r="B91" s="101" t="n">
        <v>4.28944970845481</v>
      </c>
      <c r="C91" s="101" t="n">
        <v>2.83463921282799</v>
      </c>
      <c r="D91" s="102" t="n">
        <v>10976</v>
      </c>
    </row>
    <row r="92">
      <c r="A92" s="4" t="s">
        <v>237</v>
      </c>
      <c r="B92" s="101" t="n">
        <v>4.92359982266883</v>
      </c>
      <c r="C92" s="101" t="n">
        <v>3.13225949460618</v>
      </c>
      <c r="D92" s="102" t="n">
        <v>6767</v>
      </c>
    </row>
    <row r="93">
      <c r="A93" s="4" t="s">
        <v>238</v>
      </c>
      <c r="B93" s="101" t="n">
        <v>5.50933007035791</v>
      </c>
      <c r="C93" s="101" t="n">
        <v>3.60609768532681</v>
      </c>
      <c r="D93" s="102" t="n">
        <v>9807</v>
      </c>
    </row>
    <row r="94">
      <c r="A94" s="4" t="s">
        <v>239</v>
      </c>
      <c r="B94" s="101" t="n">
        <v>4.32454442537341</v>
      </c>
      <c r="C94" s="101" t="n">
        <v>2.95285396048643</v>
      </c>
      <c r="D94" s="102" t="n">
        <v>27383</v>
      </c>
    </row>
    <row r="95">
      <c r="A95" s="4" t="s">
        <v>240</v>
      </c>
      <c r="B95" s="101" t="n">
        <v>4.671125791357</v>
      </c>
      <c r="C95" s="101" t="n">
        <v>3.20990916597853</v>
      </c>
      <c r="D95" s="102" t="n">
        <v>18165</v>
      </c>
    </row>
    <row r="96">
      <c r="A96" s="4" t="s">
        <v>241</v>
      </c>
      <c r="B96" s="101" t="n">
        <v>5.71925913222432</v>
      </c>
      <c r="C96" s="101" t="n">
        <v>3.80509346595781</v>
      </c>
      <c r="D96" s="102" t="n">
        <v>11662</v>
      </c>
    </row>
    <row r="97">
      <c r="A97" s="4" t="s">
        <v>242</v>
      </c>
      <c r="B97" s="101" t="n">
        <v>7.43065187239945</v>
      </c>
      <c r="C97" s="101" t="n">
        <v>4.9752080443828</v>
      </c>
      <c r="D97" s="102" t="n">
        <v>5768</v>
      </c>
    </row>
    <row r="98">
      <c r="A98" s="4" t="s">
        <v>243</v>
      </c>
      <c r="B98" s="101" t="n">
        <v>6.59776155717762</v>
      </c>
      <c r="C98" s="101" t="n">
        <v>4.44447688564477</v>
      </c>
      <c r="D98" s="102" t="n">
        <v>10275</v>
      </c>
    </row>
    <row r="99">
      <c r="A99" s="4" t="s">
        <v>244</v>
      </c>
      <c r="B99" s="101" t="n">
        <v>3.67953317662584</v>
      </c>
      <c r="C99" s="101" t="n">
        <v>2.64035630335272</v>
      </c>
      <c r="D99" s="102" t="n">
        <v>24249</v>
      </c>
    </row>
    <row r="100">
      <c r="A100" s="4" t="s">
        <v>245</v>
      </c>
      <c r="B100" s="101" t="n">
        <v>3.97624512279091</v>
      </c>
      <c r="C100" s="101" t="n">
        <v>3.06076428735368</v>
      </c>
      <c r="D100" s="102" t="n">
        <v>17428</v>
      </c>
    </row>
    <row r="101">
      <c r="A101" s="4" t="s">
        <v>246</v>
      </c>
      <c r="B101" s="101" t="n">
        <v>4.21803694313654</v>
      </c>
      <c r="C101" s="101" t="n">
        <v>3.24610648315828</v>
      </c>
      <c r="D101" s="102" t="n">
        <v>11044</v>
      </c>
    </row>
    <row r="102">
      <c r="A102" s="4" t="s">
        <v>247</v>
      </c>
      <c r="B102" s="101" t="n">
        <v>4.6916754276976</v>
      </c>
      <c r="C102" s="101" t="n">
        <v>3.52881582720061</v>
      </c>
      <c r="D102" s="102" t="n">
        <v>10463</v>
      </c>
    </row>
    <row r="103">
      <c r="A103" s="4" t="s">
        <v>248</v>
      </c>
      <c r="B103" s="101" t="n">
        <v>3.90119446418299</v>
      </c>
      <c r="C103" s="101" t="n">
        <v>3.06418976076879</v>
      </c>
      <c r="D103" s="102" t="n">
        <v>29553</v>
      </c>
    </row>
    <row r="104">
      <c r="A104" s="4" t="s">
        <v>249</v>
      </c>
      <c r="B104" s="101" t="n">
        <v>3.69314440263405</v>
      </c>
      <c r="C104" s="101" t="n">
        <v>2.94537864534337</v>
      </c>
      <c r="D104" s="102" t="n">
        <v>17008</v>
      </c>
    </row>
    <row r="105">
      <c r="A105" s="4" t="s">
        <v>250</v>
      </c>
      <c r="B105" s="101" t="n">
        <v>3.16353887399464</v>
      </c>
      <c r="C105" s="101" t="n">
        <v>2.58671891111569</v>
      </c>
      <c r="D105" s="102" t="n">
        <v>9698</v>
      </c>
    </row>
    <row r="106">
      <c r="A106" s="49" t="s">
        <v>85</v>
      </c>
      <c r="B106" s="103" t="n">
        <v>5.8925479923393</v>
      </c>
      <c r="C106" s="103" t="n">
        <v>4.03793024834488</v>
      </c>
      <c r="D106" s="104" t="n">
        <v>1565927</v>
      </c>
    </row>
    <row r="107" ht="25" customHeight="1">
      <c r="A107" s="2" t="s">
        <v>147</v>
      </c>
      <c r="B107" s="2"/>
      <c r="C107" s="2"/>
      <c r="D107" s="2"/>
    </row>
    <row r="109">
      <c r="A109" s="13" t="str">
        <f>=HYPERLINK("#'Obsah'!A1", "Späť na obsah dátovej prílohy")</f>
      </c>
      <c r="B109" s="14"/>
    </row>
  </sheetData>
  <mergeCells count="7">
    <mergeCell ref="A2:D2"/>
    <mergeCell ref="A4:D4"/>
    <mergeCell ref="A107:D107"/>
    <mergeCell ref="A6:A7"/>
    <mergeCell ref="B6:C6"/>
    <mergeCell ref="D6:D7"/>
    <mergeCell ref="A109:B109"/>
  </mergeCells>
  <pageMargins left="0.7" right="0.7" top="0.75" bottom="0.75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252</v>
      </c>
      <c r="B2" s="1"/>
      <c r="C2" s="1"/>
      <c r="D2" s="1"/>
      <c r="E2" s="1"/>
      <c r="F2" s="1"/>
      <c r="G2" s="1"/>
    </row>
    <row r="3">
      <c r="A3" s="106" t="s">
        <v>253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254</v>
      </c>
      <c r="C7" s="18" t="s">
        <v>255</v>
      </c>
      <c r="D7" s="18"/>
      <c r="E7" s="18"/>
      <c r="F7" s="18"/>
      <c r="G7" s="18"/>
    </row>
    <row r="8">
      <c r="A8" s="3"/>
      <c r="B8" s="3"/>
      <c r="C8" s="3" t="s">
        <v>256</v>
      </c>
      <c r="D8" s="3" t="s">
        <v>257</v>
      </c>
      <c r="E8" s="3" t="s">
        <v>258</v>
      </c>
      <c r="F8" s="3" t="s">
        <v>259</v>
      </c>
      <c r="G8" s="3" t="s">
        <v>260</v>
      </c>
    </row>
    <row r="9">
      <c r="A9" s="110" t="s">
        <v>261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08" t="n">
        <v>13693</v>
      </c>
      <c r="C10" s="108" t="n">
        <v>10506</v>
      </c>
      <c r="D10" s="108" t="n">
        <v>2396</v>
      </c>
      <c r="E10" s="108" t="n">
        <v>228</v>
      </c>
      <c r="F10" s="108" t="n">
        <v>42</v>
      </c>
      <c r="G10" s="108" t="n">
        <v>521</v>
      </c>
    </row>
    <row r="11">
      <c r="A11" s="4" t="s">
        <v>12</v>
      </c>
      <c r="B11" s="108" t="n">
        <v>39592</v>
      </c>
      <c r="C11" s="108" t="n">
        <v>37784</v>
      </c>
      <c r="D11" s="108" t="n">
        <v>306</v>
      </c>
      <c r="E11" s="108" t="n">
        <v>7</v>
      </c>
      <c r="F11" s="108" t="n">
        <v>0</v>
      </c>
      <c r="G11" s="108" t="n">
        <v>1495</v>
      </c>
    </row>
    <row r="12">
      <c r="A12" s="4" t="s">
        <v>13</v>
      </c>
      <c r="B12" s="108" t="n">
        <v>2648</v>
      </c>
      <c r="C12" s="108" t="n">
        <v>1883</v>
      </c>
      <c r="D12" s="108" t="n">
        <v>493</v>
      </c>
      <c r="E12" s="108" t="n">
        <v>119</v>
      </c>
      <c r="F12" s="108" t="n">
        <v>90</v>
      </c>
      <c r="G12" s="108" t="n">
        <v>63</v>
      </c>
    </row>
    <row r="13">
      <c r="A13" s="4" t="s">
        <v>14</v>
      </c>
      <c r="B13" s="108" t="n">
        <v>12591</v>
      </c>
      <c r="C13" s="108" t="n">
        <v>8661</v>
      </c>
      <c r="D13" s="108" t="n">
        <v>2805</v>
      </c>
      <c r="E13" s="108" t="n">
        <v>610</v>
      </c>
      <c r="F13" s="108" t="n">
        <v>182</v>
      </c>
      <c r="G13" s="108" t="n">
        <v>333</v>
      </c>
    </row>
    <row r="14">
      <c r="A14" s="4" t="s">
        <v>15</v>
      </c>
      <c r="B14" s="108" t="n">
        <v>10581</v>
      </c>
      <c r="C14" s="108" t="n">
        <v>10111</v>
      </c>
      <c r="D14" s="108" t="n">
        <v>18</v>
      </c>
      <c r="E14" s="108" t="n">
        <v>0</v>
      </c>
      <c r="F14" s="108" t="n">
        <v>0</v>
      </c>
      <c r="G14" s="108" t="n">
        <v>452</v>
      </c>
    </row>
    <row r="15">
      <c r="A15" s="4" t="s">
        <v>16</v>
      </c>
      <c r="B15" s="108" t="n">
        <v>967</v>
      </c>
      <c r="C15" s="108" t="n">
        <v>137</v>
      </c>
      <c r="D15" s="108" t="n">
        <v>2</v>
      </c>
      <c r="E15" s="108" t="n">
        <v>0</v>
      </c>
      <c r="F15" s="108" t="n">
        <v>0</v>
      </c>
      <c r="G15" s="108" t="n">
        <v>828</v>
      </c>
    </row>
    <row r="16">
      <c r="A16" s="49" t="s">
        <v>262</v>
      </c>
      <c r="B16" s="111" t="n">
        <v>80072</v>
      </c>
      <c r="C16" s="111" t="n">
        <v>69082</v>
      </c>
      <c r="D16" s="111" t="n">
        <v>6020</v>
      </c>
      <c r="E16" s="111" t="n">
        <v>964</v>
      </c>
      <c r="F16" s="111" t="n">
        <v>314</v>
      </c>
      <c r="G16" s="111" t="n">
        <v>3692</v>
      </c>
    </row>
    <row r="17">
      <c r="A17" s="110" t="s">
        <v>263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08" t="n">
        <v>65581</v>
      </c>
      <c r="C18" s="108" t="n">
        <v>24293</v>
      </c>
      <c r="D18" s="108" t="n">
        <v>20034</v>
      </c>
      <c r="E18" s="108" t="n">
        <v>9011</v>
      </c>
      <c r="F18" s="108" t="n">
        <v>9741</v>
      </c>
      <c r="G18" s="108" t="n">
        <v>2502</v>
      </c>
    </row>
    <row r="19">
      <c r="A19" s="4" t="s">
        <v>12</v>
      </c>
      <c r="B19" s="108" t="n">
        <v>39574</v>
      </c>
      <c r="C19" s="108" t="n">
        <v>37767</v>
      </c>
      <c r="D19" s="108" t="n">
        <v>306</v>
      </c>
      <c r="E19" s="108" t="n">
        <v>7</v>
      </c>
      <c r="F19" s="108" t="n">
        <v>0</v>
      </c>
      <c r="G19" s="108" t="n">
        <v>1494</v>
      </c>
    </row>
    <row r="20">
      <c r="A20" s="4" t="s">
        <v>13</v>
      </c>
      <c r="B20" s="108" t="n">
        <v>68119</v>
      </c>
      <c r="C20" s="108" t="n">
        <v>4331</v>
      </c>
      <c r="D20" s="108" t="n">
        <v>4653</v>
      </c>
      <c r="E20" s="108" t="n">
        <v>5386</v>
      </c>
      <c r="F20" s="108" t="n">
        <v>53286</v>
      </c>
      <c r="G20" s="108" t="n">
        <v>463</v>
      </c>
    </row>
    <row r="21">
      <c r="A21" s="4" t="s">
        <v>14</v>
      </c>
      <c r="B21" s="108" t="n">
        <v>185627</v>
      </c>
      <c r="C21" s="108" t="n">
        <v>23725</v>
      </c>
      <c r="D21" s="108" t="n">
        <v>36256</v>
      </c>
      <c r="E21" s="108" t="n">
        <v>42638</v>
      </c>
      <c r="F21" s="108" t="n">
        <v>76535</v>
      </c>
      <c r="G21" s="108" t="n">
        <v>6473</v>
      </c>
    </row>
    <row r="22">
      <c r="A22" s="4" t="s">
        <v>15</v>
      </c>
      <c r="B22" s="108" t="n">
        <v>10574</v>
      </c>
      <c r="C22" s="108" t="n">
        <v>10104</v>
      </c>
      <c r="D22" s="108" t="n">
        <v>18</v>
      </c>
      <c r="E22" s="108" t="n">
        <v>0</v>
      </c>
      <c r="F22" s="108" t="n">
        <v>0</v>
      </c>
      <c r="G22" s="108" t="n">
        <v>452</v>
      </c>
    </row>
    <row r="23">
      <c r="A23" s="4" t="s">
        <v>16</v>
      </c>
      <c r="B23" s="108" t="n">
        <v>966</v>
      </c>
      <c r="C23" s="108" t="n">
        <v>137</v>
      </c>
      <c r="D23" s="108" t="n">
        <v>2</v>
      </c>
      <c r="E23" s="108" t="n">
        <v>0</v>
      </c>
      <c r="F23" s="108" t="n">
        <v>0</v>
      </c>
      <c r="G23" s="108" t="n">
        <v>827</v>
      </c>
    </row>
    <row r="24">
      <c r="A24" s="49" t="s">
        <v>262</v>
      </c>
      <c r="B24" s="111" t="n">
        <v>370441</v>
      </c>
      <c r="C24" s="111" t="n">
        <v>100357</v>
      </c>
      <c r="D24" s="111" t="n">
        <v>61269</v>
      </c>
      <c r="E24" s="111" t="n">
        <v>57042</v>
      </c>
      <c r="F24" s="111" t="n">
        <v>139562</v>
      </c>
      <c r="G24" s="111" t="n">
        <v>12211</v>
      </c>
    </row>
    <row r="25">
      <c r="A25" s="110" t="s">
        <v>264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09" t="n">
        <v>18720905.66</v>
      </c>
      <c r="C26" s="109" t="n">
        <v>5924379.34</v>
      </c>
      <c r="D26" s="109" t="n">
        <v>6101086.84</v>
      </c>
      <c r="E26" s="109" t="n">
        <v>3025035.03</v>
      </c>
      <c r="F26" s="109" t="n">
        <v>2993741.03</v>
      </c>
      <c r="G26" s="109" t="n">
        <v>676663.42</v>
      </c>
    </row>
    <row r="27">
      <c r="A27" s="4" t="s">
        <v>12</v>
      </c>
      <c r="B27" s="109" t="n">
        <v>9921898.57</v>
      </c>
      <c r="C27" s="109" t="n">
        <v>9467488.57</v>
      </c>
      <c r="D27" s="109" t="n">
        <v>76620</v>
      </c>
      <c r="E27" s="109" t="n">
        <v>1590</v>
      </c>
      <c r="F27" s="109" t="n">
        <v>0</v>
      </c>
      <c r="G27" s="109" t="n">
        <v>376200</v>
      </c>
    </row>
    <row r="28">
      <c r="A28" s="4" t="s">
        <v>13</v>
      </c>
      <c r="B28" s="109" t="n">
        <v>18367703.09</v>
      </c>
      <c r="C28" s="109" t="n">
        <v>1249751.73</v>
      </c>
      <c r="D28" s="109" t="n">
        <v>1429149.21</v>
      </c>
      <c r="E28" s="109" t="n">
        <v>1343036.84</v>
      </c>
      <c r="F28" s="109" t="n">
        <v>14253308.5</v>
      </c>
      <c r="G28" s="109" t="n">
        <v>92456.81</v>
      </c>
    </row>
    <row r="29">
      <c r="A29" s="4" t="s">
        <v>14</v>
      </c>
      <c r="B29" s="109" t="n">
        <v>34769652.31</v>
      </c>
      <c r="C29" s="109" t="n">
        <v>4978889.99</v>
      </c>
      <c r="D29" s="109" t="n">
        <v>7507664.67</v>
      </c>
      <c r="E29" s="109" t="n">
        <v>7862599.76</v>
      </c>
      <c r="F29" s="109" t="n">
        <v>13480958.3</v>
      </c>
      <c r="G29" s="109" t="n">
        <v>939539.59</v>
      </c>
    </row>
    <row r="30">
      <c r="A30" s="4" t="s">
        <v>15</v>
      </c>
      <c r="B30" s="109" t="n">
        <v>1112130</v>
      </c>
      <c r="C30" s="109" t="n">
        <v>1062675</v>
      </c>
      <c r="D30" s="109" t="n">
        <v>1890</v>
      </c>
      <c r="E30" s="109" t="n">
        <v>0</v>
      </c>
      <c r="F30" s="109" t="n">
        <v>0</v>
      </c>
      <c r="G30" s="109" t="n">
        <v>47565</v>
      </c>
    </row>
    <row r="31">
      <c r="A31" s="4" t="s">
        <v>16</v>
      </c>
      <c r="B31" s="109" t="n">
        <v>101535</v>
      </c>
      <c r="C31" s="109" t="n">
        <v>14385</v>
      </c>
      <c r="D31" s="109" t="n">
        <v>210</v>
      </c>
      <c r="E31" s="109" t="n">
        <v>0</v>
      </c>
      <c r="F31" s="109" t="n">
        <v>0</v>
      </c>
      <c r="G31" s="109" t="n">
        <v>86940</v>
      </c>
    </row>
    <row r="32">
      <c r="A32" s="49" t="s">
        <v>262</v>
      </c>
      <c r="B32" s="112" t="n">
        <v>82993824.63</v>
      </c>
      <c r="C32" s="112" t="n">
        <v>22697569.63</v>
      </c>
      <c r="D32" s="112" t="n">
        <v>15116620.72</v>
      </c>
      <c r="E32" s="112" t="n">
        <v>12232261.63</v>
      </c>
      <c r="F32" s="112" t="n">
        <v>30728007.83</v>
      </c>
      <c r="G32" s="112" t="n">
        <v>2219364.82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265</v>
      </c>
      <c r="B2" s="1"/>
      <c r="C2" s="1"/>
      <c r="D2" s="1"/>
      <c r="E2" s="1"/>
      <c r="F2" s="1"/>
      <c r="G2" s="1"/>
    </row>
    <row r="3">
      <c r="A3" s="106" t="s">
        <v>253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254</v>
      </c>
      <c r="C7" s="18" t="s">
        <v>255</v>
      </c>
      <c r="D7" s="18"/>
      <c r="E7" s="18"/>
      <c r="F7" s="18"/>
      <c r="G7" s="18"/>
    </row>
    <row r="8">
      <c r="A8" s="3"/>
      <c r="B8" s="3"/>
      <c r="C8" s="3" t="s">
        <v>256</v>
      </c>
      <c r="D8" s="3" t="s">
        <v>257</v>
      </c>
      <c r="E8" s="3" t="s">
        <v>258</v>
      </c>
      <c r="F8" s="3" t="s">
        <v>259</v>
      </c>
      <c r="G8" s="3" t="s">
        <v>260</v>
      </c>
    </row>
    <row r="9">
      <c r="A9" s="110" t="s">
        <v>261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13" t="n">
        <v>11265</v>
      </c>
      <c r="C10" s="113" t="n">
        <v>8577</v>
      </c>
      <c r="D10" s="113" t="n">
        <v>2007</v>
      </c>
      <c r="E10" s="113" t="n">
        <v>228</v>
      </c>
      <c r="F10" s="113" t="n">
        <v>44</v>
      </c>
      <c r="G10" s="113" t="n">
        <v>409</v>
      </c>
    </row>
    <row r="11">
      <c r="A11" s="4" t="s">
        <v>12</v>
      </c>
      <c r="B11" s="113" t="n">
        <v>47537</v>
      </c>
      <c r="C11" s="113" t="n">
        <v>45507</v>
      </c>
      <c r="D11" s="113" t="n">
        <v>316</v>
      </c>
      <c r="E11" s="113" t="n">
        <v>8</v>
      </c>
      <c r="F11" s="113" t="n">
        <v>0</v>
      </c>
      <c r="G11" s="113" t="n">
        <v>1706</v>
      </c>
    </row>
    <row r="12">
      <c r="A12" s="4" t="s">
        <v>13</v>
      </c>
      <c r="B12" s="113" t="n">
        <v>4547</v>
      </c>
      <c r="C12" s="113" t="n">
        <v>3148</v>
      </c>
      <c r="D12" s="113" t="n">
        <v>926</v>
      </c>
      <c r="E12" s="113" t="n">
        <v>239</v>
      </c>
      <c r="F12" s="113" t="n">
        <v>136</v>
      </c>
      <c r="G12" s="113" t="n">
        <v>98</v>
      </c>
    </row>
    <row r="13">
      <c r="A13" s="4" t="s">
        <v>14</v>
      </c>
      <c r="B13" s="113" t="n">
        <v>17826</v>
      </c>
      <c r="C13" s="113" t="n">
        <v>12428</v>
      </c>
      <c r="D13" s="113" t="n">
        <v>3877</v>
      </c>
      <c r="E13" s="113" t="n">
        <v>867</v>
      </c>
      <c r="F13" s="113" t="n">
        <v>242</v>
      </c>
      <c r="G13" s="113" t="n">
        <v>412</v>
      </c>
    </row>
    <row r="14">
      <c r="A14" s="4" t="s">
        <v>15</v>
      </c>
      <c r="B14" s="113" t="n">
        <v>12276</v>
      </c>
      <c r="C14" s="113" t="n">
        <v>11738</v>
      </c>
      <c r="D14" s="113" t="n">
        <v>18</v>
      </c>
      <c r="E14" s="113" t="n">
        <v>0</v>
      </c>
      <c r="F14" s="113" t="n">
        <v>0</v>
      </c>
      <c r="G14" s="113" t="n">
        <v>520</v>
      </c>
    </row>
    <row r="15">
      <c r="A15" s="4" t="s">
        <v>16</v>
      </c>
      <c r="B15" s="113" t="n">
        <v>1128</v>
      </c>
      <c r="C15" s="113" t="n">
        <v>157</v>
      </c>
      <c r="D15" s="113" t="n">
        <v>2</v>
      </c>
      <c r="E15" s="113" t="n">
        <v>0</v>
      </c>
      <c r="F15" s="113" t="n">
        <v>0</v>
      </c>
      <c r="G15" s="113" t="n">
        <v>969</v>
      </c>
    </row>
    <row r="16">
      <c r="A16" s="49" t="s">
        <v>262</v>
      </c>
      <c r="B16" s="115" t="n">
        <v>94579</v>
      </c>
      <c r="C16" s="115" t="n">
        <v>81555</v>
      </c>
      <c r="D16" s="115" t="n">
        <v>7146</v>
      </c>
      <c r="E16" s="115" t="n">
        <v>1342</v>
      </c>
      <c r="F16" s="115" t="n">
        <v>422</v>
      </c>
      <c r="G16" s="115" t="n">
        <v>4114</v>
      </c>
    </row>
    <row r="17">
      <c r="A17" s="110" t="s">
        <v>263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13" t="n">
        <v>56505</v>
      </c>
      <c r="C18" s="113" t="n">
        <v>19246</v>
      </c>
      <c r="D18" s="113" t="n">
        <v>16534</v>
      </c>
      <c r="E18" s="113" t="n">
        <v>8712</v>
      </c>
      <c r="F18" s="113" t="n">
        <v>9985</v>
      </c>
      <c r="G18" s="113" t="n">
        <v>2028</v>
      </c>
    </row>
    <row r="19">
      <c r="A19" s="4" t="s">
        <v>12</v>
      </c>
      <c r="B19" s="113" t="n">
        <v>47453</v>
      </c>
      <c r="C19" s="113" t="n">
        <v>45425</v>
      </c>
      <c r="D19" s="113" t="n">
        <v>316</v>
      </c>
      <c r="E19" s="113" t="n">
        <v>8</v>
      </c>
      <c r="F19" s="113" t="n">
        <v>0</v>
      </c>
      <c r="G19" s="113" t="n">
        <v>1704</v>
      </c>
    </row>
    <row r="20">
      <c r="A20" s="4" t="s">
        <v>13</v>
      </c>
      <c r="B20" s="113" t="n">
        <v>102992</v>
      </c>
      <c r="C20" s="113" t="n">
        <v>7273</v>
      </c>
      <c r="D20" s="113" t="n">
        <v>8474</v>
      </c>
      <c r="E20" s="113" t="n">
        <v>11649</v>
      </c>
      <c r="F20" s="113" t="n">
        <v>74655</v>
      </c>
      <c r="G20" s="113" t="n">
        <v>941</v>
      </c>
    </row>
    <row r="21">
      <c r="A21" s="4" t="s">
        <v>14</v>
      </c>
      <c r="B21" s="113" t="n">
        <v>245204</v>
      </c>
      <c r="C21" s="113" t="n">
        <v>33073</v>
      </c>
      <c r="D21" s="113" t="n">
        <v>49749</v>
      </c>
      <c r="E21" s="113" t="n">
        <v>61459</v>
      </c>
      <c r="F21" s="113" t="n">
        <v>92922</v>
      </c>
      <c r="G21" s="113" t="n">
        <v>8001</v>
      </c>
    </row>
    <row r="22">
      <c r="A22" s="4" t="s">
        <v>15</v>
      </c>
      <c r="B22" s="113" t="n">
        <v>12266</v>
      </c>
      <c r="C22" s="113" t="n">
        <v>11728</v>
      </c>
      <c r="D22" s="113" t="n">
        <v>18</v>
      </c>
      <c r="E22" s="113" t="n">
        <v>0</v>
      </c>
      <c r="F22" s="113" t="n">
        <v>0</v>
      </c>
      <c r="G22" s="113" t="n">
        <v>520</v>
      </c>
    </row>
    <row r="23">
      <c r="A23" s="4" t="s">
        <v>16</v>
      </c>
      <c r="B23" s="113" t="n">
        <v>1127</v>
      </c>
      <c r="C23" s="113" t="n">
        <v>157</v>
      </c>
      <c r="D23" s="113" t="n">
        <v>2</v>
      </c>
      <c r="E23" s="113" t="n">
        <v>0</v>
      </c>
      <c r="F23" s="113" t="n">
        <v>0</v>
      </c>
      <c r="G23" s="113" t="n">
        <v>968</v>
      </c>
    </row>
    <row r="24">
      <c r="A24" s="49" t="s">
        <v>262</v>
      </c>
      <c r="B24" s="115" t="n">
        <v>465547</v>
      </c>
      <c r="C24" s="115" t="n">
        <v>116902</v>
      </c>
      <c r="D24" s="115" t="n">
        <v>75093</v>
      </c>
      <c r="E24" s="115" t="n">
        <v>81828</v>
      </c>
      <c r="F24" s="115" t="n">
        <v>177562</v>
      </c>
      <c r="G24" s="115" t="n">
        <v>14162</v>
      </c>
    </row>
    <row r="25">
      <c r="A25" s="110" t="s">
        <v>264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14" t="n">
        <v>28027678.03</v>
      </c>
      <c r="C26" s="114" t="n">
        <v>7580373.63</v>
      </c>
      <c r="D26" s="114" t="n">
        <v>8674631.43</v>
      </c>
      <c r="E26" s="114" t="n">
        <v>5233197</v>
      </c>
      <c r="F26" s="114" t="n">
        <v>5588600.52</v>
      </c>
      <c r="G26" s="114" t="n">
        <v>950875.45</v>
      </c>
    </row>
    <row r="27">
      <c r="A27" s="4" t="s">
        <v>12</v>
      </c>
      <c r="B27" s="114" t="n">
        <v>22362253.26</v>
      </c>
      <c r="C27" s="114" t="n">
        <v>21396751.85</v>
      </c>
      <c r="D27" s="114" t="n">
        <v>144240</v>
      </c>
      <c r="E27" s="114" t="n">
        <v>3240</v>
      </c>
      <c r="F27" s="114" t="n">
        <v>0</v>
      </c>
      <c r="G27" s="114" t="n">
        <v>818021.41</v>
      </c>
    </row>
    <row r="28">
      <c r="A28" s="4" t="s">
        <v>13</v>
      </c>
      <c r="B28" s="114" t="n">
        <v>44086520.02</v>
      </c>
      <c r="C28" s="114" t="n">
        <v>3222433.49</v>
      </c>
      <c r="D28" s="114" t="n">
        <v>4034891.38</v>
      </c>
      <c r="E28" s="114" t="n">
        <v>5090441.45</v>
      </c>
      <c r="F28" s="114" t="n">
        <v>31328180.67</v>
      </c>
      <c r="G28" s="114" t="n">
        <v>410573.03</v>
      </c>
    </row>
    <row r="29">
      <c r="A29" s="4" t="s">
        <v>14</v>
      </c>
      <c r="B29" s="114" t="n">
        <v>79673043.29</v>
      </c>
      <c r="C29" s="114" t="n">
        <v>10128472.9</v>
      </c>
      <c r="D29" s="114" t="n">
        <v>15815958.18</v>
      </c>
      <c r="E29" s="114" t="n">
        <v>18572973.74</v>
      </c>
      <c r="F29" s="114" t="n">
        <v>32445636.38</v>
      </c>
      <c r="G29" s="114" t="n">
        <v>2710002.09</v>
      </c>
    </row>
    <row r="30">
      <c r="A30" s="4" t="s">
        <v>15</v>
      </c>
      <c r="B30" s="114" t="n">
        <v>2580285</v>
      </c>
      <c r="C30" s="114" t="n">
        <v>2466870</v>
      </c>
      <c r="D30" s="114" t="n">
        <v>3780</v>
      </c>
      <c r="E30" s="114" t="n">
        <v>0</v>
      </c>
      <c r="F30" s="114" t="n">
        <v>0</v>
      </c>
      <c r="G30" s="114" t="n">
        <v>109635</v>
      </c>
    </row>
    <row r="31">
      <c r="A31" s="4" t="s">
        <v>16</v>
      </c>
      <c r="B31" s="114" t="n">
        <v>236985</v>
      </c>
      <c r="C31" s="114" t="n">
        <v>32970</v>
      </c>
      <c r="D31" s="114" t="n">
        <v>420</v>
      </c>
      <c r="E31" s="114" t="n">
        <v>0</v>
      </c>
      <c r="F31" s="114" t="n">
        <v>0</v>
      </c>
      <c r="G31" s="114" t="n">
        <v>203595</v>
      </c>
    </row>
    <row r="32">
      <c r="A32" s="49" t="s">
        <v>262</v>
      </c>
      <c r="B32" s="116" t="n">
        <v>176966764.6</v>
      </c>
      <c r="C32" s="116" t="n">
        <v>44827871.87</v>
      </c>
      <c r="D32" s="116" t="n">
        <v>28673920.99</v>
      </c>
      <c r="E32" s="116" t="n">
        <v>28899852.19</v>
      </c>
      <c r="F32" s="116" t="n">
        <v>69362417.57</v>
      </c>
      <c r="G32" s="116" t="n">
        <v>5202701.98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266</v>
      </c>
      <c r="B2" s="1"/>
      <c r="C2" s="1"/>
      <c r="D2" s="1"/>
      <c r="E2" s="1"/>
      <c r="F2" s="1"/>
      <c r="G2" s="1"/>
    </row>
    <row r="3">
      <c r="A3" s="106" t="s">
        <v>253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254</v>
      </c>
      <c r="C7" s="18" t="s">
        <v>255</v>
      </c>
      <c r="D7" s="18"/>
      <c r="E7" s="18"/>
      <c r="F7" s="18"/>
      <c r="G7" s="18"/>
    </row>
    <row r="8">
      <c r="A8" s="3"/>
      <c r="B8" s="3"/>
      <c r="C8" s="3" t="s">
        <v>256</v>
      </c>
      <c r="D8" s="3" t="s">
        <v>257</v>
      </c>
      <c r="E8" s="3" t="s">
        <v>258</v>
      </c>
      <c r="F8" s="3" t="s">
        <v>259</v>
      </c>
      <c r="G8" s="3" t="s">
        <v>260</v>
      </c>
    </row>
    <row r="9">
      <c r="A9" s="110" t="s">
        <v>261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17" t="n">
        <v>4049</v>
      </c>
      <c r="C10" s="117" t="n">
        <v>2876</v>
      </c>
      <c r="D10" s="117" t="n">
        <v>855</v>
      </c>
      <c r="E10" s="117" t="n">
        <v>134</v>
      </c>
      <c r="F10" s="117" t="n">
        <v>33</v>
      </c>
      <c r="G10" s="117" t="n">
        <v>151</v>
      </c>
    </row>
    <row r="11">
      <c r="A11" s="4" t="s">
        <v>12</v>
      </c>
      <c r="B11" s="117" t="n">
        <v>41505</v>
      </c>
      <c r="C11" s="117" t="n">
        <v>39789</v>
      </c>
      <c r="D11" s="117" t="n">
        <v>272</v>
      </c>
      <c r="E11" s="117" t="n">
        <v>9</v>
      </c>
      <c r="F11" s="117" t="n">
        <v>1</v>
      </c>
      <c r="G11" s="117" t="n">
        <v>1434</v>
      </c>
    </row>
    <row r="12">
      <c r="A12" s="4" t="s">
        <v>13</v>
      </c>
      <c r="B12" s="117" t="n">
        <v>4479</v>
      </c>
      <c r="C12" s="117" t="n">
        <v>2967</v>
      </c>
      <c r="D12" s="117" t="n">
        <v>984</v>
      </c>
      <c r="E12" s="117" t="n">
        <v>290</v>
      </c>
      <c r="F12" s="117" t="n">
        <v>162</v>
      </c>
      <c r="G12" s="117" t="n">
        <v>76</v>
      </c>
    </row>
    <row r="13">
      <c r="A13" s="4" t="s">
        <v>14</v>
      </c>
      <c r="B13" s="117" t="n">
        <v>17605</v>
      </c>
      <c r="C13" s="117" t="n">
        <v>12286</v>
      </c>
      <c r="D13" s="117" t="n">
        <v>3889</v>
      </c>
      <c r="E13" s="117" t="n">
        <v>835</v>
      </c>
      <c r="F13" s="117" t="n">
        <v>244</v>
      </c>
      <c r="G13" s="117" t="n">
        <v>351</v>
      </c>
    </row>
    <row r="14">
      <c r="A14" s="4" t="s">
        <v>15</v>
      </c>
      <c r="B14" s="117" t="n">
        <v>8651</v>
      </c>
      <c r="C14" s="117" t="n">
        <v>8290</v>
      </c>
      <c r="D14" s="117" t="n">
        <v>12</v>
      </c>
      <c r="E14" s="117" t="n">
        <v>0</v>
      </c>
      <c r="F14" s="117" t="n">
        <v>1</v>
      </c>
      <c r="G14" s="117" t="n">
        <v>348</v>
      </c>
    </row>
    <row r="15">
      <c r="A15" s="4" t="s">
        <v>16</v>
      </c>
      <c r="B15" s="117" t="n">
        <v>967</v>
      </c>
      <c r="C15" s="117" t="n">
        <v>113</v>
      </c>
      <c r="D15" s="117" t="n">
        <v>2</v>
      </c>
      <c r="E15" s="117" t="n">
        <v>0</v>
      </c>
      <c r="F15" s="117" t="n">
        <v>0</v>
      </c>
      <c r="G15" s="117" t="n">
        <v>852</v>
      </c>
    </row>
    <row r="16">
      <c r="A16" s="49" t="s">
        <v>262</v>
      </c>
      <c r="B16" s="119" t="n">
        <v>77256</v>
      </c>
      <c r="C16" s="119" t="n">
        <v>66321</v>
      </c>
      <c r="D16" s="119" t="n">
        <v>6014</v>
      </c>
      <c r="E16" s="119" t="n">
        <v>1268</v>
      </c>
      <c r="F16" s="119" t="n">
        <v>441</v>
      </c>
      <c r="G16" s="119" t="n">
        <v>3212</v>
      </c>
    </row>
    <row r="17">
      <c r="A17" s="110" t="s">
        <v>263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17" t="n">
        <v>24660</v>
      </c>
      <c r="C18" s="117" t="n">
        <v>6825</v>
      </c>
      <c r="D18" s="117" t="n">
        <v>7110</v>
      </c>
      <c r="E18" s="117" t="n">
        <v>4795</v>
      </c>
      <c r="F18" s="117" t="n">
        <v>4943</v>
      </c>
      <c r="G18" s="117" t="n">
        <v>987</v>
      </c>
    </row>
    <row r="19">
      <c r="A19" s="4" t="s">
        <v>12</v>
      </c>
      <c r="B19" s="117" t="n">
        <v>41433</v>
      </c>
      <c r="C19" s="117" t="n">
        <v>39718</v>
      </c>
      <c r="D19" s="117" t="n">
        <v>272</v>
      </c>
      <c r="E19" s="117" t="n">
        <v>9</v>
      </c>
      <c r="F19" s="117" t="n">
        <v>1</v>
      </c>
      <c r="G19" s="117" t="n">
        <v>1433</v>
      </c>
    </row>
    <row r="20">
      <c r="A20" s="4" t="s">
        <v>13</v>
      </c>
      <c r="B20" s="117" t="n">
        <v>109529</v>
      </c>
      <c r="C20" s="117" t="n">
        <v>6977</v>
      </c>
      <c r="D20" s="117" t="n">
        <v>9378</v>
      </c>
      <c r="E20" s="117" t="n">
        <v>15116</v>
      </c>
      <c r="F20" s="117" t="n">
        <v>77085</v>
      </c>
      <c r="G20" s="117" t="n">
        <v>973</v>
      </c>
    </row>
    <row r="21">
      <c r="A21" s="4" t="s">
        <v>14</v>
      </c>
      <c r="B21" s="117" t="n">
        <v>273740</v>
      </c>
      <c r="C21" s="117" t="n">
        <v>36782</v>
      </c>
      <c r="D21" s="117" t="n">
        <v>74188</v>
      </c>
      <c r="E21" s="117" t="n">
        <v>58294</v>
      </c>
      <c r="F21" s="117" t="n">
        <v>96598</v>
      </c>
      <c r="G21" s="117" t="n">
        <v>7878</v>
      </c>
    </row>
    <row r="22">
      <c r="A22" s="4" t="s">
        <v>15</v>
      </c>
      <c r="B22" s="117" t="n">
        <v>8647</v>
      </c>
      <c r="C22" s="117" t="n">
        <v>8286</v>
      </c>
      <c r="D22" s="117" t="n">
        <v>12</v>
      </c>
      <c r="E22" s="117" t="n">
        <v>0</v>
      </c>
      <c r="F22" s="117" t="n">
        <v>1</v>
      </c>
      <c r="G22" s="117" t="n">
        <v>348</v>
      </c>
    </row>
    <row r="23">
      <c r="A23" s="4" t="s">
        <v>16</v>
      </c>
      <c r="B23" s="117" t="n">
        <v>967</v>
      </c>
      <c r="C23" s="117" t="n">
        <v>113</v>
      </c>
      <c r="D23" s="117" t="n">
        <v>2</v>
      </c>
      <c r="E23" s="117" t="n">
        <v>0</v>
      </c>
      <c r="F23" s="117" t="n">
        <v>0</v>
      </c>
      <c r="G23" s="117" t="n">
        <v>852</v>
      </c>
    </row>
    <row r="24">
      <c r="A24" s="49" t="s">
        <v>262</v>
      </c>
      <c r="B24" s="119" t="n">
        <v>458976</v>
      </c>
      <c r="C24" s="119" t="n">
        <v>98701</v>
      </c>
      <c r="D24" s="119" t="n">
        <v>90962</v>
      </c>
      <c r="E24" s="119" t="n">
        <v>78214</v>
      </c>
      <c r="F24" s="119" t="n">
        <v>178628</v>
      </c>
      <c r="G24" s="119" t="n">
        <v>12471</v>
      </c>
    </row>
    <row r="25">
      <c r="A25" s="110" t="s">
        <v>264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18" t="n">
        <v>10342906.91</v>
      </c>
      <c r="C26" s="118" t="n">
        <v>2428819.31</v>
      </c>
      <c r="D26" s="118" t="n">
        <v>3242414.02</v>
      </c>
      <c r="E26" s="118" t="n">
        <v>2316768.27</v>
      </c>
      <c r="F26" s="118" t="n">
        <v>1980722.33</v>
      </c>
      <c r="G26" s="118" t="n">
        <v>374182.98</v>
      </c>
    </row>
    <row r="27">
      <c r="A27" s="4" t="s">
        <v>12</v>
      </c>
      <c r="B27" s="118" t="n">
        <v>18572999.81</v>
      </c>
      <c r="C27" s="118" t="n">
        <v>17822909.81</v>
      </c>
      <c r="D27" s="118" t="n">
        <v>104160</v>
      </c>
      <c r="E27" s="118" t="n">
        <v>2940</v>
      </c>
      <c r="F27" s="118" t="n">
        <v>540</v>
      </c>
      <c r="G27" s="118" t="n">
        <v>642450</v>
      </c>
    </row>
    <row r="28">
      <c r="A28" s="4" t="s">
        <v>13</v>
      </c>
      <c r="B28" s="118" t="n">
        <v>41471607.28</v>
      </c>
      <c r="C28" s="118" t="n">
        <v>2749083.12</v>
      </c>
      <c r="D28" s="118" t="n">
        <v>4054752.98</v>
      </c>
      <c r="E28" s="118" t="n">
        <v>5953554.99</v>
      </c>
      <c r="F28" s="118" t="n">
        <v>28459414.82</v>
      </c>
      <c r="G28" s="118" t="n">
        <v>254801.37</v>
      </c>
    </row>
    <row r="29">
      <c r="A29" s="4" t="s">
        <v>14</v>
      </c>
      <c r="B29" s="118" t="n">
        <v>73590554.58</v>
      </c>
      <c r="C29" s="118" t="n">
        <v>9762063.81</v>
      </c>
      <c r="D29" s="118" t="n">
        <v>15663270.88</v>
      </c>
      <c r="E29" s="118" t="n">
        <v>17055022.69</v>
      </c>
      <c r="F29" s="118" t="n">
        <v>28458202.45</v>
      </c>
      <c r="G29" s="118" t="n">
        <v>2651994.75</v>
      </c>
    </row>
    <row r="30">
      <c r="A30" s="4" t="s">
        <v>15</v>
      </c>
      <c r="B30" s="118" t="n">
        <v>1817434.05</v>
      </c>
      <c r="C30" s="118" t="n">
        <v>1741624.05</v>
      </c>
      <c r="D30" s="118" t="n">
        <v>2520</v>
      </c>
      <c r="E30" s="118" t="n">
        <v>0</v>
      </c>
      <c r="F30" s="118" t="n">
        <v>210</v>
      </c>
      <c r="G30" s="118" t="n">
        <v>73080</v>
      </c>
    </row>
    <row r="31">
      <c r="A31" s="4" t="s">
        <v>16</v>
      </c>
      <c r="B31" s="118" t="n">
        <v>203025</v>
      </c>
      <c r="C31" s="118" t="n">
        <v>23730</v>
      </c>
      <c r="D31" s="118" t="n">
        <v>420</v>
      </c>
      <c r="E31" s="118" t="n">
        <v>0</v>
      </c>
      <c r="F31" s="118" t="n">
        <v>0</v>
      </c>
      <c r="G31" s="118" t="n">
        <v>178875</v>
      </c>
    </row>
    <row r="32">
      <c r="A32" s="49" t="s">
        <v>262</v>
      </c>
      <c r="B32" s="120" t="n">
        <v>145998527.63</v>
      </c>
      <c r="C32" s="120" t="n">
        <v>34528230.1</v>
      </c>
      <c r="D32" s="120" t="n">
        <v>23067537.88</v>
      </c>
      <c r="E32" s="120" t="n">
        <v>25328285.95</v>
      </c>
      <c r="F32" s="120" t="n">
        <v>58899089.6</v>
      </c>
      <c r="G32" s="120" t="n">
        <v>4175384.1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267</v>
      </c>
      <c r="B2" s="1"/>
      <c r="C2" s="1"/>
      <c r="D2" s="1"/>
      <c r="E2" s="1"/>
      <c r="F2" s="1"/>
      <c r="G2" s="1"/>
    </row>
    <row r="3">
      <c r="A3" s="106" t="s">
        <v>253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254</v>
      </c>
      <c r="C7" s="18" t="s">
        <v>255</v>
      </c>
      <c r="D7" s="18"/>
      <c r="E7" s="18"/>
      <c r="F7" s="18"/>
      <c r="G7" s="18"/>
    </row>
    <row r="8">
      <c r="A8" s="3"/>
      <c r="B8" s="3"/>
      <c r="C8" s="3" t="s">
        <v>256</v>
      </c>
      <c r="D8" s="3" t="s">
        <v>257</v>
      </c>
      <c r="E8" s="3" t="s">
        <v>258</v>
      </c>
      <c r="F8" s="3" t="s">
        <v>259</v>
      </c>
      <c r="G8" s="3" t="s">
        <v>260</v>
      </c>
    </row>
    <row r="9">
      <c r="A9" s="110" t="s">
        <v>261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21" t="n">
        <v>348</v>
      </c>
      <c r="C10" s="121" t="n">
        <v>245</v>
      </c>
      <c r="D10" s="121" t="n">
        <v>66</v>
      </c>
      <c r="E10" s="121" t="n">
        <v>18</v>
      </c>
      <c r="F10" s="121" t="n">
        <v>3</v>
      </c>
      <c r="G10" s="121" t="n">
        <v>16</v>
      </c>
    </row>
    <row r="11">
      <c r="A11" s="4" t="s">
        <v>12</v>
      </c>
      <c r="B11" s="121" t="n">
        <v>30012</v>
      </c>
      <c r="C11" s="121" t="n">
        <v>28833</v>
      </c>
      <c r="D11" s="121" t="n">
        <v>156</v>
      </c>
      <c r="E11" s="121" t="n">
        <v>4</v>
      </c>
      <c r="F11" s="121" t="n">
        <v>1</v>
      </c>
      <c r="G11" s="121" t="n">
        <v>1018</v>
      </c>
    </row>
    <row r="12">
      <c r="A12" s="4" t="s">
        <v>13</v>
      </c>
      <c r="B12" s="121" t="n">
        <v>3246</v>
      </c>
      <c r="C12" s="121" t="n">
        <v>2081</v>
      </c>
      <c r="D12" s="121" t="n">
        <v>736</v>
      </c>
      <c r="E12" s="121" t="n">
        <v>235</v>
      </c>
      <c r="F12" s="121" t="n">
        <v>147</v>
      </c>
      <c r="G12" s="121" t="n">
        <v>47</v>
      </c>
    </row>
    <row r="13">
      <c r="A13" s="4" t="s">
        <v>14</v>
      </c>
      <c r="B13" s="121" t="n">
        <v>12209</v>
      </c>
      <c r="C13" s="121" t="n">
        <v>8540</v>
      </c>
      <c r="D13" s="121" t="n">
        <v>2728</v>
      </c>
      <c r="E13" s="121" t="n">
        <v>556</v>
      </c>
      <c r="F13" s="121" t="n">
        <v>157</v>
      </c>
      <c r="G13" s="121" t="n">
        <v>228</v>
      </c>
    </row>
    <row r="14">
      <c r="A14" s="4" t="s">
        <v>15</v>
      </c>
      <c r="B14" s="121" t="n">
        <v>5980</v>
      </c>
      <c r="C14" s="121" t="n">
        <v>5737</v>
      </c>
      <c r="D14" s="121" t="n">
        <v>13</v>
      </c>
      <c r="E14" s="121" t="n">
        <v>0</v>
      </c>
      <c r="F14" s="121" t="n">
        <v>1</v>
      </c>
      <c r="G14" s="121" t="n">
        <v>229</v>
      </c>
    </row>
    <row r="15">
      <c r="A15" s="4" t="s">
        <v>16</v>
      </c>
      <c r="B15" s="121" t="n">
        <v>681</v>
      </c>
      <c r="C15" s="121" t="n">
        <v>71</v>
      </c>
      <c r="D15" s="121" t="n">
        <v>2</v>
      </c>
      <c r="E15" s="121" t="n">
        <v>0</v>
      </c>
      <c r="F15" s="121" t="n">
        <v>0</v>
      </c>
      <c r="G15" s="121" t="n">
        <v>608</v>
      </c>
    </row>
    <row r="16">
      <c r="A16" s="49" t="s">
        <v>262</v>
      </c>
      <c r="B16" s="123" t="n">
        <v>52476</v>
      </c>
      <c r="C16" s="123" t="n">
        <v>45507</v>
      </c>
      <c r="D16" s="123" t="n">
        <v>3701</v>
      </c>
      <c r="E16" s="123" t="n">
        <v>813</v>
      </c>
      <c r="F16" s="123" t="n">
        <v>309</v>
      </c>
      <c r="G16" s="123" t="n">
        <v>2146</v>
      </c>
    </row>
    <row r="17">
      <c r="A17" s="110" t="s">
        <v>263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21" t="n">
        <v>2105</v>
      </c>
      <c r="C18" s="121" t="n">
        <v>554</v>
      </c>
      <c r="D18" s="121" t="n">
        <v>420</v>
      </c>
      <c r="E18" s="121" t="n">
        <v>427</v>
      </c>
      <c r="F18" s="121" t="n">
        <v>263</v>
      </c>
      <c r="G18" s="121" t="n">
        <v>441</v>
      </c>
    </row>
    <row r="19">
      <c r="A19" s="4" t="s">
        <v>12</v>
      </c>
      <c r="B19" s="121" t="n">
        <v>29937</v>
      </c>
      <c r="C19" s="121" t="n">
        <v>28763</v>
      </c>
      <c r="D19" s="121" t="n">
        <v>156</v>
      </c>
      <c r="E19" s="121" t="n">
        <v>4</v>
      </c>
      <c r="F19" s="121" t="n">
        <v>1</v>
      </c>
      <c r="G19" s="121" t="n">
        <v>1013</v>
      </c>
    </row>
    <row r="20">
      <c r="A20" s="4" t="s">
        <v>13</v>
      </c>
      <c r="B20" s="121" t="n">
        <v>79935</v>
      </c>
      <c r="C20" s="121" t="n">
        <v>5231</v>
      </c>
      <c r="D20" s="121" t="n">
        <v>7349</v>
      </c>
      <c r="E20" s="121" t="n">
        <v>11637</v>
      </c>
      <c r="F20" s="121" t="n">
        <v>54285</v>
      </c>
      <c r="G20" s="121" t="n">
        <v>1433</v>
      </c>
    </row>
    <row r="21">
      <c r="A21" s="4" t="s">
        <v>14</v>
      </c>
      <c r="B21" s="121" t="n">
        <v>159542</v>
      </c>
      <c r="C21" s="121" t="n">
        <v>22879</v>
      </c>
      <c r="D21" s="121" t="n">
        <v>35972</v>
      </c>
      <c r="E21" s="121" t="n">
        <v>39153</v>
      </c>
      <c r="F21" s="121" t="n">
        <v>59043</v>
      </c>
      <c r="G21" s="121" t="n">
        <v>2495</v>
      </c>
    </row>
    <row r="22">
      <c r="A22" s="4" t="s">
        <v>15</v>
      </c>
      <c r="B22" s="121" t="n">
        <v>5977</v>
      </c>
      <c r="C22" s="121" t="n">
        <v>5734</v>
      </c>
      <c r="D22" s="121" t="n">
        <v>13</v>
      </c>
      <c r="E22" s="121" t="n">
        <v>0</v>
      </c>
      <c r="F22" s="121" t="n">
        <v>1</v>
      </c>
      <c r="G22" s="121" t="n">
        <v>229</v>
      </c>
    </row>
    <row r="23">
      <c r="A23" s="4" t="s">
        <v>16</v>
      </c>
      <c r="B23" s="121" t="n">
        <v>681</v>
      </c>
      <c r="C23" s="121" t="n">
        <v>71</v>
      </c>
      <c r="D23" s="121" t="n">
        <v>2</v>
      </c>
      <c r="E23" s="121" t="n">
        <v>0</v>
      </c>
      <c r="F23" s="121" t="n">
        <v>0</v>
      </c>
      <c r="G23" s="121" t="n">
        <v>608</v>
      </c>
    </row>
    <row r="24">
      <c r="A24" s="49" t="s">
        <v>262</v>
      </c>
      <c r="B24" s="123" t="n">
        <v>278177</v>
      </c>
      <c r="C24" s="123" t="n">
        <v>63232</v>
      </c>
      <c r="D24" s="123" t="n">
        <v>43912</v>
      </c>
      <c r="E24" s="123" t="n">
        <v>51221</v>
      </c>
      <c r="F24" s="123" t="n">
        <v>113593</v>
      </c>
      <c r="G24" s="123" t="n">
        <v>6219</v>
      </c>
    </row>
    <row r="25">
      <c r="A25" s="110" t="s">
        <v>264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22" t="n">
        <v>808261.31</v>
      </c>
      <c r="C26" s="122" t="n">
        <v>220405.79</v>
      </c>
      <c r="D26" s="122" t="n">
        <v>160882.25</v>
      </c>
      <c r="E26" s="122" t="n">
        <v>263178.07</v>
      </c>
      <c r="F26" s="122" t="n">
        <v>63501.09</v>
      </c>
      <c r="G26" s="122" t="n">
        <v>100294.11</v>
      </c>
    </row>
    <row r="27">
      <c r="A27" s="4" t="s">
        <v>12</v>
      </c>
      <c r="B27" s="122" t="n">
        <v>13102774.17</v>
      </c>
      <c r="C27" s="122" t="n">
        <v>12601354.17</v>
      </c>
      <c r="D27" s="122" t="n">
        <v>50760</v>
      </c>
      <c r="E27" s="122" t="n">
        <v>1680</v>
      </c>
      <c r="F27" s="122" t="n">
        <v>420</v>
      </c>
      <c r="G27" s="122" t="n">
        <v>448560</v>
      </c>
    </row>
    <row r="28">
      <c r="A28" s="4" t="s">
        <v>13</v>
      </c>
      <c r="B28" s="122" t="n">
        <v>24682952.77</v>
      </c>
      <c r="C28" s="122" t="n">
        <v>2288939.29</v>
      </c>
      <c r="D28" s="122" t="n">
        <v>3203924.74</v>
      </c>
      <c r="E28" s="122" t="n">
        <v>4033064.81</v>
      </c>
      <c r="F28" s="122" t="n">
        <v>14629479.84</v>
      </c>
      <c r="G28" s="122" t="n">
        <v>527544.09</v>
      </c>
    </row>
    <row r="29">
      <c r="A29" s="4" t="s">
        <v>14</v>
      </c>
      <c r="B29" s="122" t="n">
        <v>40901717.65</v>
      </c>
      <c r="C29" s="122" t="n">
        <v>6510095.6</v>
      </c>
      <c r="D29" s="122" t="n">
        <v>10433797.86</v>
      </c>
      <c r="E29" s="122" t="n">
        <v>9986809.6</v>
      </c>
      <c r="F29" s="122" t="n">
        <v>13288142.21</v>
      </c>
      <c r="G29" s="122" t="n">
        <v>682872.38</v>
      </c>
    </row>
    <row r="30">
      <c r="A30" s="4" t="s">
        <v>15</v>
      </c>
      <c r="B30" s="122" t="n">
        <v>1256910</v>
      </c>
      <c r="C30" s="122" t="n">
        <v>1205550</v>
      </c>
      <c r="D30" s="122" t="n">
        <v>2730</v>
      </c>
      <c r="E30" s="122" t="n">
        <v>0</v>
      </c>
      <c r="F30" s="122" t="n">
        <v>210</v>
      </c>
      <c r="G30" s="122" t="n">
        <v>48420</v>
      </c>
    </row>
    <row r="31">
      <c r="A31" s="4" t="s">
        <v>16</v>
      </c>
      <c r="B31" s="122" t="n">
        <v>143010</v>
      </c>
      <c r="C31" s="122" t="n">
        <v>14910</v>
      </c>
      <c r="D31" s="122" t="n">
        <v>420</v>
      </c>
      <c r="E31" s="122" t="n">
        <v>0</v>
      </c>
      <c r="F31" s="122" t="n">
        <v>0</v>
      </c>
      <c r="G31" s="122" t="n">
        <v>127680</v>
      </c>
    </row>
    <row r="32">
      <c r="A32" s="49" t="s">
        <v>262</v>
      </c>
      <c r="B32" s="124" t="n">
        <v>80895625.9</v>
      </c>
      <c r="C32" s="124" t="n">
        <v>22841254.85</v>
      </c>
      <c r="D32" s="124" t="n">
        <v>13852514.85</v>
      </c>
      <c r="E32" s="124" t="n">
        <v>14284732.48</v>
      </c>
      <c r="F32" s="124" t="n">
        <v>27981753.14</v>
      </c>
      <c r="G32" s="124" t="n">
        <v>1935370.58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268</v>
      </c>
      <c r="B2" s="1"/>
      <c r="C2" s="1"/>
      <c r="D2" s="1"/>
      <c r="E2" s="1"/>
      <c r="F2" s="1"/>
      <c r="G2" s="1"/>
    </row>
    <row r="3">
      <c r="A3" s="106" t="s">
        <v>253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254</v>
      </c>
      <c r="C7" s="18" t="s">
        <v>255</v>
      </c>
      <c r="D7" s="18"/>
      <c r="E7" s="18"/>
      <c r="F7" s="18"/>
      <c r="G7" s="18"/>
    </row>
    <row r="8">
      <c r="A8" s="3"/>
      <c r="B8" s="3"/>
      <c r="C8" s="3" t="s">
        <v>256</v>
      </c>
      <c r="D8" s="3" t="s">
        <v>257</v>
      </c>
      <c r="E8" s="3" t="s">
        <v>258</v>
      </c>
      <c r="F8" s="3" t="s">
        <v>259</v>
      </c>
      <c r="G8" s="3" t="s">
        <v>260</v>
      </c>
    </row>
    <row r="9">
      <c r="A9" s="110" t="s">
        <v>261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25" t="n">
        <v>78</v>
      </c>
      <c r="C10" s="125" t="n">
        <v>66</v>
      </c>
      <c r="D10" s="125" t="n">
        <v>4</v>
      </c>
      <c r="E10" s="125" t="n">
        <v>6</v>
      </c>
      <c r="F10" s="125" t="n">
        <v>0</v>
      </c>
      <c r="G10" s="125" t="n">
        <v>2</v>
      </c>
    </row>
    <row r="11">
      <c r="A11" s="4" t="s">
        <v>12</v>
      </c>
      <c r="B11" s="125" t="n">
        <v>23859</v>
      </c>
      <c r="C11" s="125" t="n">
        <v>22963</v>
      </c>
      <c r="D11" s="125" t="n">
        <v>105</v>
      </c>
      <c r="E11" s="125" t="n">
        <v>3</v>
      </c>
      <c r="F11" s="125" t="n">
        <v>1</v>
      </c>
      <c r="G11" s="125" t="n">
        <v>787</v>
      </c>
    </row>
    <row r="12">
      <c r="A12" s="4" t="s">
        <v>13</v>
      </c>
      <c r="B12" s="125" t="n">
        <v>2702</v>
      </c>
      <c r="C12" s="125" t="n">
        <v>1773</v>
      </c>
      <c r="D12" s="125" t="n">
        <v>585</v>
      </c>
      <c r="E12" s="125" t="n">
        <v>181</v>
      </c>
      <c r="F12" s="125" t="n">
        <v>127</v>
      </c>
      <c r="G12" s="125" t="n">
        <v>36</v>
      </c>
    </row>
    <row r="13">
      <c r="A13" s="4" t="s">
        <v>14</v>
      </c>
      <c r="B13" s="125" t="n">
        <v>9755</v>
      </c>
      <c r="C13" s="125" t="n">
        <v>6902</v>
      </c>
      <c r="D13" s="125" t="n">
        <v>2106</v>
      </c>
      <c r="E13" s="125" t="n">
        <v>447</v>
      </c>
      <c r="F13" s="125" t="n">
        <v>125</v>
      </c>
      <c r="G13" s="125" t="n">
        <v>175</v>
      </c>
    </row>
    <row r="14">
      <c r="A14" s="4" t="s">
        <v>15</v>
      </c>
      <c r="B14" s="125" t="n">
        <v>4864</v>
      </c>
      <c r="C14" s="125" t="n">
        <v>4684</v>
      </c>
      <c r="D14" s="125" t="n">
        <v>10</v>
      </c>
      <c r="E14" s="125" t="n">
        <v>0</v>
      </c>
      <c r="F14" s="125" t="n">
        <v>1</v>
      </c>
      <c r="G14" s="125" t="n">
        <v>169</v>
      </c>
    </row>
    <row r="15">
      <c r="A15" s="4" t="s">
        <v>16</v>
      </c>
      <c r="B15" s="125" t="n">
        <v>558</v>
      </c>
      <c r="C15" s="125" t="n">
        <v>55</v>
      </c>
      <c r="D15" s="125" t="n">
        <v>2</v>
      </c>
      <c r="E15" s="125" t="n">
        <v>0</v>
      </c>
      <c r="F15" s="125" t="n">
        <v>0</v>
      </c>
      <c r="G15" s="125" t="n">
        <v>501</v>
      </c>
    </row>
    <row r="16">
      <c r="A16" s="49" t="s">
        <v>262</v>
      </c>
      <c r="B16" s="127" t="n">
        <v>41816</v>
      </c>
      <c r="C16" s="127" t="n">
        <v>36443</v>
      </c>
      <c r="D16" s="127" t="n">
        <v>2812</v>
      </c>
      <c r="E16" s="127" t="n">
        <v>637</v>
      </c>
      <c r="F16" s="127" t="n">
        <v>254</v>
      </c>
      <c r="G16" s="127" t="n">
        <v>1670</v>
      </c>
    </row>
    <row r="17">
      <c r="A17" s="110" t="s">
        <v>263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25" t="n">
        <v>472</v>
      </c>
      <c r="C18" s="125" t="n">
        <v>169</v>
      </c>
      <c r="D18" s="125" t="n">
        <v>19</v>
      </c>
      <c r="E18" s="125" t="n">
        <v>282</v>
      </c>
      <c r="F18" s="125" t="n">
        <v>0</v>
      </c>
      <c r="G18" s="125" t="n">
        <v>2</v>
      </c>
    </row>
    <row r="19">
      <c r="A19" s="4" t="s">
        <v>12</v>
      </c>
      <c r="B19" s="125" t="n">
        <v>23813</v>
      </c>
      <c r="C19" s="125" t="n">
        <v>22919</v>
      </c>
      <c r="D19" s="125" t="n">
        <v>105</v>
      </c>
      <c r="E19" s="125" t="n">
        <v>3</v>
      </c>
      <c r="F19" s="125" t="n">
        <v>1</v>
      </c>
      <c r="G19" s="125" t="n">
        <v>785</v>
      </c>
    </row>
    <row r="20">
      <c r="A20" s="4" t="s">
        <v>13</v>
      </c>
      <c r="B20" s="125" t="n">
        <v>73634</v>
      </c>
      <c r="C20" s="125" t="n">
        <v>4326</v>
      </c>
      <c r="D20" s="125" t="n">
        <v>5749</v>
      </c>
      <c r="E20" s="125" t="n">
        <v>8017</v>
      </c>
      <c r="F20" s="125" t="n">
        <v>55180</v>
      </c>
      <c r="G20" s="125" t="n">
        <v>362</v>
      </c>
    </row>
    <row r="21">
      <c r="A21" s="4" t="s">
        <v>14</v>
      </c>
      <c r="B21" s="125" t="n">
        <v>121808</v>
      </c>
      <c r="C21" s="125" t="n">
        <v>18239</v>
      </c>
      <c r="D21" s="125" t="n">
        <v>27699</v>
      </c>
      <c r="E21" s="125" t="n">
        <v>30859</v>
      </c>
      <c r="F21" s="125" t="n">
        <v>42544</v>
      </c>
      <c r="G21" s="125" t="n">
        <v>2467</v>
      </c>
    </row>
    <row r="22">
      <c r="A22" s="4" t="s">
        <v>15</v>
      </c>
      <c r="B22" s="125" t="n">
        <v>4854</v>
      </c>
      <c r="C22" s="125" t="n">
        <v>4675</v>
      </c>
      <c r="D22" s="125" t="n">
        <v>10</v>
      </c>
      <c r="E22" s="125" t="n">
        <v>0</v>
      </c>
      <c r="F22" s="125" t="n">
        <v>1</v>
      </c>
      <c r="G22" s="125" t="n">
        <v>168</v>
      </c>
    </row>
    <row r="23">
      <c r="A23" s="4" t="s">
        <v>16</v>
      </c>
      <c r="B23" s="125" t="n">
        <v>558</v>
      </c>
      <c r="C23" s="125" t="n">
        <v>55</v>
      </c>
      <c r="D23" s="125" t="n">
        <v>2</v>
      </c>
      <c r="E23" s="125" t="n">
        <v>0</v>
      </c>
      <c r="F23" s="125" t="n">
        <v>0</v>
      </c>
      <c r="G23" s="125" t="n">
        <v>501</v>
      </c>
    </row>
    <row r="24">
      <c r="A24" s="49" t="s">
        <v>262</v>
      </c>
      <c r="B24" s="127" t="n">
        <v>225139</v>
      </c>
      <c r="C24" s="127" t="n">
        <v>50383</v>
      </c>
      <c r="D24" s="127" t="n">
        <v>33584</v>
      </c>
      <c r="E24" s="127" t="n">
        <v>39161</v>
      </c>
      <c r="F24" s="127" t="n">
        <v>97726</v>
      </c>
      <c r="G24" s="127" t="n">
        <v>4285</v>
      </c>
    </row>
    <row r="25">
      <c r="A25" s="110" t="s">
        <v>264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26" t="n">
        <v>291817.64</v>
      </c>
      <c r="C26" s="126" t="n">
        <v>79920.85</v>
      </c>
      <c r="D26" s="126" t="n">
        <v>11181.33</v>
      </c>
      <c r="E26" s="126" t="n">
        <v>199911.17</v>
      </c>
      <c r="F26" s="126" t="n">
        <v>0</v>
      </c>
      <c r="G26" s="126" t="n">
        <v>804.29</v>
      </c>
    </row>
    <row r="27">
      <c r="A27" s="4" t="s">
        <v>12</v>
      </c>
      <c r="B27" s="126" t="n">
        <v>10427821.98</v>
      </c>
      <c r="C27" s="126" t="n">
        <v>10044601.98</v>
      </c>
      <c r="D27" s="126" t="n">
        <v>34140</v>
      </c>
      <c r="E27" s="126" t="n">
        <v>1260</v>
      </c>
      <c r="F27" s="126" t="n">
        <v>540</v>
      </c>
      <c r="G27" s="126" t="n">
        <v>347280</v>
      </c>
    </row>
    <row r="28">
      <c r="A28" s="4" t="s">
        <v>13</v>
      </c>
      <c r="B28" s="126" t="n">
        <v>20116961.79</v>
      </c>
      <c r="C28" s="126" t="n">
        <v>2015515.58</v>
      </c>
      <c r="D28" s="126" t="n">
        <v>2528368.25</v>
      </c>
      <c r="E28" s="126" t="n">
        <v>2697554.88</v>
      </c>
      <c r="F28" s="126" t="n">
        <v>12771033.63</v>
      </c>
      <c r="G28" s="126" t="n">
        <v>104489.45</v>
      </c>
    </row>
    <row r="29">
      <c r="A29" s="4" t="s">
        <v>14</v>
      </c>
      <c r="B29" s="126" t="n">
        <v>31422361.49</v>
      </c>
      <c r="C29" s="126" t="n">
        <v>5196959.43</v>
      </c>
      <c r="D29" s="126" t="n">
        <v>7986453.4</v>
      </c>
      <c r="E29" s="126" t="n">
        <v>7902791.72</v>
      </c>
      <c r="F29" s="126" t="n">
        <v>9654043.58</v>
      </c>
      <c r="G29" s="126" t="n">
        <v>682113.36</v>
      </c>
    </row>
    <row r="30">
      <c r="A30" s="4" t="s">
        <v>15</v>
      </c>
      <c r="B30" s="126" t="n">
        <v>1021545</v>
      </c>
      <c r="C30" s="126" t="n">
        <v>983535</v>
      </c>
      <c r="D30" s="126" t="n">
        <v>2100</v>
      </c>
      <c r="E30" s="126" t="n">
        <v>0</v>
      </c>
      <c r="F30" s="126" t="n">
        <v>210</v>
      </c>
      <c r="G30" s="126" t="n">
        <v>35700</v>
      </c>
    </row>
    <row r="31">
      <c r="A31" s="4" t="s">
        <v>16</v>
      </c>
      <c r="B31" s="126" t="n">
        <v>116760</v>
      </c>
      <c r="C31" s="126" t="n">
        <v>11550</v>
      </c>
      <c r="D31" s="126" t="n">
        <v>420</v>
      </c>
      <c r="E31" s="126" t="n">
        <v>0</v>
      </c>
      <c r="F31" s="126" t="n">
        <v>0</v>
      </c>
      <c r="G31" s="126" t="n">
        <v>104790</v>
      </c>
    </row>
    <row r="32">
      <c r="A32" s="49" t="s">
        <v>262</v>
      </c>
      <c r="B32" s="128" t="n">
        <v>63397267.9</v>
      </c>
      <c r="C32" s="128" t="n">
        <v>18332082.84</v>
      </c>
      <c r="D32" s="128" t="n">
        <v>10562662.98</v>
      </c>
      <c r="E32" s="128" t="n">
        <v>10801517.77</v>
      </c>
      <c r="F32" s="128" t="n">
        <v>22425827.21</v>
      </c>
      <c r="G32" s="128" t="n">
        <v>1275177.1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269</v>
      </c>
      <c r="B2" s="1"/>
      <c r="C2" s="1"/>
      <c r="D2" s="1"/>
      <c r="E2" s="1"/>
      <c r="F2" s="1"/>
      <c r="G2" s="1"/>
    </row>
    <row r="3">
      <c r="A3" s="106" t="s">
        <v>253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254</v>
      </c>
      <c r="C7" s="18" t="s">
        <v>255</v>
      </c>
      <c r="D7" s="18"/>
      <c r="E7" s="18"/>
      <c r="F7" s="18"/>
      <c r="G7" s="18"/>
    </row>
    <row r="8">
      <c r="A8" s="3"/>
      <c r="B8" s="3"/>
      <c r="C8" s="3" t="s">
        <v>256</v>
      </c>
      <c r="D8" s="3" t="s">
        <v>257</v>
      </c>
      <c r="E8" s="3" t="s">
        <v>258</v>
      </c>
      <c r="F8" s="3" t="s">
        <v>259</v>
      </c>
      <c r="G8" s="3" t="s">
        <v>260</v>
      </c>
    </row>
    <row r="9">
      <c r="A9" s="110" t="s">
        <v>261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29" t="n">
        <v>52</v>
      </c>
      <c r="C10" s="129" t="n">
        <v>45</v>
      </c>
      <c r="D10" s="129" t="n">
        <v>5</v>
      </c>
      <c r="E10" s="129" t="n">
        <v>0</v>
      </c>
      <c r="F10" s="129" t="n">
        <v>0</v>
      </c>
      <c r="G10" s="129" t="n">
        <v>2</v>
      </c>
    </row>
    <row r="11">
      <c r="A11" s="4" t="s">
        <v>12</v>
      </c>
      <c r="B11" s="129" t="n">
        <v>22659</v>
      </c>
      <c r="C11" s="129" t="n">
        <v>21795</v>
      </c>
      <c r="D11" s="129" t="n">
        <v>101</v>
      </c>
      <c r="E11" s="129" t="n">
        <v>1</v>
      </c>
      <c r="F11" s="129" t="n">
        <v>1</v>
      </c>
      <c r="G11" s="129" t="n">
        <v>761</v>
      </c>
    </row>
    <row r="12">
      <c r="A12" s="4" t="s">
        <v>13</v>
      </c>
      <c r="B12" s="129" t="n">
        <v>2562</v>
      </c>
      <c r="C12" s="129" t="n">
        <v>1739</v>
      </c>
      <c r="D12" s="129" t="n">
        <v>532</v>
      </c>
      <c r="E12" s="129" t="n">
        <v>150</v>
      </c>
      <c r="F12" s="129" t="n">
        <v>107</v>
      </c>
      <c r="G12" s="129" t="n">
        <v>34</v>
      </c>
    </row>
    <row r="13">
      <c r="A13" s="4" t="s">
        <v>14</v>
      </c>
      <c r="B13" s="129" t="n">
        <v>10365</v>
      </c>
      <c r="C13" s="129" t="n">
        <v>7335</v>
      </c>
      <c r="D13" s="129" t="n">
        <v>2265</v>
      </c>
      <c r="E13" s="129" t="n">
        <v>461</v>
      </c>
      <c r="F13" s="129" t="n">
        <v>118</v>
      </c>
      <c r="G13" s="129" t="n">
        <v>186</v>
      </c>
    </row>
    <row r="14">
      <c r="A14" s="4" t="s">
        <v>15</v>
      </c>
      <c r="B14" s="129" t="n">
        <v>4405</v>
      </c>
      <c r="C14" s="129" t="n">
        <v>4245</v>
      </c>
      <c r="D14" s="129" t="n">
        <v>11</v>
      </c>
      <c r="E14" s="129" t="n">
        <v>0</v>
      </c>
      <c r="F14" s="129" t="n">
        <v>0</v>
      </c>
      <c r="G14" s="129" t="n">
        <v>149</v>
      </c>
    </row>
    <row r="15">
      <c r="A15" s="4" t="s">
        <v>16</v>
      </c>
      <c r="B15" s="129" t="n">
        <v>522</v>
      </c>
      <c r="C15" s="129" t="n">
        <v>52</v>
      </c>
      <c r="D15" s="129" t="n">
        <v>2</v>
      </c>
      <c r="E15" s="129" t="n">
        <v>0</v>
      </c>
      <c r="F15" s="129" t="n">
        <v>0</v>
      </c>
      <c r="G15" s="129" t="n">
        <v>468</v>
      </c>
    </row>
    <row r="16">
      <c r="A16" s="49" t="s">
        <v>262</v>
      </c>
      <c r="B16" s="131" t="n">
        <v>40565</v>
      </c>
      <c r="C16" s="131" t="n">
        <v>35211</v>
      </c>
      <c r="D16" s="131" t="n">
        <v>2916</v>
      </c>
      <c r="E16" s="131" t="n">
        <v>612</v>
      </c>
      <c r="F16" s="131" t="n">
        <v>226</v>
      </c>
      <c r="G16" s="131" t="n">
        <v>1600</v>
      </c>
    </row>
    <row r="17">
      <c r="A17" s="110" t="s">
        <v>263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29" t="n">
        <v>128</v>
      </c>
      <c r="C18" s="129" t="n">
        <v>109</v>
      </c>
      <c r="D18" s="129" t="n">
        <v>17</v>
      </c>
      <c r="E18" s="129" t="n">
        <v>0</v>
      </c>
      <c r="F18" s="129" t="n">
        <v>0</v>
      </c>
      <c r="G18" s="129" t="n">
        <v>2</v>
      </c>
    </row>
    <row r="19">
      <c r="A19" s="4" t="s">
        <v>12</v>
      </c>
      <c r="B19" s="129" t="n">
        <v>22619</v>
      </c>
      <c r="C19" s="129" t="n">
        <v>21755</v>
      </c>
      <c r="D19" s="129" t="n">
        <v>101</v>
      </c>
      <c r="E19" s="129" t="n">
        <v>1</v>
      </c>
      <c r="F19" s="129" t="n">
        <v>1</v>
      </c>
      <c r="G19" s="129" t="n">
        <v>761</v>
      </c>
    </row>
    <row r="20">
      <c r="A20" s="4" t="s">
        <v>13</v>
      </c>
      <c r="B20" s="129" t="n">
        <v>52830</v>
      </c>
      <c r="C20" s="129" t="n">
        <v>4332</v>
      </c>
      <c r="D20" s="129" t="n">
        <v>4894</v>
      </c>
      <c r="E20" s="129" t="n">
        <v>6370</v>
      </c>
      <c r="F20" s="129" t="n">
        <v>36976</v>
      </c>
      <c r="G20" s="129" t="n">
        <v>258</v>
      </c>
    </row>
    <row r="21">
      <c r="A21" s="4" t="s">
        <v>14</v>
      </c>
      <c r="B21" s="129" t="n">
        <v>120735</v>
      </c>
      <c r="C21" s="129" t="n">
        <v>19292</v>
      </c>
      <c r="D21" s="129" t="n">
        <v>28287</v>
      </c>
      <c r="E21" s="129" t="n">
        <v>30349</v>
      </c>
      <c r="F21" s="129" t="n">
        <v>40859</v>
      </c>
      <c r="G21" s="129" t="n">
        <v>1948</v>
      </c>
    </row>
    <row r="22">
      <c r="A22" s="4" t="s">
        <v>15</v>
      </c>
      <c r="B22" s="129" t="n">
        <v>4394</v>
      </c>
      <c r="C22" s="129" t="n">
        <v>4234</v>
      </c>
      <c r="D22" s="129" t="n">
        <v>11</v>
      </c>
      <c r="E22" s="129" t="n">
        <v>0</v>
      </c>
      <c r="F22" s="129" t="n">
        <v>0</v>
      </c>
      <c r="G22" s="129" t="n">
        <v>149</v>
      </c>
    </row>
    <row r="23">
      <c r="A23" s="4" t="s">
        <v>16</v>
      </c>
      <c r="B23" s="129" t="n">
        <v>522</v>
      </c>
      <c r="C23" s="129" t="n">
        <v>52</v>
      </c>
      <c r="D23" s="129" t="n">
        <v>2</v>
      </c>
      <c r="E23" s="129" t="n">
        <v>0</v>
      </c>
      <c r="F23" s="129" t="n">
        <v>0</v>
      </c>
      <c r="G23" s="129" t="n">
        <v>468</v>
      </c>
    </row>
    <row r="24">
      <c r="A24" s="49" t="s">
        <v>262</v>
      </c>
      <c r="B24" s="131" t="n">
        <v>201228</v>
      </c>
      <c r="C24" s="131" t="n">
        <v>49774</v>
      </c>
      <c r="D24" s="131" t="n">
        <v>33312</v>
      </c>
      <c r="E24" s="131" t="n">
        <v>36720</v>
      </c>
      <c r="F24" s="131" t="n">
        <v>77836</v>
      </c>
      <c r="G24" s="131" t="n">
        <v>3586</v>
      </c>
    </row>
    <row r="25">
      <c r="A25" s="110" t="s">
        <v>264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30" t="n">
        <v>61734.02</v>
      </c>
      <c r="C26" s="130" t="n">
        <v>51986.62</v>
      </c>
      <c r="D26" s="130" t="n">
        <v>8779.4</v>
      </c>
      <c r="E26" s="130" t="n">
        <v>0</v>
      </c>
      <c r="F26" s="130" t="n">
        <v>0</v>
      </c>
      <c r="G26" s="130" t="n">
        <v>968</v>
      </c>
    </row>
    <row r="27">
      <c r="A27" s="4" t="s">
        <v>12</v>
      </c>
      <c r="B27" s="130" t="n">
        <v>9893440</v>
      </c>
      <c r="C27" s="130" t="n">
        <v>9520360</v>
      </c>
      <c r="D27" s="130" t="n">
        <v>34260</v>
      </c>
      <c r="E27" s="130" t="n">
        <v>540</v>
      </c>
      <c r="F27" s="130" t="n">
        <v>420</v>
      </c>
      <c r="G27" s="130" t="n">
        <v>337860</v>
      </c>
    </row>
    <row r="28">
      <c r="A28" s="4" t="s">
        <v>13</v>
      </c>
      <c r="B28" s="130" t="n">
        <v>14497878.81</v>
      </c>
      <c r="C28" s="130" t="n">
        <v>1816074.02</v>
      </c>
      <c r="D28" s="130" t="n">
        <v>1966675.79</v>
      </c>
      <c r="E28" s="130" t="n">
        <v>1879198.56</v>
      </c>
      <c r="F28" s="130" t="n">
        <v>8754724.33</v>
      </c>
      <c r="G28" s="130" t="n">
        <v>81206.11</v>
      </c>
    </row>
    <row r="29">
      <c r="A29" s="4" t="s">
        <v>14</v>
      </c>
      <c r="B29" s="130" t="n">
        <v>31426512.05</v>
      </c>
      <c r="C29" s="130" t="n">
        <v>5386129.46</v>
      </c>
      <c r="D29" s="130" t="n">
        <v>8087423.73</v>
      </c>
      <c r="E29" s="130" t="n">
        <v>7897053.75</v>
      </c>
      <c r="F29" s="130" t="n">
        <v>9502506.66</v>
      </c>
      <c r="G29" s="130" t="n">
        <v>553398.45</v>
      </c>
    </row>
    <row r="30">
      <c r="A30" s="4" t="s">
        <v>15</v>
      </c>
      <c r="B30" s="130" t="n">
        <v>927675</v>
      </c>
      <c r="C30" s="130" t="n">
        <v>894075</v>
      </c>
      <c r="D30" s="130" t="n">
        <v>2310</v>
      </c>
      <c r="E30" s="130" t="n">
        <v>0</v>
      </c>
      <c r="F30" s="130" t="n">
        <v>0</v>
      </c>
      <c r="G30" s="130" t="n">
        <v>31290</v>
      </c>
    </row>
    <row r="31">
      <c r="A31" s="4" t="s">
        <v>16</v>
      </c>
      <c r="B31" s="130" t="n">
        <v>109620</v>
      </c>
      <c r="C31" s="130" t="n">
        <v>10920</v>
      </c>
      <c r="D31" s="130" t="n">
        <v>420</v>
      </c>
      <c r="E31" s="130" t="n">
        <v>0</v>
      </c>
      <c r="F31" s="130" t="n">
        <v>0</v>
      </c>
      <c r="G31" s="130" t="n">
        <v>98280</v>
      </c>
    </row>
    <row r="32">
      <c r="A32" s="49" t="s">
        <v>262</v>
      </c>
      <c r="B32" s="132" t="n">
        <v>56916859.88</v>
      </c>
      <c r="C32" s="132" t="n">
        <v>17679545.1</v>
      </c>
      <c r="D32" s="132" t="n">
        <v>10099868.92</v>
      </c>
      <c r="E32" s="132" t="n">
        <v>9776792.31</v>
      </c>
      <c r="F32" s="132" t="n">
        <v>18257650.99</v>
      </c>
      <c r="G32" s="132" t="n">
        <v>1103002.56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270</v>
      </c>
      <c r="B2" s="1"/>
      <c r="C2" s="1"/>
      <c r="D2" s="1"/>
      <c r="E2" s="1"/>
      <c r="F2" s="1"/>
      <c r="G2" s="1"/>
    </row>
    <row r="3">
      <c r="A3" s="106" t="s">
        <v>253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254</v>
      </c>
      <c r="C7" s="18" t="s">
        <v>255</v>
      </c>
      <c r="D7" s="18"/>
      <c r="E7" s="18"/>
      <c r="F7" s="18"/>
      <c r="G7" s="18"/>
    </row>
    <row r="8">
      <c r="A8" s="3"/>
      <c r="B8" s="3"/>
      <c r="C8" s="3" t="s">
        <v>256</v>
      </c>
      <c r="D8" s="3" t="s">
        <v>257</v>
      </c>
      <c r="E8" s="3" t="s">
        <v>258</v>
      </c>
      <c r="F8" s="3" t="s">
        <v>259</v>
      </c>
      <c r="G8" s="3" t="s">
        <v>260</v>
      </c>
    </row>
    <row r="9">
      <c r="A9" s="110" t="s">
        <v>261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33" t="n">
        <v>72</v>
      </c>
      <c r="C10" s="133" t="n">
        <v>59</v>
      </c>
      <c r="D10" s="133" t="n">
        <v>9</v>
      </c>
      <c r="E10" s="133" t="n">
        <v>1</v>
      </c>
      <c r="F10" s="133" t="n">
        <v>0</v>
      </c>
      <c r="G10" s="133" t="n">
        <v>3</v>
      </c>
    </row>
    <row r="11">
      <c r="A11" s="4" t="s">
        <v>12</v>
      </c>
      <c r="B11" s="133" t="n">
        <v>24122</v>
      </c>
      <c r="C11" s="133" t="n">
        <v>23210</v>
      </c>
      <c r="D11" s="133" t="n">
        <v>120</v>
      </c>
      <c r="E11" s="133" t="n">
        <v>2</v>
      </c>
      <c r="F11" s="133" t="n">
        <v>1</v>
      </c>
      <c r="G11" s="133" t="n">
        <v>789</v>
      </c>
    </row>
    <row r="12">
      <c r="A12" s="4" t="s">
        <v>13</v>
      </c>
      <c r="B12" s="133" t="n">
        <v>2618</v>
      </c>
      <c r="C12" s="133" t="n">
        <v>1823</v>
      </c>
      <c r="D12" s="133" t="n">
        <v>547</v>
      </c>
      <c r="E12" s="133" t="n">
        <v>129</v>
      </c>
      <c r="F12" s="133" t="n">
        <v>86</v>
      </c>
      <c r="G12" s="133" t="n">
        <v>33</v>
      </c>
    </row>
    <row r="13">
      <c r="A13" s="4" t="s">
        <v>14</v>
      </c>
      <c r="B13" s="133" t="n">
        <v>10907</v>
      </c>
      <c r="C13" s="133" t="n">
        <v>7783</v>
      </c>
      <c r="D13" s="133" t="n">
        <v>2417</v>
      </c>
      <c r="E13" s="133" t="n">
        <v>427</v>
      </c>
      <c r="F13" s="133" t="n">
        <v>92</v>
      </c>
      <c r="G13" s="133" t="n">
        <v>188</v>
      </c>
    </row>
    <row r="14">
      <c r="A14" s="4" t="s">
        <v>15</v>
      </c>
      <c r="B14" s="133" t="n">
        <v>4667</v>
      </c>
      <c r="C14" s="133" t="n">
        <v>4507</v>
      </c>
      <c r="D14" s="133" t="n">
        <v>11</v>
      </c>
      <c r="E14" s="133" t="n">
        <v>0</v>
      </c>
      <c r="F14" s="133" t="n">
        <v>0</v>
      </c>
      <c r="G14" s="133" t="n">
        <v>149</v>
      </c>
    </row>
    <row r="15">
      <c r="A15" s="4" t="s">
        <v>16</v>
      </c>
      <c r="B15" s="133" t="n">
        <v>583</v>
      </c>
      <c r="C15" s="133" t="n">
        <v>55</v>
      </c>
      <c r="D15" s="133" t="n">
        <v>3</v>
      </c>
      <c r="E15" s="133" t="n">
        <v>0</v>
      </c>
      <c r="F15" s="133" t="n">
        <v>0</v>
      </c>
      <c r="G15" s="133" t="n">
        <v>525</v>
      </c>
    </row>
    <row r="16">
      <c r="A16" s="49" t="s">
        <v>262</v>
      </c>
      <c r="B16" s="135" t="n">
        <v>42969</v>
      </c>
      <c r="C16" s="135" t="n">
        <v>37437</v>
      </c>
      <c r="D16" s="135" t="n">
        <v>3107</v>
      </c>
      <c r="E16" s="135" t="n">
        <v>559</v>
      </c>
      <c r="F16" s="135" t="n">
        <v>179</v>
      </c>
      <c r="G16" s="135" t="n">
        <v>1687</v>
      </c>
    </row>
    <row r="17">
      <c r="A17" s="110" t="s">
        <v>263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33" t="n">
        <v>209</v>
      </c>
      <c r="C18" s="133" t="n">
        <v>144</v>
      </c>
      <c r="D18" s="133" t="n">
        <v>52</v>
      </c>
      <c r="E18" s="133" t="n">
        <v>7</v>
      </c>
      <c r="F18" s="133" t="n">
        <v>0</v>
      </c>
      <c r="G18" s="133" t="n">
        <v>6</v>
      </c>
    </row>
    <row r="19">
      <c r="A19" s="4" t="s">
        <v>12</v>
      </c>
      <c r="B19" s="133" t="n">
        <v>24089</v>
      </c>
      <c r="C19" s="133" t="n">
        <v>23158</v>
      </c>
      <c r="D19" s="133" t="n">
        <v>137</v>
      </c>
      <c r="E19" s="133" t="n">
        <v>2</v>
      </c>
      <c r="F19" s="133" t="n">
        <v>1</v>
      </c>
      <c r="G19" s="133" t="n">
        <v>791</v>
      </c>
    </row>
    <row r="20">
      <c r="A20" s="4" t="s">
        <v>13</v>
      </c>
      <c r="B20" s="133" t="n">
        <v>43808</v>
      </c>
      <c r="C20" s="133" t="n">
        <v>4427</v>
      </c>
      <c r="D20" s="133" t="n">
        <v>4917</v>
      </c>
      <c r="E20" s="133" t="n">
        <v>4956</v>
      </c>
      <c r="F20" s="133" t="n">
        <v>29162</v>
      </c>
      <c r="G20" s="133" t="n">
        <v>346</v>
      </c>
    </row>
    <row r="21">
      <c r="A21" s="4" t="s">
        <v>14</v>
      </c>
      <c r="B21" s="133" t="n">
        <v>112887</v>
      </c>
      <c r="C21" s="133" t="n">
        <v>20968</v>
      </c>
      <c r="D21" s="133" t="n">
        <v>31557</v>
      </c>
      <c r="E21" s="133" t="n">
        <v>27868</v>
      </c>
      <c r="F21" s="133" t="n">
        <v>31209</v>
      </c>
      <c r="G21" s="133" t="n">
        <v>1285</v>
      </c>
    </row>
    <row r="22">
      <c r="A22" s="4" t="s">
        <v>15</v>
      </c>
      <c r="B22" s="133" t="n">
        <v>4658</v>
      </c>
      <c r="C22" s="133" t="n">
        <v>4498</v>
      </c>
      <c r="D22" s="133" t="n">
        <v>11</v>
      </c>
      <c r="E22" s="133" t="n">
        <v>0</v>
      </c>
      <c r="F22" s="133" t="n">
        <v>0</v>
      </c>
      <c r="G22" s="133" t="n">
        <v>149</v>
      </c>
    </row>
    <row r="23">
      <c r="A23" s="4" t="s">
        <v>16</v>
      </c>
      <c r="B23" s="133" t="n">
        <v>583</v>
      </c>
      <c r="C23" s="133" t="n">
        <v>55</v>
      </c>
      <c r="D23" s="133" t="n">
        <v>3</v>
      </c>
      <c r="E23" s="133" t="n">
        <v>0</v>
      </c>
      <c r="F23" s="133" t="n">
        <v>0</v>
      </c>
      <c r="G23" s="133" t="n">
        <v>525</v>
      </c>
    </row>
    <row r="24">
      <c r="A24" s="49" t="s">
        <v>262</v>
      </c>
      <c r="B24" s="135" t="n">
        <v>186234</v>
      </c>
      <c r="C24" s="135" t="n">
        <v>53250</v>
      </c>
      <c r="D24" s="135" t="n">
        <v>36677</v>
      </c>
      <c r="E24" s="135" t="n">
        <v>32833</v>
      </c>
      <c r="F24" s="135" t="n">
        <v>60372</v>
      </c>
      <c r="G24" s="135" t="n">
        <v>3102</v>
      </c>
    </row>
    <row r="25">
      <c r="A25" s="110" t="s">
        <v>264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34" t="n">
        <v>79184.15</v>
      </c>
      <c r="C26" s="134" t="n">
        <v>55247.59</v>
      </c>
      <c r="D26" s="134" t="n">
        <v>16089.63</v>
      </c>
      <c r="E26" s="134" t="n">
        <v>6158.48</v>
      </c>
      <c r="F26" s="134" t="n">
        <v>0</v>
      </c>
      <c r="G26" s="134" t="n">
        <v>1688.45</v>
      </c>
    </row>
    <row r="27">
      <c r="A27" s="4" t="s">
        <v>12</v>
      </c>
      <c r="B27" s="134" t="n">
        <v>10375827.65</v>
      </c>
      <c r="C27" s="134" t="n">
        <v>9982941.2</v>
      </c>
      <c r="D27" s="134" t="n">
        <v>43746.45</v>
      </c>
      <c r="E27" s="134" t="n">
        <v>600</v>
      </c>
      <c r="F27" s="134" t="n">
        <v>420</v>
      </c>
      <c r="G27" s="134" t="n">
        <v>348120</v>
      </c>
    </row>
    <row r="28">
      <c r="A28" s="4" t="s">
        <v>13</v>
      </c>
      <c r="B28" s="134" t="n">
        <v>10316172.61</v>
      </c>
      <c r="C28" s="134" t="n">
        <v>1812915.17</v>
      </c>
      <c r="D28" s="134" t="n">
        <v>2006584.4</v>
      </c>
      <c r="E28" s="134" t="n">
        <v>1371311.05</v>
      </c>
      <c r="F28" s="134" t="n">
        <v>5063997.2</v>
      </c>
      <c r="G28" s="134" t="n">
        <v>61364.79</v>
      </c>
    </row>
    <row r="29">
      <c r="A29" s="4" t="s">
        <v>14</v>
      </c>
      <c r="B29" s="134" t="n">
        <v>28607581.3</v>
      </c>
      <c r="C29" s="134" t="n">
        <v>5604597.48</v>
      </c>
      <c r="D29" s="134" t="n">
        <v>8430176.08</v>
      </c>
      <c r="E29" s="134" t="n">
        <v>7154478.29</v>
      </c>
      <c r="F29" s="134" t="n">
        <v>7037765.7</v>
      </c>
      <c r="G29" s="134" t="n">
        <v>380563.75</v>
      </c>
    </row>
    <row r="30">
      <c r="A30" s="4" t="s">
        <v>15</v>
      </c>
      <c r="B30" s="134" t="n">
        <v>980175</v>
      </c>
      <c r="C30" s="134" t="n">
        <v>946575</v>
      </c>
      <c r="D30" s="134" t="n">
        <v>2310</v>
      </c>
      <c r="E30" s="134" t="n">
        <v>0</v>
      </c>
      <c r="F30" s="134" t="n">
        <v>0</v>
      </c>
      <c r="G30" s="134" t="n">
        <v>31290</v>
      </c>
    </row>
    <row r="31">
      <c r="A31" s="4" t="s">
        <v>16</v>
      </c>
      <c r="B31" s="134" t="n">
        <v>122430</v>
      </c>
      <c r="C31" s="134" t="n">
        <v>11550</v>
      </c>
      <c r="D31" s="134" t="n">
        <v>630</v>
      </c>
      <c r="E31" s="134" t="n">
        <v>0</v>
      </c>
      <c r="F31" s="134" t="n">
        <v>0</v>
      </c>
      <c r="G31" s="134" t="n">
        <v>110250</v>
      </c>
    </row>
    <row r="32">
      <c r="A32" s="49" t="s">
        <v>262</v>
      </c>
      <c r="B32" s="136" t="n">
        <v>50481370.71</v>
      </c>
      <c r="C32" s="136" t="n">
        <v>18413826.44</v>
      </c>
      <c r="D32" s="136" t="n">
        <v>10499536.56</v>
      </c>
      <c r="E32" s="136" t="n">
        <v>8532547.82</v>
      </c>
      <c r="F32" s="136" t="n">
        <v>12102182.9</v>
      </c>
      <c r="G32" s="136" t="n">
        <v>933276.99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271</v>
      </c>
      <c r="B2" s="1"/>
      <c r="C2" s="1"/>
      <c r="D2" s="1"/>
      <c r="E2" s="1"/>
      <c r="F2" s="1"/>
      <c r="G2" s="1"/>
    </row>
    <row r="3">
      <c r="A3" s="106" t="s">
        <v>253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254</v>
      </c>
      <c r="C7" s="18" t="s">
        <v>255</v>
      </c>
      <c r="D7" s="18"/>
      <c r="E7" s="18"/>
      <c r="F7" s="18"/>
      <c r="G7" s="18"/>
    </row>
    <row r="8">
      <c r="A8" s="3"/>
      <c r="B8" s="3"/>
      <c r="C8" s="3" t="s">
        <v>256</v>
      </c>
      <c r="D8" s="3" t="s">
        <v>257</v>
      </c>
      <c r="E8" s="3" t="s">
        <v>258</v>
      </c>
      <c r="F8" s="3" t="s">
        <v>259</v>
      </c>
      <c r="G8" s="3" t="s">
        <v>260</v>
      </c>
    </row>
    <row r="9">
      <c r="A9" s="110" t="s">
        <v>261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37" t="n">
        <v>1015</v>
      </c>
      <c r="C10" s="137" t="n">
        <v>785</v>
      </c>
      <c r="D10" s="137" t="n">
        <v>177</v>
      </c>
      <c r="E10" s="137" t="n">
        <v>16</v>
      </c>
      <c r="F10" s="137" t="n">
        <v>1</v>
      </c>
      <c r="G10" s="137" t="n">
        <v>36</v>
      </c>
    </row>
    <row r="11">
      <c r="A11" s="4" t="s">
        <v>12</v>
      </c>
      <c r="B11" s="137" t="n">
        <v>39877</v>
      </c>
      <c r="C11" s="137" t="n">
        <v>38201</v>
      </c>
      <c r="D11" s="137" t="n">
        <v>311</v>
      </c>
      <c r="E11" s="137" t="n">
        <v>7</v>
      </c>
      <c r="F11" s="137" t="n">
        <v>1</v>
      </c>
      <c r="G11" s="137" t="n">
        <v>1357</v>
      </c>
    </row>
    <row r="12">
      <c r="A12" s="4" t="s">
        <v>13</v>
      </c>
      <c r="B12" s="137" t="n">
        <v>4851</v>
      </c>
      <c r="C12" s="137" t="n">
        <v>3405</v>
      </c>
      <c r="D12" s="137" t="n">
        <v>1045</v>
      </c>
      <c r="E12" s="137" t="n">
        <v>181</v>
      </c>
      <c r="F12" s="137" t="n">
        <v>112</v>
      </c>
      <c r="G12" s="137" t="n">
        <v>108</v>
      </c>
    </row>
    <row r="13">
      <c r="A13" s="4" t="s">
        <v>14</v>
      </c>
      <c r="B13" s="137" t="n">
        <v>17505</v>
      </c>
      <c r="C13" s="137" t="n">
        <v>12824</v>
      </c>
      <c r="D13" s="137" t="n">
        <v>3591</v>
      </c>
      <c r="E13" s="137" t="n">
        <v>564</v>
      </c>
      <c r="F13" s="137" t="n">
        <v>118</v>
      </c>
      <c r="G13" s="137" t="n">
        <v>408</v>
      </c>
    </row>
    <row r="14">
      <c r="A14" s="4" t="s">
        <v>15</v>
      </c>
      <c r="B14" s="137" t="n">
        <v>8133</v>
      </c>
      <c r="C14" s="137" t="n">
        <v>7790</v>
      </c>
      <c r="D14" s="137" t="n">
        <v>13</v>
      </c>
      <c r="E14" s="137" t="n">
        <v>0</v>
      </c>
      <c r="F14" s="137" t="n">
        <v>0</v>
      </c>
      <c r="G14" s="137" t="n">
        <v>330</v>
      </c>
    </row>
    <row r="15">
      <c r="A15" s="4" t="s">
        <v>16</v>
      </c>
      <c r="B15" s="137" t="n">
        <v>885</v>
      </c>
      <c r="C15" s="137" t="n">
        <v>113</v>
      </c>
      <c r="D15" s="137" t="n">
        <v>2</v>
      </c>
      <c r="E15" s="137" t="n">
        <v>0</v>
      </c>
      <c r="F15" s="137" t="n">
        <v>0</v>
      </c>
      <c r="G15" s="137" t="n">
        <v>770</v>
      </c>
    </row>
    <row r="16">
      <c r="A16" s="49" t="s">
        <v>262</v>
      </c>
      <c r="B16" s="139" t="n">
        <v>72266</v>
      </c>
      <c r="C16" s="139" t="n">
        <v>63118</v>
      </c>
      <c r="D16" s="139" t="n">
        <v>5139</v>
      </c>
      <c r="E16" s="139" t="n">
        <v>768</v>
      </c>
      <c r="F16" s="139" t="n">
        <v>232</v>
      </c>
      <c r="G16" s="139" t="n">
        <v>3009</v>
      </c>
    </row>
    <row r="17">
      <c r="A17" s="110" t="s">
        <v>263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37" t="n">
        <v>3702</v>
      </c>
      <c r="C18" s="137" t="n">
        <v>1775</v>
      </c>
      <c r="D18" s="137" t="n">
        <v>1404</v>
      </c>
      <c r="E18" s="137" t="n">
        <v>434</v>
      </c>
      <c r="F18" s="137" t="n">
        <v>9</v>
      </c>
      <c r="G18" s="137" t="n">
        <v>80</v>
      </c>
    </row>
    <row r="19">
      <c r="A19" s="4" t="s">
        <v>12</v>
      </c>
      <c r="B19" s="137" t="n">
        <v>39773</v>
      </c>
      <c r="C19" s="137" t="n">
        <v>38090</v>
      </c>
      <c r="D19" s="137" t="n">
        <v>311</v>
      </c>
      <c r="E19" s="137" t="n">
        <v>9</v>
      </c>
      <c r="F19" s="137" t="n">
        <v>1</v>
      </c>
      <c r="G19" s="137" t="n">
        <v>1362</v>
      </c>
    </row>
    <row r="20">
      <c r="A20" s="4" t="s">
        <v>13</v>
      </c>
      <c r="B20" s="137" t="n">
        <v>44314</v>
      </c>
      <c r="C20" s="137" t="n">
        <v>8234</v>
      </c>
      <c r="D20" s="137" t="n">
        <v>9397</v>
      </c>
      <c r="E20" s="137" t="n">
        <v>6211</v>
      </c>
      <c r="F20" s="137" t="n">
        <v>20026</v>
      </c>
      <c r="G20" s="137" t="n">
        <v>446</v>
      </c>
    </row>
    <row r="21">
      <c r="A21" s="4" t="s">
        <v>14</v>
      </c>
      <c r="B21" s="137" t="n">
        <v>155782</v>
      </c>
      <c r="C21" s="137" t="n">
        <v>33790</v>
      </c>
      <c r="D21" s="137" t="n">
        <v>45109</v>
      </c>
      <c r="E21" s="137" t="n">
        <v>38428</v>
      </c>
      <c r="F21" s="137" t="n">
        <v>34918</v>
      </c>
      <c r="G21" s="137" t="n">
        <v>3537</v>
      </c>
    </row>
    <row r="22">
      <c r="A22" s="4" t="s">
        <v>15</v>
      </c>
      <c r="B22" s="137" t="n">
        <v>8116</v>
      </c>
      <c r="C22" s="137" t="n">
        <v>7775</v>
      </c>
      <c r="D22" s="137" t="n">
        <v>13</v>
      </c>
      <c r="E22" s="137" t="n">
        <v>0</v>
      </c>
      <c r="F22" s="137" t="n">
        <v>0</v>
      </c>
      <c r="G22" s="137" t="n">
        <v>328</v>
      </c>
    </row>
    <row r="23">
      <c r="A23" s="4" t="s">
        <v>16</v>
      </c>
      <c r="B23" s="137" t="n">
        <v>884</v>
      </c>
      <c r="C23" s="137" t="n">
        <v>113</v>
      </c>
      <c r="D23" s="137" t="n">
        <v>2</v>
      </c>
      <c r="E23" s="137" t="n">
        <v>0</v>
      </c>
      <c r="F23" s="137" t="n">
        <v>0</v>
      </c>
      <c r="G23" s="137" t="n">
        <v>769</v>
      </c>
    </row>
    <row r="24">
      <c r="A24" s="49" t="s">
        <v>262</v>
      </c>
      <c r="B24" s="139" t="n">
        <v>252571</v>
      </c>
      <c r="C24" s="139" t="n">
        <v>89777</v>
      </c>
      <c r="D24" s="139" t="n">
        <v>56236</v>
      </c>
      <c r="E24" s="139" t="n">
        <v>45082</v>
      </c>
      <c r="F24" s="139" t="n">
        <v>54954</v>
      </c>
      <c r="G24" s="139" t="n">
        <v>6522</v>
      </c>
    </row>
    <row r="25">
      <c r="A25" s="110" t="s">
        <v>264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38" t="n">
        <v>1338622.37</v>
      </c>
      <c r="C26" s="138" t="n">
        <v>634828.21</v>
      </c>
      <c r="D26" s="138" t="n">
        <v>550704.43</v>
      </c>
      <c r="E26" s="138" t="n">
        <v>125826.47</v>
      </c>
      <c r="F26" s="138" t="n">
        <v>2903.87</v>
      </c>
      <c r="G26" s="138" t="n">
        <v>24359.39</v>
      </c>
    </row>
    <row r="27">
      <c r="A27" s="4" t="s">
        <v>12</v>
      </c>
      <c r="B27" s="138" t="n">
        <v>24851776.05</v>
      </c>
      <c r="C27" s="138" t="n">
        <v>23844353.9</v>
      </c>
      <c r="D27" s="138" t="n">
        <v>159079.06</v>
      </c>
      <c r="E27" s="138" t="n">
        <v>3150</v>
      </c>
      <c r="F27" s="138" t="n">
        <v>702</v>
      </c>
      <c r="G27" s="138" t="n">
        <v>844491.09</v>
      </c>
    </row>
    <row r="28">
      <c r="A28" s="4" t="s">
        <v>13</v>
      </c>
      <c r="B28" s="138" t="n">
        <v>14906964.14</v>
      </c>
      <c r="C28" s="138" t="n">
        <v>3757047.43</v>
      </c>
      <c r="D28" s="138" t="n">
        <v>4498923.63</v>
      </c>
      <c r="E28" s="138" t="n">
        <v>2842709.98</v>
      </c>
      <c r="F28" s="138" t="n">
        <v>3626595.84</v>
      </c>
      <c r="G28" s="138" t="n">
        <v>181687.26</v>
      </c>
    </row>
    <row r="29">
      <c r="A29" s="4" t="s">
        <v>14</v>
      </c>
      <c r="B29" s="138" t="n">
        <v>63076778.56</v>
      </c>
      <c r="C29" s="138" t="n">
        <v>14272736.36</v>
      </c>
      <c r="D29" s="138" t="n">
        <v>19964296.68</v>
      </c>
      <c r="E29" s="138" t="n">
        <v>15058627.27</v>
      </c>
      <c r="F29" s="138" t="n">
        <v>12498622.22</v>
      </c>
      <c r="G29" s="138" t="n">
        <v>1282496.03</v>
      </c>
    </row>
    <row r="30">
      <c r="A30" s="4" t="s">
        <v>15</v>
      </c>
      <c r="B30" s="138" t="n">
        <v>2454736.36</v>
      </c>
      <c r="C30" s="138" t="n">
        <v>2349878.53</v>
      </c>
      <c r="D30" s="138" t="n">
        <v>3618</v>
      </c>
      <c r="E30" s="138" t="n">
        <v>0</v>
      </c>
      <c r="F30" s="138" t="n">
        <v>0</v>
      </c>
      <c r="G30" s="138" t="n">
        <v>101239.83</v>
      </c>
    </row>
    <row r="31">
      <c r="A31" s="4" t="s">
        <v>16</v>
      </c>
      <c r="B31" s="138" t="n">
        <v>269580.38</v>
      </c>
      <c r="C31" s="138" t="n">
        <v>33948.84</v>
      </c>
      <c r="D31" s="138" t="n">
        <v>454.64</v>
      </c>
      <c r="E31" s="138" t="n">
        <v>0</v>
      </c>
      <c r="F31" s="138" t="n">
        <v>0</v>
      </c>
      <c r="G31" s="138" t="n">
        <v>235176.9</v>
      </c>
    </row>
    <row r="32">
      <c r="A32" s="49" t="s">
        <v>262</v>
      </c>
      <c r="B32" s="140" t="n">
        <v>106898457.86</v>
      </c>
      <c r="C32" s="140" t="n">
        <v>44892793.27</v>
      </c>
      <c r="D32" s="140" t="n">
        <v>25177076.44</v>
      </c>
      <c r="E32" s="140" t="n">
        <v>18030313.72</v>
      </c>
      <c r="F32" s="140" t="n">
        <v>16128823.93</v>
      </c>
      <c r="G32" s="140" t="n">
        <v>2669450.5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272</v>
      </c>
      <c r="B2" s="1"/>
      <c r="C2" s="1"/>
      <c r="D2" s="1"/>
      <c r="E2" s="1"/>
      <c r="F2" s="1"/>
      <c r="G2" s="1"/>
    </row>
    <row r="3">
      <c r="A3" s="106" t="s">
        <v>253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254</v>
      </c>
      <c r="C7" s="18" t="s">
        <v>255</v>
      </c>
      <c r="D7" s="18"/>
      <c r="E7" s="18"/>
      <c r="F7" s="18"/>
      <c r="G7" s="18"/>
    </row>
    <row r="8">
      <c r="A8" s="3"/>
      <c r="B8" s="3"/>
      <c r="C8" s="3" t="s">
        <v>256</v>
      </c>
      <c r="D8" s="3" t="s">
        <v>257</v>
      </c>
      <c r="E8" s="3" t="s">
        <v>258</v>
      </c>
      <c r="F8" s="3" t="s">
        <v>259</v>
      </c>
      <c r="G8" s="3" t="s">
        <v>260</v>
      </c>
    </row>
    <row r="9">
      <c r="A9" s="110" t="s">
        <v>261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41" t="n">
        <v>1030</v>
      </c>
      <c r="C10" s="141" t="n">
        <v>795</v>
      </c>
      <c r="D10" s="141" t="n">
        <v>185</v>
      </c>
      <c r="E10" s="141" t="n">
        <v>17</v>
      </c>
      <c r="F10" s="141" t="n">
        <v>3</v>
      </c>
      <c r="G10" s="141" t="n">
        <v>30</v>
      </c>
    </row>
    <row r="11">
      <c r="A11" s="4" t="s">
        <v>12</v>
      </c>
      <c r="B11" s="141" t="n">
        <v>45718</v>
      </c>
      <c r="C11" s="141" t="n">
        <v>43792</v>
      </c>
      <c r="D11" s="141" t="n">
        <v>330</v>
      </c>
      <c r="E11" s="141" t="n">
        <v>9</v>
      </c>
      <c r="F11" s="141" t="n">
        <v>2</v>
      </c>
      <c r="G11" s="141" t="n">
        <v>1585</v>
      </c>
    </row>
    <row r="12">
      <c r="A12" s="4" t="s">
        <v>13</v>
      </c>
      <c r="B12" s="141" t="n">
        <v>5138</v>
      </c>
      <c r="C12" s="141" t="n">
        <v>3598</v>
      </c>
      <c r="D12" s="141" t="n">
        <v>1118</v>
      </c>
      <c r="E12" s="141" t="n">
        <v>196</v>
      </c>
      <c r="F12" s="141" t="n">
        <v>100</v>
      </c>
      <c r="G12" s="141" t="n">
        <v>126</v>
      </c>
    </row>
    <row r="13">
      <c r="A13" s="4" t="s">
        <v>14</v>
      </c>
      <c r="B13" s="141" t="n">
        <v>18597</v>
      </c>
      <c r="C13" s="141" t="n">
        <v>13824</v>
      </c>
      <c r="D13" s="141" t="n">
        <v>3675</v>
      </c>
      <c r="E13" s="141" t="n">
        <v>528</v>
      </c>
      <c r="F13" s="141" t="n">
        <v>116</v>
      </c>
      <c r="G13" s="141" t="n">
        <v>454</v>
      </c>
    </row>
    <row r="14">
      <c r="A14" s="4" t="s">
        <v>15</v>
      </c>
      <c r="B14" s="141" t="n">
        <v>10827</v>
      </c>
      <c r="C14" s="141" t="n">
        <v>10369</v>
      </c>
      <c r="D14" s="141" t="n">
        <v>14</v>
      </c>
      <c r="E14" s="141" t="n">
        <v>0</v>
      </c>
      <c r="F14" s="141" t="n">
        <v>0</v>
      </c>
      <c r="G14" s="141" t="n">
        <v>444</v>
      </c>
    </row>
    <row r="15">
      <c r="A15" s="4" t="s">
        <v>16</v>
      </c>
      <c r="B15" s="141" t="n">
        <v>1116</v>
      </c>
      <c r="C15" s="141" t="n">
        <v>132</v>
      </c>
      <c r="D15" s="141" t="n">
        <v>2</v>
      </c>
      <c r="E15" s="141" t="n">
        <v>0</v>
      </c>
      <c r="F15" s="141" t="n">
        <v>0</v>
      </c>
      <c r="G15" s="141" t="n">
        <v>982</v>
      </c>
    </row>
    <row r="16">
      <c r="A16" s="49" t="s">
        <v>262</v>
      </c>
      <c r="B16" s="143" t="n">
        <v>82426</v>
      </c>
      <c r="C16" s="143" t="n">
        <v>72510</v>
      </c>
      <c r="D16" s="143" t="n">
        <v>5324</v>
      </c>
      <c r="E16" s="143" t="n">
        <v>750</v>
      </c>
      <c r="F16" s="143" t="n">
        <v>221</v>
      </c>
      <c r="G16" s="143" t="n">
        <v>3621</v>
      </c>
    </row>
    <row r="17">
      <c r="A17" s="110" t="s">
        <v>263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41" t="n">
        <v>3614</v>
      </c>
      <c r="C18" s="141" t="n">
        <v>1724</v>
      </c>
      <c r="D18" s="141" t="n">
        <v>1417</v>
      </c>
      <c r="E18" s="141" t="n">
        <v>359</v>
      </c>
      <c r="F18" s="141" t="n">
        <v>59</v>
      </c>
      <c r="G18" s="141" t="n">
        <v>55</v>
      </c>
    </row>
    <row r="19">
      <c r="A19" s="4" t="s">
        <v>12</v>
      </c>
      <c r="B19" s="141" t="n">
        <v>45584</v>
      </c>
      <c r="C19" s="141" t="n">
        <v>43661</v>
      </c>
      <c r="D19" s="141" t="n">
        <v>330</v>
      </c>
      <c r="E19" s="141" t="n">
        <v>9</v>
      </c>
      <c r="F19" s="141" t="n">
        <v>2</v>
      </c>
      <c r="G19" s="141" t="n">
        <v>1582</v>
      </c>
    </row>
    <row r="20">
      <c r="A20" s="4" t="s">
        <v>13</v>
      </c>
      <c r="B20" s="141" t="n">
        <v>39052</v>
      </c>
      <c r="C20" s="141" t="n">
        <v>8577</v>
      </c>
      <c r="D20" s="141" t="n">
        <v>9960</v>
      </c>
      <c r="E20" s="141" t="n">
        <v>6495</v>
      </c>
      <c r="F20" s="141" t="n">
        <v>13050</v>
      </c>
      <c r="G20" s="141" t="n">
        <v>970</v>
      </c>
    </row>
    <row r="21">
      <c r="A21" s="4" t="s">
        <v>14</v>
      </c>
      <c r="B21" s="141" t="n">
        <v>144567</v>
      </c>
      <c r="C21" s="141" t="n">
        <v>35298</v>
      </c>
      <c r="D21" s="141" t="n">
        <v>42788</v>
      </c>
      <c r="E21" s="141" t="n">
        <v>34074</v>
      </c>
      <c r="F21" s="141" t="n">
        <v>29401</v>
      </c>
      <c r="G21" s="141" t="n">
        <v>3006</v>
      </c>
    </row>
    <row r="22">
      <c r="A22" s="4" t="s">
        <v>15</v>
      </c>
      <c r="B22" s="141" t="n">
        <v>10815</v>
      </c>
      <c r="C22" s="141" t="n">
        <v>10357</v>
      </c>
      <c r="D22" s="141" t="n">
        <v>14</v>
      </c>
      <c r="E22" s="141" t="n">
        <v>0</v>
      </c>
      <c r="F22" s="141" t="n">
        <v>0</v>
      </c>
      <c r="G22" s="141" t="n">
        <v>444</v>
      </c>
    </row>
    <row r="23">
      <c r="A23" s="4" t="s">
        <v>16</v>
      </c>
      <c r="B23" s="141" t="n">
        <v>1116</v>
      </c>
      <c r="C23" s="141" t="n">
        <v>132</v>
      </c>
      <c r="D23" s="141" t="n">
        <v>2</v>
      </c>
      <c r="E23" s="141" t="n">
        <v>0</v>
      </c>
      <c r="F23" s="141" t="n">
        <v>0</v>
      </c>
      <c r="G23" s="141" t="n">
        <v>982</v>
      </c>
    </row>
    <row r="24">
      <c r="A24" s="49" t="s">
        <v>262</v>
      </c>
      <c r="B24" s="143" t="n">
        <v>244748</v>
      </c>
      <c r="C24" s="143" t="n">
        <v>99749</v>
      </c>
      <c r="D24" s="143" t="n">
        <v>54511</v>
      </c>
      <c r="E24" s="143" t="n">
        <v>40937</v>
      </c>
      <c r="F24" s="143" t="n">
        <v>42512</v>
      </c>
      <c r="G24" s="143" t="n">
        <v>7039</v>
      </c>
    </row>
    <row r="25">
      <c r="A25" s="110" t="s">
        <v>264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42" t="n">
        <v>1877865.44</v>
      </c>
      <c r="C26" s="142" t="n">
        <v>822346.16</v>
      </c>
      <c r="D26" s="142" t="n">
        <v>808319.68</v>
      </c>
      <c r="E26" s="142" t="n">
        <v>176980.63</v>
      </c>
      <c r="F26" s="142" t="n">
        <v>36646</v>
      </c>
      <c r="G26" s="142" t="n">
        <v>33572.97</v>
      </c>
    </row>
    <row r="27">
      <c r="A27" s="4" t="s">
        <v>12</v>
      </c>
      <c r="B27" s="142" t="n">
        <v>30222237.64</v>
      </c>
      <c r="C27" s="142" t="n">
        <v>28974435.02</v>
      </c>
      <c r="D27" s="142" t="n">
        <v>194490.46</v>
      </c>
      <c r="E27" s="142" t="n">
        <v>5094.42</v>
      </c>
      <c r="F27" s="142" t="n">
        <v>1080</v>
      </c>
      <c r="G27" s="142" t="n">
        <v>1047137.74</v>
      </c>
    </row>
    <row r="28">
      <c r="A28" s="4" t="s">
        <v>13</v>
      </c>
      <c r="B28" s="142" t="n">
        <v>15502706.48</v>
      </c>
      <c r="C28" s="142" t="n">
        <v>4211616.3</v>
      </c>
      <c r="D28" s="142" t="n">
        <v>5485416.79</v>
      </c>
      <c r="E28" s="142" t="n">
        <v>3528301.05</v>
      </c>
      <c r="F28" s="142" t="n">
        <v>1953911.15</v>
      </c>
      <c r="G28" s="142" t="n">
        <v>323461.19</v>
      </c>
    </row>
    <row r="29">
      <c r="A29" s="4" t="s">
        <v>14</v>
      </c>
      <c r="B29" s="142" t="n">
        <v>61200217.01</v>
      </c>
      <c r="C29" s="142" t="n">
        <v>15458660.71</v>
      </c>
      <c r="D29" s="142" t="n">
        <v>19483155.05</v>
      </c>
      <c r="E29" s="142" t="n">
        <v>13654251.13</v>
      </c>
      <c r="F29" s="142" t="n">
        <v>11364065.22</v>
      </c>
      <c r="G29" s="142" t="n">
        <v>1240084.9</v>
      </c>
    </row>
    <row r="30">
      <c r="A30" s="4" t="s">
        <v>15</v>
      </c>
      <c r="B30" s="142" t="n">
        <v>3294467.08</v>
      </c>
      <c r="C30" s="142" t="n">
        <v>3154994.96</v>
      </c>
      <c r="D30" s="142" t="n">
        <v>4235</v>
      </c>
      <c r="E30" s="142" t="n">
        <v>0</v>
      </c>
      <c r="F30" s="142" t="n">
        <v>0</v>
      </c>
      <c r="G30" s="142" t="n">
        <v>135237.12</v>
      </c>
    </row>
    <row r="31">
      <c r="A31" s="4" t="s">
        <v>16</v>
      </c>
      <c r="B31" s="142" t="n">
        <v>340649</v>
      </c>
      <c r="C31" s="142" t="n">
        <v>40611.96</v>
      </c>
      <c r="D31" s="142" t="n">
        <v>454.98</v>
      </c>
      <c r="E31" s="142" t="n">
        <v>0</v>
      </c>
      <c r="F31" s="142" t="n">
        <v>0</v>
      </c>
      <c r="G31" s="142" t="n">
        <v>299582.06</v>
      </c>
    </row>
    <row r="32">
      <c r="A32" s="49" t="s">
        <v>262</v>
      </c>
      <c r="B32" s="144" t="n">
        <v>112438142.65</v>
      </c>
      <c r="C32" s="144" t="n">
        <v>52662665.11</v>
      </c>
      <c r="D32" s="144" t="n">
        <v>25976071.96</v>
      </c>
      <c r="E32" s="144" t="n">
        <v>17364627.23</v>
      </c>
      <c r="F32" s="144" t="n">
        <v>13355702.37</v>
      </c>
      <c r="G32" s="144" t="n">
        <v>3079075.98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5.71" hidden="0" customWidth="1"/>
    <col min="2" max="2" width="22.71" hidden="0" customWidth="1"/>
    <col min="3" max="3" width="22.71" hidden="0" customWidth="1"/>
    <col min="4" max="4" width="22.71" hidden="0" customWidth="1"/>
    <col min="5" max="5" width="22.71" hidden="0" customWidth="1"/>
    <col min="6" max="6" width="22.71" hidden="0" customWidth="1"/>
  </cols>
  <sheetData>
    <row r="2">
      <c r="A2" s="1" t="s">
        <v>1</v>
      </c>
      <c r="B2" s="1"/>
      <c r="C2" s="1"/>
      <c r="D2" s="1"/>
      <c r="E2" s="1"/>
      <c r="F2" s="1"/>
    </row>
    <row r="4" ht="25" customHeight="1">
      <c r="A4" s="2" t="s">
        <v>2</v>
      </c>
      <c r="B4" s="2"/>
      <c r="C4" s="2"/>
      <c r="D4" s="2"/>
      <c r="E4" s="2"/>
      <c r="F4" s="2"/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</row>
    <row r="7">
      <c r="A7" s="9" t="s">
        <v>10</v>
      </c>
      <c r="B7" s="7" t="n">
        <v>80072</v>
      </c>
      <c r="C7" s="7" t="n">
        <v>370441</v>
      </c>
      <c r="D7" s="8" t="n">
        <v>82993824.63</v>
      </c>
      <c r="E7" s="8" t="n">
        <v>224.040601958207</v>
      </c>
      <c r="F7" s="8" t="n">
        <v>83018937.318</v>
      </c>
    </row>
    <row r="8">
      <c r="A8" s="4" t="s">
        <v>11</v>
      </c>
      <c r="B8" s="5" t="n">
        <v>13693</v>
      </c>
      <c r="C8" s="5" t="n">
        <v>65581</v>
      </c>
      <c r="D8" s="6" t="n">
        <v>18720905.66</v>
      </c>
      <c r="E8" s="6" t="n">
        <v>285.462339092115</v>
      </c>
      <c r="F8" s="6"/>
    </row>
    <row r="9">
      <c r="A9" s="4" t="s">
        <v>12</v>
      </c>
      <c r="B9" s="5" t="n">
        <v>39574</v>
      </c>
      <c r="C9" s="5" t="n">
        <v>39574</v>
      </c>
      <c r="D9" s="6" t="n">
        <v>9921898.57</v>
      </c>
      <c r="E9" s="6" t="n">
        <v>250.717606762015</v>
      </c>
      <c r="F9" s="6"/>
    </row>
    <row r="10">
      <c r="A10" s="4" t="s">
        <v>13</v>
      </c>
      <c r="B10" s="5" t="n">
        <v>2648</v>
      </c>
      <c r="C10" s="5" t="n">
        <v>68119</v>
      </c>
      <c r="D10" s="6" t="n">
        <v>18367703.09</v>
      </c>
      <c r="E10" s="6" t="n">
        <v>269.64140827082</v>
      </c>
      <c r="F10" s="6"/>
    </row>
    <row r="11">
      <c r="A11" s="4" t="s">
        <v>14</v>
      </c>
      <c r="B11" s="5" t="n">
        <v>12591</v>
      </c>
      <c r="C11" s="5" t="n">
        <v>185627</v>
      </c>
      <c r="D11" s="6" t="n">
        <v>34769652.31</v>
      </c>
      <c r="E11" s="6" t="n">
        <v>187.309240088996</v>
      </c>
      <c r="F11" s="6"/>
    </row>
    <row r="12">
      <c r="A12" s="4" t="s">
        <v>15</v>
      </c>
      <c r="B12" s="5" t="n">
        <v>10574</v>
      </c>
      <c r="C12" s="5" t="n">
        <v>10574</v>
      </c>
      <c r="D12" s="6" t="n">
        <v>1112130</v>
      </c>
      <c r="E12" s="6" t="n">
        <v>105.175903158691</v>
      </c>
      <c r="F12" s="6"/>
    </row>
    <row r="13">
      <c r="A13" s="10" t="s">
        <v>16</v>
      </c>
      <c r="B13" s="11" t="n">
        <v>966</v>
      </c>
      <c r="C13" s="11" t="n">
        <v>966</v>
      </c>
      <c r="D13" s="12" t="n">
        <v>101535</v>
      </c>
      <c r="E13" s="12" t="n">
        <v>105.108695652174</v>
      </c>
      <c r="F13" s="12"/>
    </row>
    <row r="14">
      <c r="A14" s="9" t="s">
        <v>17</v>
      </c>
      <c r="B14" s="7" t="n">
        <v>94579</v>
      </c>
      <c r="C14" s="7" t="n">
        <v>465547</v>
      </c>
      <c r="D14" s="8" t="n">
        <v>176966764.6</v>
      </c>
      <c r="E14" s="8" t="n">
        <v>380.126527719006</v>
      </c>
      <c r="F14" s="8" t="n">
        <v>177034926.199</v>
      </c>
    </row>
    <row r="15">
      <c r="A15" s="4" t="s">
        <v>11</v>
      </c>
      <c r="B15" s="5" t="n">
        <v>11265</v>
      </c>
      <c r="C15" s="5" t="n">
        <v>56505</v>
      </c>
      <c r="D15" s="6" t="n">
        <v>28027678.03</v>
      </c>
      <c r="E15" s="6" t="n">
        <v>496.021202194496</v>
      </c>
      <c r="F15" s="6"/>
    </row>
    <row r="16">
      <c r="A16" s="4" t="s">
        <v>12</v>
      </c>
      <c r="B16" s="5" t="n">
        <v>47453</v>
      </c>
      <c r="C16" s="5" t="n">
        <v>47453</v>
      </c>
      <c r="D16" s="6" t="n">
        <v>22362253.26</v>
      </c>
      <c r="E16" s="6" t="n">
        <v>471.250569194782</v>
      </c>
      <c r="F16" s="6"/>
    </row>
    <row r="17">
      <c r="A17" s="4" t="s">
        <v>13</v>
      </c>
      <c r="B17" s="5" t="n">
        <v>4547</v>
      </c>
      <c r="C17" s="5" t="n">
        <v>102992</v>
      </c>
      <c r="D17" s="6" t="n">
        <v>44086520.02</v>
      </c>
      <c r="E17" s="6" t="n">
        <v>428.057713414634</v>
      </c>
      <c r="F17" s="6"/>
    </row>
    <row r="18">
      <c r="A18" s="4" t="s">
        <v>14</v>
      </c>
      <c r="B18" s="5" t="n">
        <v>17826</v>
      </c>
      <c r="C18" s="5" t="n">
        <v>245204</v>
      </c>
      <c r="D18" s="6" t="n">
        <v>79673043.29</v>
      </c>
      <c r="E18" s="6" t="n">
        <v>324.925544811667</v>
      </c>
      <c r="F18" s="6"/>
    </row>
    <row r="19">
      <c r="A19" s="4" t="s">
        <v>15</v>
      </c>
      <c r="B19" s="5" t="n">
        <v>12266</v>
      </c>
      <c r="C19" s="5" t="n">
        <v>12266</v>
      </c>
      <c r="D19" s="6" t="n">
        <v>2580285</v>
      </c>
      <c r="E19" s="6" t="n">
        <v>210.36075330181</v>
      </c>
      <c r="F19" s="6"/>
    </row>
    <row r="20">
      <c r="A20" s="10" t="s">
        <v>16</v>
      </c>
      <c r="B20" s="11" t="n">
        <v>1127</v>
      </c>
      <c r="C20" s="11" t="n">
        <v>1127</v>
      </c>
      <c r="D20" s="12" t="n">
        <v>236985</v>
      </c>
      <c r="E20" s="12" t="n">
        <v>210.27950310559</v>
      </c>
      <c r="F20" s="12"/>
    </row>
    <row r="21">
      <c r="A21" s="9" t="s">
        <v>18</v>
      </c>
      <c r="B21" s="7" t="n">
        <v>77256</v>
      </c>
      <c r="C21" s="7" t="n">
        <v>458976</v>
      </c>
      <c r="D21" s="8" t="n">
        <v>145998527.63</v>
      </c>
      <c r="E21" s="8" t="n">
        <v>318.096213374991</v>
      </c>
      <c r="F21" s="8" t="n">
        <v>146075941.276</v>
      </c>
    </row>
    <row r="22">
      <c r="A22" s="4" t="s">
        <v>11</v>
      </c>
      <c r="B22" s="5" t="n">
        <v>4049</v>
      </c>
      <c r="C22" s="5" t="n">
        <v>24660</v>
      </c>
      <c r="D22" s="6" t="n">
        <v>10342906.91</v>
      </c>
      <c r="E22" s="6" t="n">
        <v>419.420393755069</v>
      </c>
      <c r="F22" s="6"/>
    </row>
    <row r="23">
      <c r="A23" s="4" t="s">
        <v>12</v>
      </c>
      <c r="B23" s="5" t="n">
        <v>41433</v>
      </c>
      <c r="C23" s="5" t="n">
        <v>41433</v>
      </c>
      <c r="D23" s="6" t="n">
        <v>18572999.81</v>
      </c>
      <c r="E23" s="6" t="n">
        <v>448.265870441436</v>
      </c>
      <c r="F23" s="6"/>
    </row>
    <row r="24">
      <c r="A24" s="4" t="s">
        <v>13</v>
      </c>
      <c r="B24" s="5" t="n">
        <v>4479</v>
      </c>
      <c r="C24" s="5" t="n">
        <v>109529</v>
      </c>
      <c r="D24" s="6" t="n">
        <v>41471607.28</v>
      </c>
      <c r="E24" s="6" t="n">
        <v>378.635861552648</v>
      </c>
      <c r="F24" s="6"/>
    </row>
    <row r="25">
      <c r="A25" s="4" t="s">
        <v>14</v>
      </c>
      <c r="B25" s="5" t="n">
        <v>17605</v>
      </c>
      <c r="C25" s="5" t="n">
        <v>273740</v>
      </c>
      <c r="D25" s="6" t="n">
        <v>73590554.58</v>
      </c>
      <c r="E25" s="6" t="n">
        <v>268.833764082706</v>
      </c>
      <c r="F25" s="6"/>
    </row>
    <row r="26">
      <c r="A26" s="4" t="s">
        <v>15</v>
      </c>
      <c r="B26" s="5" t="n">
        <v>8647</v>
      </c>
      <c r="C26" s="5" t="n">
        <v>8647</v>
      </c>
      <c r="D26" s="6" t="n">
        <v>1817434.05</v>
      </c>
      <c r="E26" s="6" t="n">
        <v>210.180877761073</v>
      </c>
      <c r="F26" s="6"/>
    </row>
    <row r="27">
      <c r="A27" s="10" t="s">
        <v>16</v>
      </c>
      <c r="B27" s="11" t="n">
        <v>967</v>
      </c>
      <c r="C27" s="11" t="n">
        <v>967</v>
      </c>
      <c r="D27" s="12" t="n">
        <v>203025</v>
      </c>
      <c r="E27" s="12" t="n">
        <v>209.953464322647</v>
      </c>
      <c r="F27" s="12"/>
    </row>
    <row r="28">
      <c r="A28" s="9" t="s">
        <v>19</v>
      </c>
      <c r="B28" s="7" t="n">
        <v>52476</v>
      </c>
      <c r="C28" s="7" t="n">
        <v>278177</v>
      </c>
      <c r="D28" s="8" t="n">
        <v>80895625.9</v>
      </c>
      <c r="E28" s="8" t="n">
        <v>290.806306416418</v>
      </c>
      <c r="F28" s="8" t="n">
        <v>80926863.28</v>
      </c>
    </row>
    <row r="29">
      <c r="A29" s="4" t="s">
        <v>11</v>
      </c>
      <c r="B29" s="5" t="n">
        <v>348</v>
      </c>
      <c r="C29" s="5" t="n">
        <v>2105</v>
      </c>
      <c r="D29" s="6" t="n">
        <v>808261.31</v>
      </c>
      <c r="E29" s="6" t="n">
        <v>383.972118764846</v>
      </c>
      <c r="F29" s="6"/>
    </row>
    <row r="30">
      <c r="A30" s="4" t="s">
        <v>12</v>
      </c>
      <c r="B30" s="5" t="n">
        <v>29937</v>
      </c>
      <c r="C30" s="5" t="n">
        <v>29937</v>
      </c>
      <c r="D30" s="6" t="n">
        <v>13102774.17</v>
      </c>
      <c r="E30" s="6" t="n">
        <v>437.678263353041</v>
      </c>
      <c r="F30" s="6"/>
    </row>
    <row r="31">
      <c r="A31" s="4" t="s">
        <v>13</v>
      </c>
      <c r="B31" s="5" t="n">
        <v>3246</v>
      </c>
      <c r="C31" s="5" t="n">
        <v>79935</v>
      </c>
      <c r="D31" s="6" t="n">
        <v>24682952.77</v>
      </c>
      <c r="E31" s="6" t="n">
        <v>308.787799712266</v>
      </c>
      <c r="F31" s="6"/>
    </row>
    <row r="32">
      <c r="A32" s="4" t="s">
        <v>14</v>
      </c>
      <c r="B32" s="5" t="n">
        <v>12209</v>
      </c>
      <c r="C32" s="5" t="n">
        <v>159542</v>
      </c>
      <c r="D32" s="6" t="n">
        <v>40901717.65</v>
      </c>
      <c r="E32" s="6" t="n">
        <v>256.369593273245</v>
      </c>
      <c r="F32" s="6"/>
    </row>
    <row r="33">
      <c r="A33" s="4" t="s">
        <v>15</v>
      </c>
      <c r="B33" s="5" t="n">
        <v>5977</v>
      </c>
      <c r="C33" s="5" t="n">
        <v>5977</v>
      </c>
      <c r="D33" s="6" t="n">
        <v>1256910</v>
      </c>
      <c r="E33" s="6" t="n">
        <v>210.291115944454</v>
      </c>
      <c r="F33" s="6"/>
    </row>
    <row r="34">
      <c r="A34" s="10" t="s">
        <v>16</v>
      </c>
      <c r="B34" s="11" t="n">
        <v>681</v>
      </c>
      <c r="C34" s="11" t="n">
        <v>681</v>
      </c>
      <c r="D34" s="12" t="n">
        <v>143010</v>
      </c>
      <c r="E34" s="12" t="n">
        <v>210</v>
      </c>
      <c r="F34" s="12"/>
    </row>
    <row r="35">
      <c r="A35" s="9" t="s">
        <v>20</v>
      </c>
      <c r="B35" s="7" t="n">
        <v>41816</v>
      </c>
      <c r="C35" s="7" t="n">
        <v>225139</v>
      </c>
      <c r="D35" s="8" t="n">
        <v>63397267.9</v>
      </c>
      <c r="E35" s="8" t="n">
        <v>281.591674032487</v>
      </c>
      <c r="F35" s="8" t="n">
        <v>63404351.45</v>
      </c>
    </row>
    <row r="36">
      <c r="A36" s="4" t="s">
        <v>11</v>
      </c>
      <c r="B36" s="5" t="n">
        <v>78</v>
      </c>
      <c r="C36" s="5" t="n">
        <v>472</v>
      </c>
      <c r="D36" s="6" t="n">
        <v>291817.64</v>
      </c>
      <c r="E36" s="6" t="n">
        <v>618.257711864407</v>
      </c>
      <c r="F36" s="6"/>
    </row>
    <row r="37">
      <c r="A37" s="4" t="s">
        <v>12</v>
      </c>
      <c r="B37" s="5" t="n">
        <v>23813</v>
      </c>
      <c r="C37" s="5" t="n">
        <v>23813</v>
      </c>
      <c r="D37" s="6" t="n">
        <v>10427821.98</v>
      </c>
      <c r="E37" s="6" t="n">
        <v>437.904589089993</v>
      </c>
      <c r="F37" s="6"/>
    </row>
    <row r="38">
      <c r="A38" s="4" t="s">
        <v>13</v>
      </c>
      <c r="B38" s="5" t="n">
        <v>2702</v>
      </c>
      <c r="C38" s="5" t="n">
        <v>73634</v>
      </c>
      <c r="D38" s="6" t="n">
        <v>20116961.79</v>
      </c>
      <c r="E38" s="6" t="n">
        <v>273.202077708667</v>
      </c>
      <c r="F38" s="6"/>
    </row>
    <row r="39">
      <c r="A39" s="4" t="s">
        <v>14</v>
      </c>
      <c r="B39" s="5" t="n">
        <v>9755</v>
      </c>
      <c r="C39" s="5" t="n">
        <v>121808</v>
      </c>
      <c r="D39" s="6" t="n">
        <v>31422361.49</v>
      </c>
      <c r="E39" s="6" t="n">
        <v>257.966319864048</v>
      </c>
      <c r="F39" s="6"/>
    </row>
    <row r="40">
      <c r="A40" s="4" t="s">
        <v>15</v>
      </c>
      <c r="B40" s="5" t="n">
        <v>4854</v>
      </c>
      <c r="C40" s="5" t="n">
        <v>4854</v>
      </c>
      <c r="D40" s="6" t="n">
        <v>1021545</v>
      </c>
      <c r="E40" s="6" t="n">
        <v>210.454264524104</v>
      </c>
      <c r="F40" s="6"/>
    </row>
    <row r="41">
      <c r="A41" s="10" t="s">
        <v>16</v>
      </c>
      <c r="B41" s="11" t="n">
        <v>558</v>
      </c>
      <c r="C41" s="11" t="n">
        <v>558</v>
      </c>
      <c r="D41" s="12" t="n">
        <v>116760</v>
      </c>
      <c r="E41" s="12" t="n">
        <v>209.247311827957</v>
      </c>
      <c r="F41" s="12"/>
    </row>
    <row r="42">
      <c r="A42" s="9" t="s">
        <v>21</v>
      </c>
      <c r="B42" s="7" t="n">
        <v>40565</v>
      </c>
      <c r="C42" s="7" t="n">
        <v>201228</v>
      </c>
      <c r="D42" s="8" t="n">
        <v>56916859.88</v>
      </c>
      <c r="E42" s="8" t="n">
        <v>282.847615043632</v>
      </c>
      <c r="F42" s="8" t="n">
        <v>56927367.88</v>
      </c>
    </row>
    <row r="43">
      <c r="A43" s="4" t="s">
        <v>11</v>
      </c>
      <c r="B43" s="5" t="n">
        <v>52</v>
      </c>
      <c r="C43" s="5" t="n">
        <v>128</v>
      </c>
      <c r="D43" s="6" t="n">
        <v>61734.02</v>
      </c>
      <c r="E43" s="6" t="n">
        <v>482.29703125</v>
      </c>
      <c r="F43" s="6"/>
    </row>
    <row r="44">
      <c r="A44" s="4" t="s">
        <v>12</v>
      </c>
      <c r="B44" s="5" t="n">
        <v>22619</v>
      </c>
      <c r="C44" s="5" t="n">
        <v>22619</v>
      </c>
      <c r="D44" s="6" t="n">
        <v>9893440</v>
      </c>
      <c r="E44" s="6" t="n">
        <v>437.395110305495</v>
      </c>
      <c r="F44" s="6"/>
    </row>
    <row r="45">
      <c r="A45" s="4" t="s">
        <v>13</v>
      </c>
      <c r="B45" s="5" t="n">
        <v>2562</v>
      </c>
      <c r="C45" s="5" t="n">
        <v>52830</v>
      </c>
      <c r="D45" s="6" t="n">
        <v>14497878.81</v>
      </c>
      <c r="E45" s="6" t="n">
        <v>274.425114707553</v>
      </c>
      <c r="F45" s="6"/>
    </row>
    <row r="46">
      <c r="A46" s="4" t="s">
        <v>14</v>
      </c>
      <c r="B46" s="5" t="n">
        <v>10365</v>
      </c>
      <c r="C46" s="5" t="n">
        <v>120735</v>
      </c>
      <c r="D46" s="6" t="n">
        <v>31426512.05</v>
      </c>
      <c r="E46" s="6" t="n">
        <v>260.293303930095</v>
      </c>
      <c r="F46" s="6"/>
    </row>
    <row r="47">
      <c r="A47" s="4" t="s">
        <v>15</v>
      </c>
      <c r="B47" s="5" t="n">
        <v>4394</v>
      </c>
      <c r="C47" s="5" t="n">
        <v>4394</v>
      </c>
      <c r="D47" s="6" t="n">
        <v>927675</v>
      </c>
      <c r="E47" s="6" t="n">
        <v>211.12312243969</v>
      </c>
      <c r="F47" s="6"/>
    </row>
    <row r="48">
      <c r="A48" s="10" t="s">
        <v>16</v>
      </c>
      <c r="B48" s="11" t="n">
        <v>522</v>
      </c>
      <c r="C48" s="11" t="n">
        <v>522</v>
      </c>
      <c r="D48" s="12" t="n">
        <v>109620</v>
      </c>
      <c r="E48" s="12" t="n">
        <v>210</v>
      </c>
      <c r="F48" s="12"/>
    </row>
    <row r="49">
      <c r="A49" s="9" t="s">
        <v>22</v>
      </c>
      <c r="B49" s="7" t="n">
        <v>42969</v>
      </c>
      <c r="C49" s="7" t="n">
        <v>186234</v>
      </c>
      <c r="D49" s="8" t="n">
        <v>50481370.71</v>
      </c>
      <c r="E49" s="8" t="n">
        <v>271.064202616064</v>
      </c>
      <c r="F49" s="8" t="n">
        <v>50491063.944</v>
      </c>
    </row>
    <row r="50">
      <c r="A50" s="4" t="s">
        <v>11</v>
      </c>
      <c r="B50" s="5" t="n">
        <v>72</v>
      </c>
      <c r="C50" s="5" t="n">
        <v>209</v>
      </c>
      <c r="D50" s="6" t="n">
        <v>79184.15</v>
      </c>
      <c r="E50" s="6" t="n">
        <v>378.871531100478</v>
      </c>
      <c r="F50" s="6"/>
    </row>
    <row r="51">
      <c r="A51" s="4" t="s">
        <v>12</v>
      </c>
      <c r="B51" s="5" t="n">
        <v>24089</v>
      </c>
      <c r="C51" s="5" t="n">
        <v>24089</v>
      </c>
      <c r="D51" s="6" t="n">
        <v>10375827.65</v>
      </c>
      <c r="E51" s="6" t="n">
        <v>430.72886587239</v>
      </c>
      <c r="F51" s="6"/>
    </row>
    <row r="52">
      <c r="A52" s="4" t="s">
        <v>13</v>
      </c>
      <c r="B52" s="5" t="n">
        <v>2618</v>
      </c>
      <c r="C52" s="5" t="n">
        <v>43808</v>
      </c>
      <c r="D52" s="6" t="n">
        <v>10316172.61</v>
      </c>
      <c r="E52" s="6" t="n">
        <v>235.486043873265</v>
      </c>
      <c r="F52" s="6"/>
    </row>
    <row r="53">
      <c r="A53" s="4" t="s">
        <v>14</v>
      </c>
      <c r="B53" s="5" t="n">
        <v>10907</v>
      </c>
      <c r="C53" s="5" t="n">
        <v>112887</v>
      </c>
      <c r="D53" s="6" t="n">
        <v>28607581.3</v>
      </c>
      <c r="E53" s="6" t="n">
        <v>253.417854137323</v>
      </c>
      <c r="F53" s="6"/>
    </row>
    <row r="54">
      <c r="A54" s="4" t="s">
        <v>15</v>
      </c>
      <c r="B54" s="5" t="n">
        <v>4658</v>
      </c>
      <c r="C54" s="5" t="n">
        <v>4658</v>
      </c>
      <c r="D54" s="6" t="n">
        <v>980175</v>
      </c>
      <c r="E54" s="6" t="n">
        <v>210.428295405754</v>
      </c>
      <c r="F54" s="6"/>
    </row>
    <row r="55">
      <c r="A55" s="10" t="s">
        <v>16</v>
      </c>
      <c r="B55" s="11" t="n">
        <v>583</v>
      </c>
      <c r="C55" s="11" t="n">
        <v>583</v>
      </c>
      <c r="D55" s="12" t="n">
        <v>122430</v>
      </c>
      <c r="E55" s="12" t="n">
        <v>210</v>
      </c>
      <c r="F55" s="12"/>
    </row>
    <row r="56">
      <c r="A56" s="9" t="s">
        <v>23</v>
      </c>
      <c r="B56" s="7" t="n">
        <v>72266</v>
      </c>
      <c r="C56" s="7" t="n">
        <v>252571</v>
      </c>
      <c r="D56" s="8" t="n">
        <v>106898457.86</v>
      </c>
      <c r="E56" s="8" t="n">
        <v>423.241218746412</v>
      </c>
      <c r="F56" s="8" t="n">
        <v>106948704.93</v>
      </c>
    </row>
    <row r="57">
      <c r="A57" s="4" t="s">
        <v>11</v>
      </c>
      <c r="B57" s="5" t="n">
        <v>1015</v>
      </c>
      <c r="C57" s="5" t="n">
        <v>3702</v>
      </c>
      <c r="D57" s="6" t="n">
        <v>1338622.37</v>
      </c>
      <c r="E57" s="6" t="n">
        <v>361.594373311723</v>
      </c>
      <c r="F57" s="6"/>
    </row>
    <row r="58">
      <c r="A58" s="4" t="s">
        <v>12</v>
      </c>
      <c r="B58" s="5" t="n">
        <v>39773</v>
      </c>
      <c r="C58" s="5" t="n">
        <v>39773</v>
      </c>
      <c r="D58" s="6" t="n">
        <v>24851776.05</v>
      </c>
      <c r="E58" s="6" t="n">
        <v>624.840370351746</v>
      </c>
      <c r="F58" s="6"/>
    </row>
    <row r="59">
      <c r="A59" s="4" t="s">
        <v>13</v>
      </c>
      <c r="B59" s="5" t="n">
        <v>4851</v>
      </c>
      <c r="C59" s="5" t="n">
        <v>44314</v>
      </c>
      <c r="D59" s="6" t="n">
        <v>14906964.14</v>
      </c>
      <c r="E59" s="6" t="n">
        <v>336.394009568082</v>
      </c>
      <c r="F59" s="6"/>
    </row>
    <row r="60">
      <c r="A60" s="4" t="s">
        <v>14</v>
      </c>
      <c r="B60" s="5" t="n">
        <v>17505</v>
      </c>
      <c r="C60" s="5" t="n">
        <v>155782</v>
      </c>
      <c r="D60" s="6" t="n">
        <v>63076778.56</v>
      </c>
      <c r="E60" s="6" t="n">
        <v>404.904151699169</v>
      </c>
      <c r="F60" s="6"/>
    </row>
    <row r="61">
      <c r="A61" s="4" t="s">
        <v>15</v>
      </c>
      <c r="B61" s="5" t="n">
        <v>8116</v>
      </c>
      <c r="C61" s="5" t="n">
        <v>8116</v>
      </c>
      <c r="D61" s="6" t="n">
        <v>2454736.36</v>
      </c>
      <c r="E61" s="6" t="n">
        <v>302.456426811237</v>
      </c>
      <c r="F61" s="6"/>
    </row>
    <row r="62">
      <c r="A62" s="10" t="s">
        <v>16</v>
      </c>
      <c r="B62" s="11" t="n">
        <v>884</v>
      </c>
      <c r="C62" s="11" t="n">
        <v>884</v>
      </c>
      <c r="D62" s="12" t="n">
        <v>269580.38</v>
      </c>
      <c r="E62" s="12" t="n">
        <v>304.955180995475</v>
      </c>
      <c r="F62" s="12"/>
    </row>
    <row r="63">
      <c r="A63" s="9" t="s">
        <v>24</v>
      </c>
      <c r="B63" s="7" t="n">
        <v>82426</v>
      </c>
      <c r="C63" s="7" t="n">
        <v>244748</v>
      </c>
      <c r="D63" s="8" t="n">
        <v>112438142.65</v>
      </c>
      <c r="E63" s="8" t="n">
        <v>459.403724034517</v>
      </c>
      <c r="F63" s="8" t="n">
        <v>113210791.5449</v>
      </c>
    </row>
    <row r="64">
      <c r="A64" s="4" t="s">
        <v>11</v>
      </c>
      <c r="B64" s="5" t="n">
        <v>1030</v>
      </c>
      <c r="C64" s="5" t="n">
        <v>3614</v>
      </c>
      <c r="D64" s="6" t="n">
        <v>1877865.44</v>
      </c>
      <c r="E64" s="6" t="n">
        <v>519.608588821251</v>
      </c>
      <c r="F64" s="6"/>
    </row>
    <row r="65">
      <c r="A65" s="4" t="s">
        <v>12</v>
      </c>
      <c r="B65" s="5" t="n">
        <v>45584</v>
      </c>
      <c r="C65" s="5" t="n">
        <v>45584</v>
      </c>
      <c r="D65" s="6" t="n">
        <v>30222237.64</v>
      </c>
      <c r="E65" s="6" t="n">
        <v>663.001001228501</v>
      </c>
      <c r="F65" s="6"/>
    </row>
    <row r="66">
      <c r="A66" s="4" t="s">
        <v>13</v>
      </c>
      <c r="B66" s="5" t="n">
        <v>5138</v>
      </c>
      <c r="C66" s="5" t="n">
        <v>39052</v>
      </c>
      <c r="D66" s="6" t="n">
        <v>15502706.48</v>
      </c>
      <c r="E66" s="6" t="n">
        <v>396.975993034928</v>
      </c>
      <c r="F66" s="6"/>
    </row>
    <row r="67">
      <c r="A67" s="4" t="s">
        <v>14</v>
      </c>
      <c r="B67" s="5" t="n">
        <v>18597</v>
      </c>
      <c r="C67" s="5" t="n">
        <v>144567</v>
      </c>
      <c r="D67" s="6" t="n">
        <v>61200217.01</v>
      </c>
      <c r="E67" s="6" t="n">
        <v>423.33462692039</v>
      </c>
      <c r="F67" s="6"/>
    </row>
    <row r="68">
      <c r="A68" s="4" t="s">
        <v>15</v>
      </c>
      <c r="B68" s="5" t="n">
        <v>10815</v>
      </c>
      <c r="C68" s="5" t="n">
        <v>10815</v>
      </c>
      <c r="D68" s="6" t="n">
        <v>3294467.08</v>
      </c>
      <c r="E68" s="6" t="n">
        <v>304.620164586223</v>
      </c>
      <c r="F68" s="6"/>
    </row>
    <row r="69">
      <c r="A69" s="10" t="s">
        <v>16</v>
      </c>
      <c r="B69" s="11" t="n">
        <v>1116</v>
      </c>
      <c r="C69" s="11" t="n">
        <v>1116</v>
      </c>
      <c r="D69" s="12" t="n">
        <v>340649</v>
      </c>
      <c r="E69" s="12" t="n">
        <v>305.241039426523</v>
      </c>
      <c r="F69" s="12"/>
    </row>
    <row r="70">
      <c r="A70" s="9" t="s">
        <v>25</v>
      </c>
      <c r="B70" s="7" t="n">
        <v>83590</v>
      </c>
      <c r="C70" s="7" t="n">
        <v>262352</v>
      </c>
      <c r="D70" s="8" t="n">
        <v>120474378.94</v>
      </c>
      <c r="E70" s="8" t="n">
        <v>459.208921372812</v>
      </c>
      <c r="F70" s="8" t="n">
        <v>121118804.0997</v>
      </c>
    </row>
    <row r="71">
      <c r="A71" s="4" t="s">
        <v>11</v>
      </c>
      <c r="B71" s="5" t="n">
        <v>2012</v>
      </c>
      <c r="C71" s="5" t="n">
        <v>10670</v>
      </c>
      <c r="D71" s="6" t="n">
        <v>3492464.91</v>
      </c>
      <c r="E71" s="6" t="n">
        <v>327.316298969072</v>
      </c>
      <c r="F71" s="6"/>
    </row>
    <row r="72">
      <c r="A72" s="4" t="s">
        <v>12</v>
      </c>
      <c r="B72" s="5" t="n">
        <v>46789</v>
      </c>
      <c r="C72" s="5" t="n">
        <v>46789</v>
      </c>
      <c r="D72" s="6" t="n">
        <v>31204519.6</v>
      </c>
      <c r="E72" s="6" t="n">
        <v>666.919994015688</v>
      </c>
      <c r="F72" s="6"/>
    </row>
    <row r="73">
      <c r="A73" s="4" t="s">
        <v>13</v>
      </c>
      <c r="B73" s="5" t="n">
        <v>5907</v>
      </c>
      <c r="C73" s="5" t="n">
        <v>41791</v>
      </c>
      <c r="D73" s="6" t="n">
        <v>16839737.5</v>
      </c>
      <c r="E73" s="6" t="n">
        <v>402.951293340671</v>
      </c>
      <c r="F73" s="6"/>
    </row>
    <row r="74">
      <c r="A74" s="4" t="s">
        <v>14</v>
      </c>
      <c r="B74" s="5" t="n">
        <v>17793</v>
      </c>
      <c r="C74" s="5" t="n">
        <v>152145</v>
      </c>
      <c r="D74" s="6" t="n">
        <v>65589457.77</v>
      </c>
      <c r="E74" s="6" t="n">
        <v>431.098345459923</v>
      </c>
      <c r="F74" s="6"/>
    </row>
    <row r="75">
      <c r="A75" s="4" t="s">
        <v>15</v>
      </c>
      <c r="B75" s="5" t="n">
        <v>9874</v>
      </c>
      <c r="C75" s="5" t="n">
        <v>9874</v>
      </c>
      <c r="D75" s="6" t="n">
        <v>3017176.37</v>
      </c>
      <c r="E75" s="6" t="n">
        <v>305.567791168726</v>
      </c>
      <c r="F75" s="6"/>
    </row>
    <row r="76">
      <c r="A76" s="10" t="s">
        <v>16</v>
      </c>
      <c r="B76" s="11" t="n">
        <v>1083</v>
      </c>
      <c r="C76" s="11" t="n">
        <v>1083</v>
      </c>
      <c r="D76" s="12" t="n">
        <v>331022.79</v>
      </c>
      <c r="E76" s="12" t="n">
        <v>305.653545706371</v>
      </c>
      <c r="F76" s="12"/>
    </row>
    <row r="77">
      <c r="A77" s="9" t="s">
        <v>26</v>
      </c>
      <c r="B77" s="7" t="n">
        <v>117845</v>
      </c>
      <c r="C77" s="7" t="n">
        <v>360828</v>
      </c>
      <c r="D77" s="8" t="n">
        <v>188227906.64</v>
      </c>
      <c r="E77" s="8" t="n">
        <v>521.655488598446</v>
      </c>
      <c r="F77" s="8" t="n">
        <v>188473751.913</v>
      </c>
    </row>
    <row r="78">
      <c r="A78" s="4" t="s">
        <v>11</v>
      </c>
      <c r="B78" s="5" t="n">
        <v>3378</v>
      </c>
      <c r="C78" s="5" t="n">
        <v>19735</v>
      </c>
      <c r="D78" s="6" t="n">
        <v>11292625.15</v>
      </c>
      <c r="E78" s="6" t="n">
        <v>572.213080820877</v>
      </c>
      <c r="F78" s="6"/>
    </row>
    <row r="79">
      <c r="A79" s="4" t="s">
        <v>12</v>
      </c>
      <c r="B79" s="5" t="n">
        <v>65053</v>
      </c>
      <c r="C79" s="5" t="n">
        <v>65053</v>
      </c>
      <c r="D79" s="6" t="n">
        <v>47743356.39</v>
      </c>
      <c r="E79" s="6" t="n">
        <v>733.914752432632</v>
      </c>
      <c r="F79" s="6"/>
    </row>
    <row r="80">
      <c r="A80" s="4" t="s">
        <v>13</v>
      </c>
      <c r="B80" s="5" t="n">
        <v>7616</v>
      </c>
      <c r="C80" s="5" t="n">
        <v>48739</v>
      </c>
      <c r="D80" s="6" t="n">
        <v>22509554.68</v>
      </c>
      <c r="E80" s="6" t="n">
        <v>461.838664724348</v>
      </c>
      <c r="F80" s="6"/>
    </row>
    <row r="81">
      <c r="A81" s="4" t="s">
        <v>14</v>
      </c>
      <c r="B81" s="5" t="n">
        <v>24293</v>
      </c>
      <c r="C81" s="5" t="n">
        <v>209992</v>
      </c>
      <c r="D81" s="6" t="n">
        <v>101345952.39</v>
      </c>
      <c r="E81" s="6" t="n">
        <v>482.618158739381</v>
      </c>
      <c r="F81" s="6"/>
    </row>
    <row r="82">
      <c r="A82" s="4" t="s">
        <v>15</v>
      </c>
      <c r="B82" s="5" t="n">
        <v>15898</v>
      </c>
      <c r="C82" s="5" t="n">
        <v>15898</v>
      </c>
      <c r="D82" s="6" t="n">
        <v>4903297.58</v>
      </c>
      <c r="E82" s="6" t="n">
        <v>308.422290854196</v>
      </c>
      <c r="F82" s="6"/>
    </row>
    <row r="83">
      <c r="A83" s="10" t="s">
        <v>16</v>
      </c>
      <c r="B83" s="11" t="n">
        <v>1411</v>
      </c>
      <c r="C83" s="11" t="n">
        <v>1411</v>
      </c>
      <c r="D83" s="12" t="n">
        <v>433120.45</v>
      </c>
      <c r="E83" s="12" t="n">
        <v>306.959922041106</v>
      </c>
      <c r="F83" s="12"/>
    </row>
    <row r="84">
      <c r="A84" s="9" t="s">
        <v>27</v>
      </c>
      <c r="B84" s="7" t="n">
        <v>120494</v>
      </c>
      <c r="C84" s="7" t="n">
        <v>346268</v>
      </c>
      <c r="D84" s="8" t="n">
        <v>212273607.3</v>
      </c>
      <c r="E84" s="8" t="n">
        <v>613.032700971502</v>
      </c>
      <c r="F84" s="8" t="n">
        <v>212354547.731</v>
      </c>
    </row>
    <row r="85">
      <c r="A85" s="4" t="s">
        <v>11</v>
      </c>
      <c r="B85" s="5" t="n">
        <v>3175</v>
      </c>
      <c r="C85" s="5" t="n">
        <v>20400</v>
      </c>
      <c r="D85" s="6" t="n">
        <v>14852929.05</v>
      </c>
      <c r="E85" s="6" t="n">
        <v>728.084757352941</v>
      </c>
      <c r="F85" s="6"/>
    </row>
    <row r="86">
      <c r="A86" s="4" t="s">
        <v>12</v>
      </c>
      <c r="B86" s="5" t="n">
        <v>70718</v>
      </c>
      <c r="C86" s="5" t="n">
        <v>70718</v>
      </c>
      <c r="D86" s="6" t="n">
        <v>56727343.58</v>
      </c>
      <c r="E86" s="6" t="n">
        <v>802.162724907379</v>
      </c>
      <c r="F86" s="6"/>
    </row>
    <row r="87">
      <c r="A87" s="4" t="s">
        <v>13</v>
      </c>
      <c r="B87" s="5" t="n">
        <v>8151</v>
      </c>
      <c r="C87" s="5" t="n">
        <v>49893</v>
      </c>
      <c r="D87" s="6" t="n">
        <v>30575746.61</v>
      </c>
      <c r="E87" s="6" t="n">
        <v>612.826380654601</v>
      </c>
      <c r="F87" s="6"/>
    </row>
    <row r="88">
      <c r="A88" s="4" t="s">
        <v>14</v>
      </c>
      <c r="B88" s="5" t="n">
        <v>23222</v>
      </c>
      <c r="C88" s="5" t="n">
        <v>190210</v>
      </c>
      <c r="D88" s="6" t="n">
        <v>104819783.17</v>
      </c>
      <c r="E88" s="6" t="n">
        <v>551.073987540087</v>
      </c>
      <c r="F88" s="6"/>
    </row>
    <row r="89">
      <c r="A89" s="4" t="s">
        <v>15</v>
      </c>
      <c r="B89" s="5" t="n">
        <v>13590</v>
      </c>
      <c r="C89" s="5" t="n">
        <v>13590</v>
      </c>
      <c r="D89" s="6" t="n">
        <v>4785368.51</v>
      </c>
      <c r="E89" s="6" t="n">
        <v>352.124246504783</v>
      </c>
      <c r="F89" s="6"/>
    </row>
    <row r="90">
      <c r="A90" s="10" t="s">
        <v>16</v>
      </c>
      <c r="B90" s="11" t="n">
        <v>1457</v>
      </c>
      <c r="C90" s="11" t="n">
        <v>1457</v>
      </c>
      <c r="D90" s="12" t="n">
        <v>512436.38</v>
      </c>
      <c r="E90" s="12" t="n">
        <v>351.706506520247</v>
      </c>
      <c r="F90" s="12"/>
    </row>
    <row r="91">
      <c r="A91" s="9" t="s">
        <v>28</v>
      </c>
      <c r="B91" s="7" t="n">
        <v>115443</v>
      </c>
      <c r="C91" s="7" t="n">
        <v>317568</v>
      </c>
      <c r="D91" s="8" t="n">
        <v>199372598.56</v>
      </c>
      <c r="E91" s="8" t="n">
        <v>627.810732063684</v>
      </c>
      <c r="F91" s="8" t="n">
        <v>199499936.57</v>
      </c>
    </row>
    <row r="92">
      <c r="A92" s="4" t="s">
        <v>11</v>
      </c>
      <c r="B92" s="5" t="n">
        <v>3193</v>
      </c>
      <c r="C92" s="5" t="n">
        <v>20533</v>
      </c>
      <c r="D92" s="6" t="n">
        <v>16408169.77</v>
      </c>
      <c r="E92" s="6" t="n">
        <v>799.112149710223</v>
      </c>
      <c r="F92" s="6"/>
    </row>
    <row r="93">
      <c r="A93" s="4" t="s">
        <v>12</v>
      </c>
      <c r="B93" s="5" t="n">
        <v>69378</v>
      </c>
      <c r="C93" s="5" t="n">
        <v>69378</v>
      </c>
      <c r="D93" s="6" t="n">
        <v>55680266.78</v>
      </c>
      <c r="E93" s="6" t="n">
        <v>802.563734613278</v>
      </c>
      <c r="F93" s="6"/>
    </row>
    <row r="94">
      <c r="A94" s="4" t="s">
        <v>13</v>
      </c>
      <c r="B94" s="5" t="n">
        <v>8435</v>
      </c>
      <c r="C94" s="5" t="n">
        <v>58850</v>
      </c>
      <c r="D94" s="6" t="n">
        <v>35395594.54</v>
      </c>
      <c r="E94" s="6" t="n">
        <v>601.454452676296</v>
      </c>
      <c r="F94" s="6"/>
    </row>
    <row r="95">
      <c r="A95" s="4" t="s">
        <v>14</v>
      </c>
      <c r="B95" s="5" t="n">
        <v>20389</v>
      </c>
      <c r="C95" s="5" t="n">
        <v>154864</v>
      </c>
      <c r="D95" s="6" t="n">
        <v>86985706.07</v>
      </c>
      <c r="E95" s="6" t="n">
        <v>561.690942181527</v>
      </c>
      <c r="F95" s="6"/>
    </row>
    <row r="96">
      <c r="A96" s="4" t="s">
        <v>15</v>
      </c>
      <c r="B96" s="5" t="n">
        <v>12501</v>
      </c>
      <c r="C96" s="5" t="n">
        <v>12501</v>
      </c>
      <c r="D96" s="6" t="n">
        <v>4396895.16</v>
      </c>
      <c r="E96" s="6" t="n">
        <v>351.723474922006</v>
      </c>
      <c r="F96" s="6"/>
    </row>
    <row r="97">
      <c r="A97" s="10" t="s">
        <v>16</v>
      </c>
      <c r="B97" s="11" t="n">
        <v>1442</v>
      </c>
      <c r="C97" s="11" t="n">
        <v>1442</v>
      </c>
      <c r="D97" s="12" t="n">
        <v>505966.24</v>
      </c>
      <c r="E97" s="12" t="n">
        <v>350.878113730929</v>
      </c>
      <c r="F97" s="12"/>
    </row>
    <row r="98">
      <c r="A98" s="9" t="s">
        <v>29</v>
      </c>
      <c r="B98" s="7" t="n">
        <v>109252</v>
      </c>
      <c r="C98" s="7" t="n">
        <v>315398</v>
      </c>
      <c r="D98" s="8" t="n">
        <v>180297659.28</v>
      </c>
      <c r="E98" s="8" t="n">
        <v>571.651244713029</v>
      </c>
      <c r="F98" s="8" t="n">
        <v>180310780.616</v>
      </c>
    </row>
    <row r="99">
      <c r="A99" s="4" t="s">
        <v>11</v>
      </c>
      <c r="B99" s="5" t="n">
        <v>2468</v>
      </c>
      <c r="C99" s="5" t="n">
        <v>15585</v>
      </c>
      <c r="D99" s="6" t="n">
        <v>7027510.18</v>
      </c>
      <c r="E99" s="6" t="n">
        <v>450.914993904395</v>
      </c>
      <c r="F99" s="6"/>
    </row>
    <row r="100">
      <c r="A100" s="4" t="s">
        <v>12</v>
      </c>
      <c r="B100" s="5" t="n">
        <v>66766</v>
      </c>
      <c r="C100" s="5" t="n">
        <v>66766</v>
      </c>
      <c r="D100" s="6" t="n">
        <v>52479676.21</v>
      </c>
      <c r="E100" s="6" t="n">
        <v>786.023967438517</v>
      </c>
      <c r="F100" s="6"/>
    </row>
    <row r="101">
      <c r="A101" s="4" t="s">
        <v>13</v>
      </c>
      <c r="B101" s="5" t="n">
        <v>7637</v>
      </c>
      <c r="C101" s="5" t="n">
        <v>64061</v>
      </c>
      <c r="D101" s="6" t="n">
        <v>28713107.82</v>
      </c>
      <c r="E101" s="6" t="n">
        <v>448.215104665865</v>
      </c>
      <c r="F101" s="6"/>
    </row>
    <row r="102">
      <c r="A102" s="4" t="s">
        <v>14</v>
      </c>
      <c r="B102" s="5" t="n">
        <v>20241</v>
      </c>
      <c r="C102" s="5" t="n">
        <v>156924</v>
      </c>
      <c r="D102" s="6" t="n">
        <v>87855606.8</v>
      </c>
      <c r="E102" s="6" t="n">
        <v>559.86086768117</v>
      </c>
      <c r="F102" s="6"/>
    </row>
    <row r="103">
      <c r="A103" s="4" t="s">
        <v>15</v>
      </c>
      <c r="B103" s="5" t="n">
        <v>10726</v>
      </c>
      <c r="C103" s="5" t="n">
        <v>10726</v>
      </c>
      <c r="D103" s="6" t="n">
        <v>3753826.02</v>
      </c>
      <c r="E103" s="6" t="n">
        <v>349.974456460936</v>
      </c>
      <c r="F103" s="6"/>
    </row>
    <row r="104">
      <c r="A104" s="10" t="s">
        <v>16</v>
      </c>
      <c r="B104" s="11" t="n">
        <v>1336</v>
      </c>
      <c r="C104" s="11" t="n">
        <v>1336</v>
      </c>
      <c r="D104" s="12" t="n">
        <v>467932.25</v>
      </c>
      <c r="E104" s="12" t="n">
        <v>350.24869011976</v>
      </c>
      <c r="F104" s="12"/>
    </row>
    <row r="105">
      <c r="A105" s="9" t="s">
        <v>30</v>
      </c>
      <c r="B105" s="7" t="n">
        <v>90513</v>
      </c>
      <c r="C105" s="7" t="n">
        <v>267821</v>
      </c>
      <c r="D105" s="8" t="n">
        <v>154476848.42</v>
      </c>
      <c r="E105" s="8" t="n">
        <v>576.791395820343</v>
      </c>
      <c r="F105" s="8" t="n">
        <v>154487243.073</v>
      </c>
    </row>
    <row r="106">
      <c r="A106" s="4" t="s">
        <v>11</v>
      </c>
      <c r="B106" s="5" t="n">
        <v>588</v>
      </c>
      <c r="C106" s="5" t="n">
        <v>2123</v>
      </c>
      <c r="D106" s="6" t="n">
        <v>1326431.13</v>
      </c>
      <c r="E106" s="6" t="n">
        <v>624.790923221856</v>
      </c>
      <c r="F106" s="6"/>
    </row>
    <row r="107">
      <c r="A107" s="4" t="s">
        <v>12</v>
      </c>
      <c r="B107" s="5" t="n">
        <v>58086</v>
      </c>
      <c r="C107" s="5" t="n">
        <v>58086</v>
      </c>
      <c r="D107" s="6" t="n">
        <v>44771889.09</v>
      </c>
      <c r="E107" s="6" t="n">
        <v>770.786232310712</v>
      </c>
      <c r="F107" s="6"/>
    </row>
    <row r="108">
      <c r="A108" s="4" t="s">
        <v>13</v>
      </c>
      <c r="B108" s="5" t="n">
        <v>5487</v>
      </c>
      <c r="C108" s="5" t="n">
        <v>60855</v>
      </c>
      <c r="D108" s="6" t="n">
        <v>31589321.65</v>
      </c>
      <c r="E108" s="6" t="n">
        <v>519.091638320598</v>
      </c>
      <c r="F108" s="6"/>
    </row>
    <row r="109">
      <c r="A109" s="4" t="s">
        <v>14</v>
      </c>
      <c r="B109" s="5" t="n">
        <v>16771</v>
      </c>
      <c r="C109" s="5" t="n">
        <v>137242</v>
      </c>
      <c r="D109" s="6" t="n">
        <v>73464324.18</v>
      </c>
      <c r="E109" s="6" t="n">
        <v>535.290393465557</v>
      </c>
      <c r="F109" s="6"/>
    </row>
    <row r="110">
      <c r="A110" s="4" t="s">
        <v>15</v>
      </c>
      <c r="B110" s="5" t="n">
        <v>8384</v>
      </c>
      <c r="C110" s="5" t="n">
        <v>8384</v>
      </c>
      <c r="D110" s="6" t="n">
        <v>2928274.18</v>
      </c>
      <c r="E110" s="6" t="n">
        <v>349.26934398855</v>
      </c>
      <c r="F110" s="6"/>
    </row>
    <row r="111">
      <c r="A111" s="10" t="s">
        <v>16</v>
      </c>
      <c r="B111" s="11" t="n">
        <v>1131</v>
      </c>
      <c r="C111" s="11" t="n">
        <v>1131</v>
      </c>
      <c r="D111" s="12" t="n">
        <v>396608.19</v>
      </c>
      <c r="E111" s="12" t="n">
        <v>350.670371352785</v>
      </c>
      <c r="F111" s="12"/>
    </row>
    <row r="112">
      <c r="A112" s="9" t="s">
        <v>31</v>
      </c>
      <c r="B112" s="7" t="n">
        <v>78507</v>
      </c>
      <c r="C112" s="7" t="n">
        <v>224767</v>
      </c>
      <c r="D112" s="8" t="n">
        <v>122527175.39</v>
      </c>
      <c r="E112" s="8" t="n">
        <v>545.129736082254</v>
      </c>
      <c r="F112" s="8" t="n">
        <v>122786181.8</v>
      </c>
    </row>
    <row r="113">
      <c r="A113" s="4" t="s">
        <v>11</v>
      </c>
      <c r="B113" s="5" t="n">
        <v>197</v>
      </c>
      <c r="C113" s="5" t="n">
        <v>888</v>
      </c>
      <c r="D113" s="6" t="n">
        <v>450418.82</v>
      </c>
      <c r="E113" s="6" t="n">
        <v>507.228400900901</v>
      </c>
      <c r="F113" s="6"/>
    </row>
    <row r="114">
      <c r="A114" s="4" t="s">
        <v>12</v>
      </c>
      <c r="B114" s="5" t="n">
        <v>51636</v>
      </c>
      <c r="C114" s="5" t="n">
        <v>51636</v>
      </c>
      <c r="D114" s="6" t="n">
        <v>39651626.55</v>
      </c>
      <c r="E114" s="6" t="n">
        <v>767.906626191029</v>
      </c>
      <c r="F114" s="6"/>
    </row>
    <row r="115">
      <c r="A115" s="4" t="s">
        <v>13</v>
      </c>
      <c r="B115" s="5" t="n">
        <v>4510</v>
      </c>
      <c r="C115" s="5" t="n">
        <v>56037</v>
      </c>
      <c r="D115" s="6" t="n">
        <v>22279442.73</v>
      </c>
      <c r="E115" s="6" t="n">
        <v>397.584501846994</v>
      </c>
      <c r="F115" s="6"/>
    </row>
    <row r="116">
      <c r="A116" s="4" t="s">
        <v>14</v>
      </c>
      <c r="B116" s="5" t="n">
        <v>13768</v>
      </c>
      <c r="C116" s="5" t="n">
        <v>107869</v>
      </c>
      <c r="D116" s="6" t="n">
        <v>57231790.54</v>
      </c>
      <c r="E116" s="6" t="n">
        <v>530.567545263236</v>
      </c>
      <c r="F116" s="6"/>
    </row>
    <row r="117">
      <c r="A117" s="4" t="s">
        <v>15</v>
      </c>
      <c r="B117" s="5" t="n">
        <v>7372</v>
      </c>
      <c r="C117" s="5" t="n">
        <v>7372</v>
      </c>
      <c r="D117" s="6" t="n">
        <v>2575635.62</v>
      </c>
      <c r="E117" s="6" t="n">
        <v>349.38084915898</v>
      </c>
      <c r="F117" s="6"/>
    </row>
    <row r="118">
      <c r="A118" s="10" t="s">
        <v>16</v>
      </c>
      <c r="B118" s="11" t="n">
        <v>965</v>
      </c>
      <c r="C118" s="11" t="n">
        <v>965</v>
      </c>
      <c r="D118" s="12" t="n">
        <v>338261.13</v>
      </c>
      <c r="E118" s="12" t="n">
        <v>350.529668393782</v>
      </c>
      <c r="F118" s="12"/>
    </row>
    <row r="119">
      <c r="A119" s="9" t="s">
        <v>32</v>
      </c>
      <c r="B119" s="7" t="n">
        <v>44665</v>
      </c>
      <c r="C119" s="7" t="n">
        <v>84216</v>
      </c>
      <c r="D119" s="8" t="n">
        <v>29978379.34</v>
      </c>
      <c r="E119" s="8" t="n">
        <v>355.970116604921</v>
      </c>
      <c r="F119" s="8" t="n">
        <v>29994942.54</v>
      </c>
    </row>
    <row r="120">
      <c r="A120" s="4" t="s">
        <v>11</v>
      </c>
      <c r="B120" s="5" t="n">
        <v>148</v>
      </c>
      <c r="C120" s="5" t="n">
        <v>893</v>
      </c>
      <c r="D120" s="6" t="n">
        <v>199279.39</v>
      </c>
      <c r="E120" s="6" t="n">
        <v>223.157211646137</v>
      </c>
      <c r="F120" s="6"/>
    </row>
    <row r="121">
      <c r="A121" s="4" t="s">
        <v>12</v>
      </c>
      <c r="B121" s="5" t="n">
        <v>31359</v>
      </c>
      <c r="C121" s="5" t="n">
        <v>31359</v>
      </c>
      <c r="D121" s="6" t="n">
        <v>14197106.6</v>
      </c>
      <c r="E121" s="6" t="n">
        <v>452.728294907363</v>
      </c>
      <c r="F121" s="6"/>
    </row>
    <row r="122">
      <c r="A122" s="4" t="s">
        <v>13</v>
      </c>
      <c r="B122" s="5" t="n">
        <v>6895</v>
      </c>
      <c r="C122" s="5" t="n">
        <v>45727</v>
      </c>
      <c r="D122" s="6" t="n">
        <v>14309017.98</v>
      </c>
      <c r="E122" s="6" t="n">
        <v>312.922736676362</v>
      </c>
      <c r="F122" s="6"/>
    </row>
    <row r="123">
      <c r="A123" s="4" t="s">
        <v>14</v>
      </c>
      <c r="B123" s="5" t="n">
        <v>0</v>
      </c>
      <c r="C123" s="5" t="n">
        <v>0</v>
      </c>
      <c r="D123" s="6" t="n">
        <v>0</v>
      </c>
      <c r="E123" s="6" t="n">
        <v>0</v>
      </c>
      <c r="F123" s="6"/>
    </row>
    <row r="124">
      <c r="A124" s="4" t="s">
        <v>15</v>
      </c>
      <c r="B124" s="5" t="n">
        <v>5534</v>
      </c>
      <c r="C124" s="5" t="n">
        <v>5534</v>
      </c>
      <c r="D124" s="6" t="n">
        <v>1129773.44</v>
      </c>
      <c r="E124" s="6" t="n">
        <v>204.151326346223</v>
      </c>
      <c r="F124" s="6"/>
    </row>
    <row r="125">
      <c r="A125" s="10" t="s">
        <v>16</v>
      </c>
      <c r="B125" s="11" t="n">
        <v>703</v>
      </c>
      <c r="C125" s="11" t="n">
        <v>703</v>
      </c>
      <c r="D125" s="12" t="n">
        <v>143201.93</v>
      </c>
      <c r="E125" s="12" t="n">
        <v>203.701180654339</v>
      </c>
      <c r="F125" s="12"/>
    </row>
    <row r="126">
      <c r="A126" s="9" t="s">
        <v>33</v>
      </c>
      <c r="B126" s="7" t="n">
        <v>0</v>
      </c>
      <c r="C126" s="7" t="n">
        <v>0</v>
      </c>
      <c r="D126" s="8" t="n">
        <v>0</v>
      </c>
      <c r="E126" s="8" t="n">
        <v>0</v>
      </c>
      <c r="F126" s="8" t="n">
        <v>0</v>
      </c>
    </row>
    <row r="127">
      <c r="A127" s="4" t="s">
        <v>11</v>
      </c>
      <c r="B127" s="5" t="n">
        <v>0</v>
      </c>
      <c r="C127" s="5" t="n">
        <v>0</v>
      </c>
      <c r="D127" s="6" t="n">
        <v>0</v>
      </c>
      <c r="E127" s="6" t="n">
        <v>0</v>
      </c>
      <c r="F127" s="6"/>
    </row>
    <row r="128">
      <c r="A128" s="4" t="s">
        <v>12</v>
      </c>
      <c r="B128" s="5" t="n">
        <v>0</v>
      </c>
      <c r="C128" s="5" t="n">
        <v>0</v>
      </c>
      <c r="D128" s="6" t="n">
        <v>0</v>
      </c>
      <c r="E128" s="6" t="n">
        <v>0</v>
      </c>
      <c r="F128" s="6"/>
    </row>
    <row r="129">
      <c r="A129" s="4" t="s">
        <v>13</v>
      </c>
      <c r="B129" s="5" t="n">
        <v>0</v>
      </c>
      <c r="C129" s="5" t="n">
        <v>0</v>
      </c>
      <c r="D129" s="6" t="n">
        <v>0</v>
      </c>
      <c r="E129" s="6" t="n">
        <v>0</v>
      </c>
      <c r="F129" s="6"/>
    </row>
    <row r="130">
      <c r="A130" s="4" t="s">
        <v>14</v>
      </c>
      <c r="B130" s="5" t="n">
        <v>0</v>
      </c>
      <c r="C130" s="5" t="n">
        <v>0</v>
      </c>
      <c r="D130" s="6" t="n">
        <v>0</v>
      </c>
      <c r="E130" s="6" t="n">
        <v>0</v>
      </c>
      <c r="F130" s="6"/>
    </row>
    <row r="131">
      <c r="A131" s="4" t="s">
        <v>15</v>
      </c>
      <c r="B131" s="5" t="n">
        <v>0</v>
      </c>
      <c r="C131" s="5" t="n">
        <v>0</v>
      </c>
      <c r="D131" s="6" t="n">
        <v>0</v>
      </c>
      <c r="E131" s="6" t="n">
        <v>0</v>
      </c>
      <c r="F131" s="6"/>
    </row>
    <row r="132">
      <c r="A132" s="10" t="s">
        <v>16</v>
      </c>
      <c r="B132" s="11" t="n">
        <v>0</v>
      </c>
      <c r="C132" s="11" t="n">
        <v>0</v>
      </c>
      <c r="D132" s="12" t="n">
        <v>0</v>
      </c>
      <c r="E132" s="12" t="n">
        <v>0</v>
      </c>
      <c r="F132" s="12"/>
    </row>
    <row r="133">
      <c r="A133" s="9" t="s">
        <v>34</v>
      </c>
      <c r="B133" s="7" t="n">
        <v>46297</v>
      </c>
      <c r="C133" s="7" t="n">
        <v>95902</v>
      </c>
      <c r="D133" s="8" t="n">
        <v>35166738.85</v>
      </c>
      <c r="E133" s="8" t="n">
        <v>366.694530353903</v>
      </c>
      <c r="F133" s="8" t="n">
        <v>35179791.81</v>
      </c>
    </row>
    <row r="134">
      <c r="A134" s="4" t="s">
        <v>11</v>
      </c>
      <c r="B134" s="5" t="n">
        <v>119</v>
      </c>
      <c r="C134" s="5" t="n">
        <v>276</v>
      </c>
      <c r="D134" s="6" t="n">
        <v>107880.97</v>
      </c>
      <c r="E134" s="6" t="n">
        <v>390.873079710145</v>
      </c>
      <c r="F134" s="6"/>
    </row>
    <row r="135">
      <c r="A135" s="4" t="s">
        <v>12</v>
      </c>
      <c r="B135" s="5" t="n">
        <v>33358</v>
      </c>
      <c r="C135" s="5" t="n">
        <v>33358</v>
      </c>
      <c r="D135" s="6" t="n">
        <v>14848269.4</v>
      </c>
      <c r="E135" s="6" t="n">
        <v>445.118694166317</v>
      </c>
      <c r="F135" s="6"/>
    </row>
    <row r="136">
      <c r="A136" s="4" t="s">
        <v>13</v>
      </c>
      <c r="B136" s="5" t="n">
        <v>6681</v>
      </c>
      <c r="C136" s="5" t="n">
        <v>56155</v>
      </c>
      <c r="D136" s="6" t="n">
        <v>18962581.66</v>
      </c>
      <c r="E136" s="6" t="n">
        <v>337.682871694417</v>
      </c>
      <c r="F136" s="6"/>
    </row>
    <row r="137">
      <c r="A137" s="4" t="s">
        <v>14</v>
      </c>
      <c r="B137" s="5" t="n">
        <v>0</v>
      </c>
      <c r="C137" s="5" t="n">
        <v>0</v>
      </c>
      <c r="D137" s="6" t="n">
        <v>0</v>
      </c>
      <c r="E137" s="6" t="n">
        <v>0</v>
      </c>
      <c r="F137" s="6"/>
    </row>
    <row r="138">
      <c r="A138" s="4" t="s">
        <v>15</v>
      </c>
      <c r="B138" s="5" t="n">
        <v>5450</v>
      </c>
      <c r="C138" s="5" t="n">
        <v>5450</v>
      </c>
      <c r="D138" s="6" t="n">
        <v>1112849.82</v>
      </c>
      <c r="E138" s="6" t="n">
        <v>204.192627522936</v>
      </c>
      <c r="F138" s="6"/>
    </row>
    <row r="139">
      <c r="A139" s="10" t="s">
        <v>16</v>
      </c>
      <c r="B139" s="11" t="n">
        <v>663</v>
      </c>
      <c r="C139" s="11" t="n">
        <v>663</v>
      </c>
      <c r="D139" s="12" t="n">
        <v>135157</v>
      </c>
      <c r="E139" s="12" t="n">
        <v>203.856711915535</v>
      </c>
      <c r="F139" s="12"/>
    </row>
    <row r="140">
      <c r="A140" s="9" t="s">
        <v>35</v>
      </c>
      <c r="B140" s="7" t="n">
        <v>51992</v>
      </c>
      <c r="C140" s="7" t="n">
        <v>124722</v>
      </c>
      <c r="D140" s="8" t="n">
        <v>43754717.11</v>
      </c>
      <c r="E140" s="8" t="n">
        <v>350.817956014176</v>
      </c>
      <c r="F140" s="8" t="n">
        <v>43807117.53</v>
      </c>
    </row>
    <row r="141">
      <c r="A141" s="4" t="s">
        <v>11</v>
      </c>
      <c r="B141" s="5" t="n">
        <v>209</v>
      </c>
      <c r="C141" s="5" t="n">
        <v>823</v>
      </c>
      <c r="D141" s="6" t="n">
        <v>298541.36</v>
      </c>
      <c r="E141" s="6" t="n">
        <v>362.747703523694</v>
      </c>
      <c r="F141" s="6"/>
    </row>
    <row r="142">
      <c r="A142" s="4" t="s">
        <v>12</v>
      </c>
      <c r="B142" s="5" t="n">
        <v>37679</v>
      </c>
      <c r="C142" s="5" t="n">
        <v>37679</v>
      </c>
      <c r="D142" s="6" t="n">
        <v>16939649.93</v>
      </c>
      <c r="E142" s="6" t="n">
        <v>449.578012420712</v>
      </c>
      <c r="F142" s="6"/>
    </row>
    <row r="143">
      <c r="A143" s="4" t="s">
        <v>13</v>
      </c>
      <c r="B143" s="5" t="n">
        <v>7079</v>
      </c>
      <c r="C143" s="5" t="n">
        <v>79225</v>
      </c>
      <c r="D143" s="6" t="n">
        <v>25091103.26</v>
      </c>
      <c r="E143" s="6" t="n">
        <v>316.706888734617</v>
      </c>
      <c r="F143" s="6"/>
    </row>
    <row r="144">
      <c r="A144" s="4" t="s">
        <v>14</v>
      </c>
      <c r="B144" s="5" t="n">
        <v>0</v>
      </c>
      <c r="C144" s="5" t="n">
        <v>0</v>
      </c>
      <c r="D144" s="6" t="n">
        <v>0</v>
      </c>
      <c r="E144" s="6" t="n">
        <v>0</v>
      </c>
      <c r="F144" s="6"/>
    </row>
    <row r="145">
      <c r="A145" s="4" t="s">
        <v>15</v>
      </c>
      <c r="B145" s="5" t="n">
        <v>6278</v>
      </c>
      <c r="C145" s="5" t="n">
        <v>6278</v>
      </c>
      <c r="D145" s="6" t="n">
        <v>1279577.9</v>
      </c>
      <c r="E145" s="6" t="n">
        <v>203.819353297228</v>
      </c>
      <c r="F145" s="6"/>
    </row>
    <row r="146">
      <c r="A146" s="10" t="s">
        <v>16</v>
      </c>
      <c r="B146" s="11" t="n">
        <v>717</v>
      </c>
      <c r="C146" s="11" t="n">
        <v>717</v>
      </c>
      <c r="D146" s="12" t="n">
        <v>145844.66</v>
      </c>
      <c r="E146" s="12" t="n">
        <v>203.409567642957</v>
      </c>
      <c r="F146" s="12"/>
    </row>
    <row r="147">
      <c r="A147" s="9" t="s">
        <v>36</v>
      </c>
      <c r="B147" s="7" t="n">
        <v>63226</v>
      </c>
      <c r="C147" s="7" t="n">
        <v>135129</v>
      </c>
      <c r="D147" s="8" t="n">
        <v>60872559.64</v>
      </c>
      <c r="E147" s="8" t="n">
        <v>450.477393009643</v>
      </c>
      <c r="F147" s="8" t="n">
        <v>60879891.47</v>
      </c>
    </row>
    <row r="148">
      <c r="A148" s="4" t="s">
        <v>11</v>
      </c>
      <c r="B148" s="5" t="n">
        <v>1196</v>
      </c>
      <c r="C148" s="5" t="n">
        <v>7082</v>
      </c>
      <c r="D148" s="6" t="n">
        <v>2138118.35</v>
      </c>
      <c r="E148" s="6" t="n">
        <v>301.908832250777</v>
      </c>
      <c r="F148" s="6"/>
    </row>
    <row r="149">
      <c r="A149" s="4" t="s">
        <v>12</v>
      </c>
      <c r="B149" s="5" t="n">
        <v>43710</v>
      </c>
      <c r="C149" s="5" t="n">
        <v>43710</v>
      </c>
      <c r="D149" s="6" t="n">
        <v>30174679.82</v>
      </c>
      <c r="E149" s="6" t="n">
        <v>690.33813360787</v>
      </c>
      <c r="F149" s="6"/>
    </row>
    <row r="150">
      <c r="A150" s="4" t="s">
        <v>13</v>
      </c>
      <c r="B150" s="5" t="n">
        <v>10385</v>
      </c>
      <c r="C150" s="5" t="n">
        <v>76447</v>
      </c>
      <c r="D150" s="6" t="n">
        <v>26134855.86</v>
      </c>
      <c r="E150" s="6" t="n">
        <v>341.868953130927</v>
      </c>
      <c r="F150" s="6"/>
    </row>
    <row r="151">
      <c r="A151" s="4" t="s">
        <v>14</v>
      </c>
      <c r="B151" s="5" t="n">
        <v>0</v>
      </c>
      <c r="C151" s="5" t="n">
        <v>0</v>
      </c>
      <c r="D151" s="6" t="n">
        <v>0</v>
      </c>
      <c r="E151" s="6" t="n">
        <v>0</v>
      </c>
      <c r="F151" s="6"/>
    </row>
    <row r="152">
      <c r="A152" s="4" t="s">
        <v>15</v>
      </c>
      <c r="B152" s="5" t="n">
        <v>7160</v>
      </c>
      <c r="C152" s="5" t="n">
        <v>7160</v>
      </c>
      <c r="D152" s="6" t="n">
        <v>2200120.12</v>
      </c>
      <c r="E152" s="6" t="n">
        <v>307.279346368715</v>
      </c>
      <c r="F152" s="6"/>
    </row>
    <row r="153">
      <c r="A153" s="10" t="s">
        <v>16</v>
      </c>
      <c r="B153" s="11" t="n">
        <v>730</v>
      </c>
      <c r="C153" s="11" t="n">
        <v>730</v>
      </c>
      <c r="D153" s="12" t="n">
        <v>224785.49</v>
      </c>
      <c r="E153" s="12" t="n">
        <v>307.925328767123</v>
      </c>
      <c r="F153" s="12"/>
    </row>
    <row r="154">
      <c r="A154" s="9" t="s">
        <v>37</v>
      </c>
      <c r="B154" s="7" t="n">
        <v>68256</v>
      </c>
      <c r="C154" s="7" t="n">
        <v>146893</v>
      </c>
      <c r="D154" s="8" t="n">
        <v>77199280.33</v>
      </c>
      <c r="E154" s="8" t="n">
        <v>525.547713846133</v>
      </c>
      <c r="F154" s="8" t="n">
        <v>78207482.63</v>
      </c>
    </row>
    <row r="155">
      <c r="A155" s="4" t="s">
        <v>11</v>
      </c>
      <c r="B155" s="5" t="n">
        <v>1091</v>
      </c>
      <c r="C155" s="5" t="n">
        <v>6286</v>
      </c>
      <c r="D155" s="6" t="n">
        <v>3393534.53</v>
      </c>
      <c r="E155" s="6" t="n">
        <v>539.855954502068</v>
      </c>
      <c r="F155" s="6"/>
    </row>
    <row r="156">
      <c r="A156" s="4" t="s">
        <v>12</v>
      </c>
      <c r="B156" s="5" t="n">
        <v>44819</v>
      </c>
      <c r="C156" s="5" t="n">
        <v>44819</v>
      </c>
      <c r="D156" s="6" t="n">
        <v>32065610.18</v>
      </c>
      <c r="E156" s="6" t="n">
        <v>715.446801133448</v>
      </c>
      <c r="F156" s="6"/>
    </row>
    <row r="157">
      <c r="A157" s="4" t="s">
        <v>13</v>
      </c>
      <c r="B157" s="5" t="n">
        <v>7349</v>
      </c>
      <c r="C157" s="5" t="n">
        <v>60116</v>
      </c>
      <c r="D157" s="6" t="n">
        <v>23181671.59</v>
      </c>
      <c r="E157" s="6" t="n">
        <v>385.615669538891</v>
      </c>
      <c r="F157" s="6"/>
    </row>
    <row r="158">
      <c r="A158" s="4" t="s">
        <v>14</v>
      </c>
      <c r="B158" s="5" t="n">
        <v>6792</v>
      </c>
      <c r="C158" s="5" t="n">
        <v>27482</v>
      </c>
      <c r="D158" s="6" t="n">
        <v>16040535.82</v>
      </c>
      <c r="E158" s="6" t="n">
        <v>583.674252965577</v>
      </c>
      <c r="F158" s="6"/>
    </row>
    <row r="159">
      <c r="A159" s="4" t="s">
        <v>15</v>
      </c>
      <c r="B159" s="5" t="n">
        <v>7496</v>
      </c>
      <c r="C159" s="5" t="n">
        <v>7496</v>
      </c>
      <c r="D159" s="6" t="n">
        <v>2305593.44</v>
      </c>
      <c r="E159" s="6" t="n">
        <v>307.576499466382</v>
      </c>
      <c r="F159" s="6"/>
    </row>
    <row r="160">
      <c r="A160" s="10" t="s">
        <v>16</v>
      </c>
      <c r="B160" s="11" t="n">
        <v>694</v>
      </c>
      <c r="C160" s="11" t="n">
        <v>694</v>
      </c>
      <c r="D160" s="12" t="n">
        <v>212334.77</v>
      </c>
      <c r="E160" s="12" t="n">
        <v>305.95788184438</v>
      </c>
      <c r="F160" s="12"/>
    </row>
    <row r="161">
      <c r="A161" s="9" t="s">
        <v>38</v>
      </c>
      <c r="B161" s="7" t="n">
        <v>53715</v>
      </c>
      <c r="C161" s="7" t="n">
        <v>91404</v>
      </c>
      <c r="D161" s="8" t="n">
        <v>51569992.23</v>
      </c>
      <c r="E161" s="8" t="n">
        <v>564.198418340554</v>
      </c>
      <c r="F161" s="8" t="n">
        <v>51587261.685</v>
      </c>
    </row>
    <row r="162">
      <c r="A162" s="4" t="s">
        <v>11</v>
      </c>
      <c r="B162" s="5" t="n">
        <v>190</v>
      </c>
      <c r="C162" s="5" t="n">
        <v>886</v>
      </c>
      <c r="D162" s="6" t="n">
        <v>507097.48</v>
      </c>
      <c r="E162" s="6" t="n">
        <v>572.344785553047</v>
      </c>
      <c r="F162" s="6"/>
    </row>
    <row r="163">
      <c r="A163" s="4" t="s">
        <v>12</v>
      </c>
      <c r="B163" s="5" t="n">
        <v>39556</v>
      </c>
      <c r="C163" s="5" t="n">
        <v>39556</v>
      </c>
      <c r="D163" s="6" t="n">
        <v>28717139.43</v>
      </c>
      <c r="E163" s="6" t="n">
        <v>725.9869407928</v>
      </c>
      <c r="F163" s="6"/>
    </row>
    <row r="164">
      <c r="A164" s="4" t="s">
        <v>13</v>
      </c>
      <c r="B164" s="5" t="n">
        <v>3580</v>
      </c>
      <c r="C164" s="5" t="n">
        <v>28721</v>
      </c>
      <c r="D164" s="6" t="n">
        <v>11092460.14</v>
      </c>
      <c r="E164" s="6" t="n">
        <v>386.214273179903</v>
      </c>
      <c r="F164" s="6"/>
    </row>
    <row r="165">
      <c r="A165" s="4" t="s">
        <v>14</v>
      </c>
      <c r="B165" s="5" t="n">
        <v>3980</v>
      </c>
      <c r="C165" s="5" t="n">
        <v>15835</v>
      </c>
      <c r="D165" s="6" t="n">
        <v>9276787.72</v>
      </c>
      <c r="E165" s="6" t="n">
        <v>585.840714872119</v>
      </c>
      <c r="F165" s="6"/>
    </row>
    <row r="166">
      <c r="A166" s="4" t="s">
        <v>15</v>
      </c>
      <c r="B166" s="5" t="n">
        <v>5874</v>
      </c>
      <c r="C166" s="5" t="n">
        <v>5874</v>
      </c>
      <c r="D166" s="6" t="n">
        <v>1812842.26</v>
      </c>
      <c r="E166" s="6" t="n">
        <v>308.621426625809</v>
      </c>
      <c r="F166" s="6"/>
    </row>
    <row r="167">
      <c r="A167" s="10" t="s">
        <v>16</v>
      </c>
      <c r="B167" s="11" t="n">
        <v>532</v>
      </c>
      <c r="C167" s="11" t="n">
        <v>532</v>
      </c>
      <c r="D167" s="12" t="n">
        <v>163665.2</v>
      </c>
      <c r="E167" s="12" t="n">
        <v>307.641353383459</v>
      </c>
      <c r="F167" s="12"/>
    </row>
    <row r="168" ht="25" customHeight="1">
      <c r="A168" s="2" t="s">
        <v>3</v>
      </c>
      <c r="B168" s="2"/>
      <c r="C168" s="2"/>
      <c r="D168" s="2"/>
      <c r="E168" s="2"/>
      <c r="F168" s="2"/>
    </row>
    <row r="170">
      <c r="A170" s="13" t="str">
        <f>=HYPERLINK("#'Obsah'!A1", "Späť na obsah dátovej prílohy")</f>
      </c>
      <c r="B170" s="14"/>
    </row>
  </sheetData>
  <mergeCells count="4">
    <mergeCell ref="A2:F2"/>
    <mergeCell ref="A4:F4"/>
    <mergeCell ref="A168:F168"/>
    <mergeCell ref="A170:B170"/>
  </mergeCells>
  <pageMargins left="0.7" right="0.7" top="0.75" bottom="0.75" header="0.3" footer="0.3"/>
  <pageSetup paperSize="9" orientation="portrait" horizontalDpi="300" verticalDpi="300"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273</v>
      </c>
      <c r="B2" s="1"/>
      <c r="C2" s="1"/>
      <c r="D2" s="1"/>
      <c r="E2" s="1"/>
      <c r="F2" s="1"/>
      <c r="G2" s="1"/>
    </row>
    <row r="3">
      <c r="A3" s="106" t="s">
        <v>253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254</v>
      </c>
      <c r="C7" s="18" t="s">
        <v>255</v>
      </c>
      <c r="D7" s="18"/>
      <c r="E7" s="18"/>
      <c r="F7" s="18"/>
      <c r="G7" s="18"/>
    </row>
    <row r="8">
      <c r="A8" s="3"/>
      <c r="B8" s="3"/>
      <c r="C8" s="3" t="s">
        <v>256</v>
      </c>
      <c r="D8" s="3" t="s">
        <v>257</v>
      </c>
      <c r="E8" s="3" t="s">
        <v>258</v>
      </c>
      <c r="F8" s="3" t="s">
        <v>259</v>
      </c>
      <c r="G8" s="3" t="s">
        <v>260</v>
      </c>
    </row>
    <row r="9">
      <c r="A9" s="110" t="s">
        <v>261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45" t="n">
        <v>2012</v>
      </c>
      <c r="C10" s="145" t="n">
        <v>1562</v>
      </c>
      <c r="D10" s="145" t="n">
        <v>327</v>
      </c>
      <c r="E10" s="145" t="n">
        <v>49</v>
      </c>
      <c r="F10" s="145" t="n">
        <v>13</v>
      </c>
      <c r="G10" s="145" t="n">
        <v>61</v>
      </c>
    </row>
    <row r="11">
      <c r="A11" s="4" t="s">
        <v>12</v>
      </c>
      <c r="B11" s="145" t="n">
        <v>46907</v>
      </c>
      <c r="C11" s="145" t="n">
        <v>44995</v>
      </c>
      <c r="D11" s="145" t="n">
        <v>327</v>
      </c>
      <c r="E11" s="145" t="n">
        <v>7</v>
      </c>
      <c r="F11" s="145" t="n">
        <v>2</v>
      </c>
      <c r="G11" s="145" t="n">
        <v>1576</v>
      </c>
    </row>
    <row r="12">
      <c r="A12" s="4" t="s">
        <v>13</v>
      </c>
      <c r="B12" s="145" t="n">
        <v>5907</v>
      </c>
      <c r="C12" s="145" t="n">
        <v>4176</v>
      </c>
      <c r="D12" s="145" t="n">
        <v>1266</v>
      </c>
      <c r="E12" s="145" t="n">
        <v>216</v>
      </c>
      <c r="F12" s="145" t="n">
        <v>101</v>
      </c>
      <c r="G12" s="145" t="n">
        <v>148</v>
      </c>
    </row>
    <row r="13">
      <c r="A13" s="4" t="s">
        <v>14</v>
      </c>
      <c r="B13" s="145" t="n">
        <v>17793</v>
      </c>
      <c r="C13" s="145" t="n">
        <v>13139</v>
      </c>
      <c r="D13" s="145" t="n">
        <v>3562</v>
      </c>
      <c r="E13" s="145" t="n">
        <v>540</v>
      </c>
      <c r="F13" s="145" t="n">
        <v>127</v>
      </c>
      <c r="G13" s="145" t="n">
        <v>425</v>
      </c>
    </row>
    <row r="14">
      <c r="A14" s="4" t="s">
        <v>15</v>
      </c>
      <c r="B14" s="145" t="n">
        <v>9888</v>
      </c>
      <c r="C14" s="145" t="n">
        <v>9466</v>
      </c>
      <c r="D14" s="145" t="n">
        <v>14</v>
      </c>
      <c r="E14" s="145" t="n">
        <v>0</v>
      </c>
      <c r="F14" s="145" t="n">
        <v>0</v>
      </c>
      <c r="G14" s="145" t="n">
        <v>408</v>
      </c>
    </row>
    <row r="15">
      <c r="A15" s="4" t="s">
        <v>16</v>
      </c>
      <c r="B15" s="145" t="n">
        <v>1083</v>
      </c>
      <c r="C15" s="145" t="n">
        <v>140</v>
      </c>
      <c r="D15" s="145" t="n">
        <v>2</v>
      </c>
      <c r="E15" s="145" t="n">
        <v>0</v>
      </c>
      <c r="F15" s="145" t="n">
        <v>0</v>
      </c>
      <c r="G15" s="145" t="n">
        <v>941</v>
      </c>
    </row>
    <row r="16">
      <c r="A16" s="49" t="s">
        <v>262</v>
      </c>
      <c r="B16" s="147" t="n">
        <v>83590</v>
      </c>
      <c r="C16" s="147" t="n">
        <v>73478</v>
      </c>
      <c r="D16" s="147" t="n">
        <v>5498</v>
      </c>
      <c r="E16" s="147" t="n">
        <v>812</v>
      </c>
      <c r="F16" s="147" t="n">
        <v>243</v>
      </c>
      <c r="G16" s="147" t="n">
        <v>3559</v>
      </c>
    </row>
    <row r="17">
      <c r="A17" s="110" t="s">
        <v>263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45" t="n">
        <v>10670</v>
      </c>
      <c r="C18" s="145" t="n">
        <v>3511</v>
      </c>
      <c r="D18" s="145" t="n">
        <v>2593</v>
      </c>
      <c r="E18" s="145" t="n">
        <v>1895</v>
      </c>
      <c r="F18" s="145" t="n">
        <v>2541</v>
      </c>
      <c r="G18" s="145" t="n">
        <v>130</v>
      </c>
    </row>
    <row r="19">
      <c r="A19" s="4" t="s">
        <v>12</v>
      </c>
      <c r="B19" s="145" t="n">
        <v>46789</v>
      </c>
      <c r="C19" s="145" t="n">
        <v>44886</v>
      </c>
      <c r="D19" s="145" t="n">
        <v>325</v>
      </c>
      <c r="E19" s="145" t="n">
        <v>7</v>
      </c>
      <c r="F19" s="145" t="n">
        <v>2</v>
      </c>
      <c r="G19" s="145" t="n">
        <v>1569</v>
      </c>
    </row>
    <row r="20">
      <c r="A20" s="4" t="s">
        <v>13</v>
      </c>
      <c r="B20" s="145" t="n">
        <v>41791</v>
      </c>
      <c r="C20" s="145" t="n">
        <v>10110</v>
      </c>
      <c r="D20" s="145" t="n">
        <v>11457</v>
      </c>
      <c r="E20" s="145" t="n">
        <v>7947</v>
      </c>
      <c r="F20" s="145" t="n">
        <v>11257</v>
      </c>
      <c r="G20" s="145" t="n">
        <v>1020</v>
      </c>
    </row>
    <row r="21">
      <c r="A21" s="4" t="s">
        <v>14</v>
      </c>
      <c r="B21" s="145" t="n">
        <v>152145</v>
      </c>
      <c r="C21" s="145" t="n">
        <v>33614</v>
      </c>
      <c r="D21" s="145" t="n">
        <v>40687</v>
      </c>
      <c r="E21" s="145" t="n">
        <v>34451</v>
      </c>
      <c r="F21" s="145" t="n">
        <v>40467</v>
      </c>
      <c r="G21" s="145" t="n">
        <v>2926</v>
      </c>
    </row>
    <row r="22">
      <c r="A22" s="4" t="s">
        <v>15</v>
      </c>
      <c r="B22" s="145" t="n">
        <v>9874</v>
      </c>
      <c r="C22" s="145" t="n">
        <v>9452</v>
      </c>
      <c r="D22" s="145" t="n">
        <v>14</v>
      </c>
      <c r="E22" s="145" t="n">
        <v>0</v>
      </c>
      <c r="F22" s="145" t="n">
        <v>0</v>
      </c>
      <c r="G22" s="145" t="n">
        <v>408</v>
      </c>
    </row>
    <row r="23">
      <c r="A23" s="4" t="s">
        <v>16</v>
      </c>
      <c r="B23" s="145" t="n">
        <v>1083</v>
      </c>
      <c r="C23" s="145" t="n">
        <v>140</v>
      </c>
      <c r="D23" s="145" t="n">
        <v>2</v>
      </c>
      <c r="E23" s="145" t="n">
        <v>0</v>
      </c>
      <c r="F23" s="145" t="n">
        <v>0</v>
      </c>
      <c r="G23" s="145" t="n">
        <v>941</v>
      </c>
    </row>
    <row r="24">
      <c r="A24" s="49" t="s">
        <v>262</v>
      </c>
      <c r="B24" s="147" t="n">
        <v>262352</v>
      </c>
      <c r="C24" s="147" t="n">
        <v>101713</v>
      </c>
      <c r="D24" s="147" t="n">
        <v>55078</v>
      </c>
      <c r="E24" s="147" t="n">
        <v>44300</v>
      </c>
      <c r="F24" s="147" t="n">
        <v>54267</v>
      </c>
      <c r="G24" s="147" t="n">
        <v>6994</v>
      </c>
    </row>
    <row r="25">
      <c r="A25" s="110" t="s">
        <v>264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46" t="n">
        <v>3492464.91</v>
      </c>
      <c r="C26" s="146" t="n">
        <v>1226718.37</v>
      </c>
      <c r="D26" s="146" t="n">
        <v>1155020.5</v>
      </c>
      <c r="E26" s="146" t="n">
        <v>615198.46</v>
      </c>
      <c r="F26" s="146" t="n">
        <v>445876.27</v>
      </c>
      <c r="G26" s="146" t="n">
        <v>49651.31</v>
      </c>
    </row>
    <row r="27">
      <c r="A27" s="4" t="s">
        <v>12</v>
      </c>
      <c r="B27" s="146" t="n">
        <v>31204519.6</v>
      </c>
      <c r="C27" s="146" t="n">
        <v>29962491.3</v>
      </c>
      <c r="D27" s="146" t="n">
        <v>194040.74</v>
      </c>
      <c r="E27" s="146" t="n">
        <v>3690</v>
      </c>
      <c r="F27" s="146" t="n">
        <v>1080</v>
      </c>
      <c r="G27" s="146" t="n">
        <v>1043217.56</v>
      </c>
    </row>
    <row r="28">
      <c r="A28" s="4" t="s">
        <v>13</v>
      </c>
      <c r="B28" s="146" t="n">
        <v>16839737.5</v>
      </c>
      <c r="C28" s="146" t="n">
        <v>4629381.66</v>
      </c>
      <c r="D28" s="146" t="n">
        <v>5778719.27</v>
      </c>
      <c r="E28" s="146" t="n">
        <v>3666222.22</v>
      </c>
      <c r="F28" s="146" t="n">
        <v>2412416.43</v>
      </c>
      <c r="G28" s="146" t="n">
        <v>352997.92</v>
      </c>
    </row>
    <row r="29">
      <c r="A29" s="4" t="s">
        <v>14</v>
      </c>
      <c r="B29" s="146" t="n">
        <v>65589457.77</v>
      </c>
      <c r="C29" s="146" t="n">
        <v>15063628.98</v>
      </c>
      <c r="D29" s="146" t="n">
        <v>18914662.31</v>
      </c>
      <c r="E29" s="146" t="n">
        <v>14398577.41</v>
      </c>
      <c r="F29" s="146" t="n">
        <v>15963846.09</v>
      </c>
      <c r="G29" s="146" t="n">
        <v>1248742.98</v>
      </c>
    </row>
    <row r="30">
      <c r="A30" s="4" t="s">
        <v>15</v>
      </c>
      <c r="B30" s="146" t="n">
        <v>3017176.37</v>
      </c>
      <c r="C30" s="146" t="n">
        <v>2889399.17</v>
      </c>
      <c r="D30" s="146" t="n">
        <v>4235</v>
      </c>
      <c r="E30" s="146" t="n">
        <v>0</v>
      </c>
      <c r="F30" s="146" t="n">
        <v>0</v>
      </c>
      <c r="G30" s="146" t="n">
        <v>123542.2</v>
      </c>
    </row>
    <row r="31">
      <c r="A31" s="4" t="s">
        <v>16</v>
      </c>
      <c r="B31" s="146" t="n">
        <v>331022.79</v>
      </c>
      <c r="C31" s="146" t="n">
        <v>42751.47</v>
      </c>
      <c r="D31" s="146" t="n">
        <v>630</v>
      </c>
      <c r="E31" s="146" t="n">
        <v>0</v>
      </c>
      <c r="F31" s="146" t="n">
        <v>0</v>
      </c>
      <c r="G31" s="146" t="n">
        <v>287641.32</v>
      </c>
    </row>
    <row r="32">
      <c r="A32" s="49" t="s">
        <v>262</v>
      </c>
      <c r="B32" s="148" t="n">
        <v>120474378.94</v>
      </c>
      <c r="C32" s="148" t="n">
        <v>53814370.95</v>
      </c>
      <c r="D32" s="148" t="n">
        <v>26047307.82</v>
      </c>
      <c r="E32" s="148" t="n">
        <v>18683688.09</v>
      </c>
      <c r="F32" s="148" t="n">
        <v>18823218.79</v>
      </c>
      <c r="G32" s="148" t="n">
        <v>3105793.29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274</v>
      </c>
      <c r="B2" s="1"/>
      <c r="C2" s="1"/>
      <c r="D2" s="1"/>
      <c r="E2" s="1"/>
      <c r="F2" s="1"/>
      <c r="G2" s="1"/>
    </row>
    <row r="3">
      <c r="A3" s="106" t="s">
        <v>253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254</v>
      </c>
      <c r="C7" s="18" t="s">
        <v>255</v>
      </c>
      <c r="D7" s="18"/>
      <c r="E7" s="18"/>
      <c r="F7" s="18"/>
      <c r="G7" s="18"/>
    </row>
    <row r="8">
      <c r="A8" s="3"/>
      <c r="B8" s="3"/>
      <c r="C8" s="3" t="s">
        <v>256</v>
      </c>
      <c r="D8" s="3" t="s">
        <v>257</v>
      </c>
      <c r="E8" s="3" t="s">
        <v>258</v>
      </c>
      <c r="F8" s="3" t="s">
        <v>259</v>
      </c>
      <c r="G8" s="3" t="s">
        <v>260</v>
      </c>
    </row>
    <row r="9">
      <c r="A9" s="110" t="s">
        <v>261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49" t="n">
        <v>3378</v>
      </c>
      <c r="C10" s="149" t="n">
        <v>2649</v>
      </c>
      <c r="D10" s="149" t="n">
        <v>532</v>
      </c>
      <c r="E10" s="149" t="n">
        <v>85</v>
      </c>
      <c r="F10" s="149" t="n">
        <v>22</v>
      </c>
      <c r="G10" s="149" t="n">
        <v>90</v>
      </c>
    </row>
    <row r="11">
      <c r="A11" s="4" t="s">
        <v>12</v>
      </c>
      <c r="B11" s="149" t="n">
        <v>65232</v>
      </c>
      <c r="C11" s="149" t="n">
        <v>62574</v>
      </c>
      <c r="D11" s="149" t="n">
        <v>454</v>
      </c>
      <c r="E11" s="149" t="n">
        <v>10</v>
      </c>
      <c r="F11" s="149" t="n">
        <v>2</v>
      </c>
      <c r="G11" s="149" t="n">
        <v>2192</v>
      </c>
    </row>
    <row r="12">
      <c r="A12" s="4" t="s">
        <v>13</v>
      </c>
      <c r="B12" s="149" t="n">
        <v>7616</v>
      </c>
      <c r="C12" s="149" t="n">
        <v>5496</v>
      </c>
      <c r="D12" s="149" t="n">
        <v>1569</v>
      </c>
      <c r="E12" s="149" t="n">
        <v>269</v>
      </c>
      <c r="F12" s="149" t="n">
        <v>97</v>
      </c>
      <c r="G12" s="149" t="n">
        <v>185</v>
      </c>
    </row>
    <row r="13">
      <c r="A13" s="4" t="s">
        <v>14</v>
      </c>
      <c r="B13" s="149" t="n">
        <v>24293</v>
      </c>
      <c r="C13" s="149" t="n">
        <v>17760</v>
      </c>
      <c r="D13" s="149" t="n">
        <v>5013</v>
      </c>
      <c r="E13" s="149" t="n">
        <v>764</v>
      </c>
      <c r="F13" s="149" t="n">
        <v>167</v>
      </c>
      <c r="G13" s="149" t="n">
        <v>589</v>
      </c>
    </row>
    <row r="14">
      <c r="A14" s="4" t="s">
        <v>15</v>
      </c>
      <c r="B14" s="149" t="n">
        <v>15915</v>
      </c>
      <c r="C14" s="149" t="n">
        <v>15252</v>
      </c>
      <c r="D14" s="149" t="n">
        <v>24</v>
      </c>
      <c r="E14" s="149" t="n">
        <v>0</v>
      </c>
      <c r="F14" s="149" t="n">
        <v>0</v>
      </c>
      <c r="G14" s="149" t="n">
        <v>639</v>
      </c>
    </row>
    <row r="15">
      <c r="A15" s="4" t="s">
        <v>16</v>
      </c>
      <c r="B15" s="149" t="n">
        <v>1411</v>
      </c>
      <c r="C15" s="149" t="n">
        <v>174</v>
      </c>
      <c r="D15" s="149" t="n">
        <v>3</v>
      </c>
      <c r="E15" s="149" t="n">
        <v>0</v>
      </c>
      <c r="F15" s="149" t="n">
        <v>0</v>
      </c>
      <c r="G15" s="149" t="n">
        <v>1234</v>
      </c>
    </row>
    <row r="16">
      <c r="A16" s="49" t="s">
        <v>262</v>
      </c>
      <c r="B16" s="151" t="n">
        <v>117845</v>
      </c>
      <c r="C16" s="151" t="n">
        <v>103905</v>
      </c>
      <c r="D16" s="151" t="n">
        <v>7595</v>
      </c>
      <c r="E16" s="151" t="n">
        <v>1128</v>
      </c>
      <c r="F16" s="151" t="n">
        <v>288</v>
      </c>
      <c r="G16" s="151" t="n">
        <v>4929</v>
      </c>
    </row>
    <row r="17">
      <c r="A17" s="110" t="s">
        <v>263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49" t="n">
        <v>19735</v>
      </c>
      <c r="C18" s="149" t="n">
        <v>6184</v>
      </c>
      <c r="D18" s="149" t="n">
        <v>4348</v>
      </c>
      <c r="E18" s="149" t="n">
        <v>3360</v>
      </c>
      <c r="F18" s="149" t="n">
        <v>5633</v>
      </c>
      <c r="G18" s="149" t="n">
        <v>210</v>
      </c>
    </row>
    <row r="19">
      <c r="A19" s="4" t="s">
        <v>12</v>
      </c>
      <c r="B19" s="149" t="n">
        <v>65053</v>
      </c>
      <c r="C19" s="149" t="n">
        <v>62404</v>
      </c>
      <c r="D19" s="149" t="n">
        <v>451</v>
      </c>
      <c r="E19" s="149" t="n">
        <v>10</v>
      </c>
      <c r="F19" s="149" t="n">
        <v>2</v>
      </c>
      <c r="G19" s="149" t="n">
        <v>2186</v>
      </c>
    </row>
    <row r="20">
      <c r="A20" s="4" t="s">
        <v>13</v>
      </c>
      <c r="B20" s="149" t="n">
        <v>48739</v>
      </c>
      <c r="C20" s="149" t="n">
        <v>13336</v>
      </c>
      <c r="D20" s="149" t="n">
        <v>14306</v>
      </c>
      <c r="E20" s="149" t="n">
        <v>9965</v>
      </c>
      <c r="F20" s="149" t="n">
        <v>10489</v>
      </c>
      <c r="G20" s="149" t="n">
        <v>643</v>
      </c>
    </row>
    <row r="21">
      <c r="A21" s="4" t="s">
        <v>14</v>
      </c>
      <c r="B21" s="149" t="n">
        <v>209992</v>
      </c>
      <c r="C21" s="149" t="n">
        <v>46300</v>
      </c>
      <c r="D21" s="149" t="n">
        <v>59398</v>
      </c>
      <c r="E21" s="149" t="n">
        <v>50906</v>
      </c>
      <c r="F21" s="149" t="n">
        <v>48548</v>
      </c>
      <c r="G21" s="149" t="n">
        <v>4840</v>
      </c>
    </row>
    <row r="22">
      <c r="A22" s="4" t="s">
        <v>15</v>
      </c>
      <c r="B22" s="149" t="n">
        <v>15898</v>
      </c>
      <c r="C22" s="149" t="n">
        <v>15236</v>
      </c>
      <c r="D22" s="149" t="n">
        <v>24</v>
      </c>
      <c r="E22" s="149" t="n">
        <v>0</v>
      </c>
      <c r="F22" s="149" t="n">
        <v>0</v>
      </c>
      <c r="G22" s="149" t="n">
        <v>638</v>
      </c>
    </row>
    <row r="23">
      <c r="A23" s="4" t="s">
        <v>16</v>
      </c>
      <c r="B23" s="149" t="n">
        <v>1411</v>
      </c>
      <c r="C23" s="149" t="n">
        <v>174</v>
      </c>
      <c r="D23" s="149" t="n">
        <v>3</v>
      </c>
      <c r="E23" s="149" t="n">
        <v>0</v>
      </c>
      <c r="F23" s="149" t="n">
        <v>0</v>
      </c>
      <c r="G23" s="149" t="n">
        <v>1234</v>
      </c>
    </row>
    <row r="24">
      <c r="A24" s="49" t="s">
        <v>262</v>
      </c>
      <c r="B24" s="151" t="n">
        <v>360828</v>
      </c>
      <c r="C24" s="151" t="n">
        <v>143634</v>
      </c>
      <c r="D24" s="151" t="n">
        <v>78530</v>
      </c>
      <c r="E24" s="151" t="n">
        <v>64241</v>
      </c>
      <c r="F24" s="151" t="n">
        <v>64672</v>
      </c>
      <c r="G24" s="151" t="n">
        <v>9751</v>
      </c>
    </row>
    <row r="25">
      <c r="A25" s="110" t="s">
        <v>264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50" t="n">
        <v>11292625.15</v>
      </c>
      <c r="C26" s="150" t="n">
        <v>3007355.64</v>
      </c>
      <c r="D26" s="150" t="n">
        <v>2398176.08</v>
      </c>
      <c r="E26" s="150" t="n">
        <v>2130355.75</v>
      </c>
      <c r="F26" s="150" t="n">
        <v>3652774.31</v>
      </c>
      <c r="G26" s="150" t="n">
        <v>103963.37</v>
      </c>
    </row>
    <row r="27">
      <c r="A27" s="4" t="s">
        <v>12</v>
      </c>
      <c r="B27" s="150" t="n">
        <v>47743356.39</v>
      </c>
      <c r="C27" s="150" t="n">
        <v>45810325.45</v>
      </c>
      <c r="D27" s="150" t="n">
        <v>311184.49</v>
      </c>
      <c r="E27" s="150" t="n">
        <v>6554.78</v>
      </c>
      <c r="F27" s="150" t="n">
        <v>1080</v>
      </c>
      <c r="G27" s="150" t="n">
        <v>1614211.67</v>
      </c>
    </row>
    <row r="28">
      <c r="A28" s="4" t="s">
        <v>13</v>
      </c>
      <c r="B28" s="150" t="n">
        <v>22509554.68</v>
      </c>
      <c r="C28" s="150" t="n">
        <v>6559141.34</v>
      </c>
      <c r="D28" s="150" t="n">
        <v>7310993.2</v>
      </c>
      <c r="E28" s="150" t="n">
        <v>5182522.08</v>
      </c>
      <c r="F28" s="150" t="n">
        <v>3151188.54</v>
      </c>
      <c r="G28" s="150" t="n">
        <v>305709.52</v>
      </c>
    </row>
    <row r="29">
      <c r="A29" s="4" t="s">
        <v>14</v>
      </c>
      <c r="B29" s="150" t="n">
        <v>101345952.39</v>
      </c>
      <c r="C29" s="150" t="n">
        <v>23516330.6</v>
      </c>
      <c r="D29" s="150" t="n">
        <v>31033659.35</v>
      </c>
      <c r="E29" s="150" t="n">
        <v>23490776.6</v>
      </c>
      <c r="F29" s="150" t="n">
        <v>21027264.49</v>
      </c>
      <c r="G29" s="150" t="n">
        <v>2277921.35</v>
      </c>
    </row>
    <row r="30">
      <c r="A30" s="4" t="s">
        <v>15</v>
      </c>
      <c r="B30" s="150" t="n">
        <v>4903297.58</v>
      </c>
      <c r="C30" s="150" t="n">
        <v>4699783.52</v>
      </c>
      <c r="D30" s="150" t="n">
        <v>7016.39</v>
      </c>
      <c r="E30" s="150" t="n">
        <v>0</v>
      </c>
      <c r="F30" s="150" t="n">
        <v>0</v>
      </c>
      <c r="G30" s="150" t="n">
        <v>196497.67</v>
      </c>
    </row>
    <row r="31">
      <c r="A31" s="4" t="s">
        <v>16</v>
      </c>
      <c r="B31" s="150" t="n">
        <v>433120.45</v>
      </c>
      <c r="C31" s="150" t="n">
        <v>54109.73</v>
      </c>
      <c r="D31" s="150" t="n">
        <v>945</v>
      </c>
      <c r="E31" s="150" t="n">
        <v>0</v>
      </c>
      <c r="F31" s="150" t="n">
        <v>0</v>
      </c>
      <c r="G31" s="150" t="n">
        <v>378065.72</v>
      </c>
    </row>
    <row r="32">
      <c r="A32" s="49" t="s">
        <v>262</v>
      </c>
      <c r="B32" s="152" t="n">
        <v>188227906.64</v>
      </c>
      <c r="C32" s="152" t="n">
        <v>83647046.28</v>
      </c>
      <c r="D32" s="152" t="n">
        <v>41061974.51</v>
      </c>
      <c r="E32" s="152" t="n">
        <v>30810209.21</v>
      </c>
      <c r="F32" s="152" t="n">
        <v>27832307.34</v>
      </c>
      <c r="G32" s="152" t="n">
        <v>4876369.3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275</v>
      </c>
      <c r="B2" s="1"/>
      <c r="C2" s="1"/>
      <c r="D2" s="1"/>
      <c r="E2" s="1"/>
      <c r="F2" s="1"/>
      <c r="G2" s="1"/>
    </row>
    <row r="3">
      <c r="A3" s="106" t="s">
        <v>253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254</v>
      </c>
      <c r="C7" s="18" t="s">
        <v>255</v>
      </c>
      <c r="D7" s="18"/>
      <c r="E7" s="18"/>
      <c r="F7" s="18"/>
      <c r="G7" s="18"/>
    </row>
    <row r="8">
      <c r="A8" s="3"/>
      <c r="B8" s="3"/>
      <c r="C8" s="3" t="s">
        <v>256</v>
      </c>
      <c r="D8" s="3" t="s">
        <v>257</v>
      </c>
      <c r="E8" s="3" t="s">
        <v>258</v>
      </c>
      <c r="F8" s="3" t="s">
        <v>259</v>
      </c>
      <c r="G8" s="3" t="s">
        <v>260</v>
      </c>
    </row>
    <row r="9">
      <c r="A9" s="110" t="s">
        <v>261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53" t="n">
        <v>3175</v>
      </c>
      <c r="C10" s="153" t="n">
        <v>2480</v>
      </c>
      <c r="D10" s="153" t="n">
        <v>492</v>
      </c>
      <c r="E10" s="153" t="n">
        <v>90</v>
      </c>
      <c r="F10" s="153" t="n">
        <v>28</v>
      </c>
      <c r="G10" s="153" t="n">
        <v>85</v>
      </c>
    </row>
    <row r="11">
      <c r="A11" s="4" t="s">
        <v>12</v>
      </c>
      <c r="B11" s="153" t="n">
        <v>70881</v>
      </c>
      <c r="C11" s="153" t="n">
        <v>68171</v>
      </c>
      <c r="D11" s="153" t="n">
        <v>448</v>
      </c>
      <c r="E11" s="153" t="n">
        <v>10</v>
      </c>
      <c r="F11" s="153" t="n">
        <v>2</v>
      </c>
      <c r="G11" s="153" t="n">
        <v>2250</v>
      </c>
    </row>
    <row r="12">
      <c r="A12" s="4" t="s">
        <v>13</v>
      </c>
      <c r="B12" s="153" t="n">
        <v>8151</v>
      </c>
      <c r="C12" s="153" t="n">
        <v>5956</v>
      </c>
      <c r="D12" s="153" t="n">
        <v>1644</v>
      </c>
      <c r="E12" s="153" t="n">
        <v>262</v>
      </c>
      <c r="F12" s="153" t="n">
        <v>101</v>
      </c>
      <c r="G12" s="153" t="n">
        <v>188</v>
      </c>
    </row>
    <row r="13">
      <c r="A13" s="4" t="s">
        <v>14</v>
      </c>
      <c r="B13" s="153" t="n">
        <v>23222</v>
      </c>
      <c r="C13" s="153" t="n">
        <v>17192</v>
      </c>
      <c r="D13" s="153" t="n">
        <v>4636</v>
      </c>
      <c r="E13" s="153" t="n">
        <v>665</v>
      </c>
      <c r="F13" s="153" t="n">
        <v>162</v>
      </c>
      <c r="G13" s="153" t="n">
        <v>567</v>
      </c>
    </row>
    <row r="14">
      <c r="A14" s="4" t="s">
        <v>15</v>
      </c>
      <c r="B14" s="153" t="n">
        <v>13604</v>
      </c>
      <c r="C14" s="153" t="n">
        <v>13107</v>
      </c>
      <c r="D14" s="153" t="n">
        <v>23</v>
      </c>
      <c r="E14" s="153" t="n">
        <v>0</v>
      </c>
      <c r="F14" s="153" t="n">
        <v>0</v>
      </c>
      <c r="G14" s="153" t="n">
        <v>474</v>
      </c>
    </row>
    <row r="15">
      <c r="A15" s="4" t="s">
        <v>16</v>
      </c>
      <c r="B15" s="153" t="n">
        <v>1461</v>
      </c>
      <c r="C15" s="153" t="n">
        <v>176</v>
      </c>
      <c r="D15" s="153" t="n">
        <v>4</v>
      </c>
      <c r="E15" s="153" t="n">
        <v>0</v>
      </c>
      <c r="F15" s="153" t="n">
        <v>0</v>
      </c>
      <c r="G15" s="153" t="n">
        <v>1281</v>
      </c>
    </row>
    <row r="16">
      <c r="A16" s="49" t="s">
        <v>262</v>
      </c>
      <c r="B16" s="155" t="n">
        <v>120494</v>
      </c>
      <c r="C16" s="155" t="n">
        <v>107082</v>
      </c>
      <c r="D16" s="155" t="n">
        <v>7247</v>
      </c>
      <c r="E16" s="155" t="n">
        <v>1027</v>
      </c>
      <c r="F16" s="155" t="n">
        <v>293</v>
      </c>
      <c r="G16" s="155" t="n">
        <v>4845</v>
      </c>
    </row>
    <row r="17">
      <c r="A17" s="110" t="s">
        <v>263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53" t="n">
        <v>20400</v>
      </c>
      <c r="C18" s="153" t="n">
        <v>5842</v>
      </c>
      <c r="D18" s="153" t="n">
        <v>3819</v>
      </c>
      <c r="E18" s="153" t="n">
        <v>3738</v>
      </c>
      <c r="F18" s="153" t="n">
        <v>6786</v>
      </c>
      <c r="G18" s="153" t="n">
        <v>215</v>
      </c>
    </row>
    <row r="19">
      <c r="A19" s="4" t="s">
        <v>12</v>
      </c>
      <c r="B19" s="153" t="n">
        <v>70718</v>
      </c>
      <c r="C19" s="153" t="n">
        <v>68005</v>
      </c>
      <c r="D19" s="153" t="n">
        <v>454</v>
      </c>
      <c r="E19" s="153" t="n">
        <v>10</v>
      </c>
      <c r="F19" s="153" t="n">
        <v>2</v>
      </c>
      <c r="G19" s="153" t="n">
        <v>2247</v>
      </c>
    </row>
    <row r="20">
      <c r="A20" s="4" t="s">
        <v>13</v>
      </c>
      <c r="B20" s="153" t="n">
        <v>49893</v>
      </c>
      <c r="C20" s="153" t="n">
        <v>14240</v>
      </c>
      <c r="D20" s="153" t="n">
        <v>14803</v>
      </c>
      <c r="E20" s="153" t="n">
        <v>9493</v>
      </c>
      <c r="F20" s="153" t="n">
        <v>10125</v>
      </c>
      <c r="G20" s="153" t="n">
        <v>1232</v>
      </c>
    </row>
    <row r="21">
      <c r="A21" s="4" t="s">
        <v>14</v>
      </c>
      <c r="B21" s="153" t="n">
        <v>190210</v>
      </c>
      <c r="C21" s="153" t="n">
        <v>44729</v>
      </c>
      <c r="D21" s="153" t="n">
        <v>54893</v>
      </c>
      <c r="E21" s="153" t="n">
        <v>43374</v>
      </c>
      <c r="F21" s="153" t="n">
        <v>42672</v>
      </c>
      <c r="G21" s="153" t="n">
        <v>4542</v>
      </c>
    </row>
    <row r="22">
      <c r="A22" s="4" t="s">
        <v>15</v>
      </c>
      <c r="B22" s="153" t="n">
        <v>13590</v>
      </c>
      <c r="C22" s="153" t="n">
        <v>13093</v>
      </c>
      <c r="D22" s="153" t="n">
        <v>23</v>
      </c>
      <c r="E22" s="153" t="n">
        <v>0</v>
      </c>
      <c r="F22" s="153" t="n">
        <v>0</v>
      </c>
      <c r="G22" s="153" t="n">
        <v>474</v>
      </c>
    </row>
    <row r="23">
      <c r="A23" s="4" t="s">
        <v>16</v>
      </c>
      <c r="B23" s="153" t="n">
        <v>1457</v>
      </c>
      <c r="C23" s="153" t="n">
        <v>176</v>
      </c>
      <c r="D23" s="153" t="n">
        <v>3</v>
      </c>
      <c r="E23" s="153" t="n">
        <v>0</v>
      </c>
      <c r="F23" s="153" t="n">
        <v>0</v>
      </c>
      <c r="G23" s="153" t="n">
        <v>1278</v>
      </c>
    </row>
    <row r="24">
      <c r="A24" s="49" t="s">
        <v>262</v>
      </c>
      <c r="B24" s="155" t="n">
        <v>346268</v>
      </c>
      <c r="C24" s="155" t="n">
        <v>146085</v>
      </c>
      <c r="D24" s="155" t="n">
        <v>73995</v>
      </c>
      <c r="E24" s="155" t="n">
        <v>56615</v>
      </c>
      <c r="F24" s="155" t="n">
        <v>59585</v>
      </c>
      <c r="G24" s="155" t="n">
        <v>9988</v>
      </c>
    </row>
    <row r="25">
      <c r="A25" s="110" t="s">
        <v>264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54" t="n">
        <v>14852929.05</v>
      </c>
      <c r="C26" s="154" t="n">
        <v>3841323.66</v>
      </c>
      <c r="D26" s="154" t="n">
        <v>2933089.01</v>
      </c>
      <c r="E26" s="154" t="n">
        <v>2869243.21</v>
      </c>
      <c r="F26" s="154" t="n">
        <v>5068735.01</v>
      </c>
      <c r="G26" s="154" t="n">
        <v>140538.16</v>
      </c>
    </row>
    <row r="27">
      <c r="A27" s="4" t="s">
        <v>12</v>
      </c>
      <c r="B27" s="154" t="n">
        <v>56727343.58</v>
      </c>
      <c r="C27" s="154" t="n">
        <v>54587728.76</v>
      </c>
      <c r="D27" s="154" t="n">
        <v>337737.62</v>
      </c>
      <c r="E27" s="154" t="n">
        <v>7424.78</v>
      </c>
      <c r="F27" s="154" t="n">
        <v>1200</v>
      </c>
      <c r="G27" s="154" t="n">
        <v>1793252.42</v>
      </c>
    </row>
    <row r="28">
      <c r="A28" s="4" t="s">
        <v>13</v>
      </c>
      <c r="B28" s="154" t="n">
        <v>30575746.61</v>
      </c>
      <c r="C28" s="154" t="n">
        <v>9445917.91</v>
      </c>
      <c r="D28" s="154" t="n">
        <v>10360137.83</v>
      </c>
      <c r="E28" s="154" t="n">
        <v>6526511.54</v>
      </c>
      <c r="F28" s="154" t="n">
        <v>3718947.33</v>
      </c>
      <c r="G28" s="154" t="n">
        <v>524232</v>
      </c>
    </row>
    <row r="29">
      <c r="A29" s="4" t="s">
        <v>14</v>
      </c>
      <c r="B29" s="154" t="n">
        <v>104819783.17</v>
      </c>
      <c r="C29" s="154" t="n">
        <v>26248158.15</v>
      </c>
      <c r="D29" s="154" t="n">
        <v>32445881.94</v>
      </c>
      <c r="E29" s="154" t="n">
        <v>22786774.81</v>
      </c>
      <c r="F29" s="154" t="n">
        <v>20834859.65</v>
      </c>
      <c r="G29" s="154" t="n">
        <v>2504108.62</v>
      </c>
    </row>
    <row r="30">
      <c r="A30" s="4" t="s">
        <v>15</v>
      </c>
      <c r="B30" s="154" t="n">
        <v>4785368.51</v>
      </c>
      <c r="C30" s="154" t="n">
        <v>4611114.11</v>
      </c>
      <c r="D30" s="154" t="n">
        <v>8125.7</v>
      </c>
      <c r="E30" s="154" t="n">
        <v>0</v>
      </c>
      <c r="F30" s="154" t="n">
        <v>0</v>
      </c>
      <c r="G30" s="154" t="n">
        <v>166128.7</v>
      </c>
    </row>
    <row r="31">
      <c r="A31" s="4" t="s">
        <v>16</v>
      </c>
      <c r="B31" s="154" t="n">
        <v>512436.38</v>
      </c>
      <c r="C31" s="154" t="n">
        <v>61656.63</v>
      </c>
      <c r="D31" s="154" t="n">
        <v>1435.33</v>
      </c>
      <c r="E31" s="154" t="n">
        <v>0</v>
      </c>
      <c r="F31" s="154" t="n">
        <v>0</v>
      </c>
      <c r="G31" s="154" t="n">
        <v>449344.42</v>
      </c>
    </row>
    <row r="32">
      <c r="A32" s="49" t="s">
        <v>262</v>
      </c>
      <c r="B32" s="156" t="n">
        <v>212273607.3</v>
      </c>
      <c r="C32" s="156" t="n">
        <v>98795899.22</v>
      </c>
      <c r="D32" s="156" t="n">
        <v>46086407.43</v>
      </c>
      <c r="E32" s="156" t="n">
        <v>32189954.34</v>
      </c>
      <c r="F32" s="156" t="n">
        <v>29623741.99</v>
      </c>
      <c r="G32" s="156" t="n">
        <v>5577604.32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276</v>
      </c>
      <c r="B2" s="1"/>
      <c r="C2" s="1"/>
      <c r="D2" s="1"/>
      <c r="E2" s="1"/>
      <c r="F2" s="1"/>
      <c r="G2" s="1"/>
    </row>
    <row r="3">
      <c r="A3" s="106" t="s">
        <v>253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254</v>
      </c>
      <c r="C7" s="18" t="s">
        <v>255</v>
      </c>
      <c r="D7" s="18"/>
      <c r="E7" s="18"/>
      <c r="F7" s="18"/>
      <c r="G7" s="18"/>
    </row>
    <row r="8">
      <c r="A8" s="3"/>
      <c r="B8" s="3"/>
      <c r="C8" s="3" t="s">
        <v>256</v>
      </c>
      <c r="D8" s="3" t="s">
        <v>257</v>
      </c>
      <c r="E8" s="3" t="s">
        <v>258</v>
      </c>
      <c r="F8" s="3" t="s">
        <v>259</v>
      </c>
      <c r="G8" s="3" t="s">
        <v>260</v>
      </c>
    </row>
    <row r="9">
      <c r="A9" s="110" t="s">
        <v>261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57" t="n">
        <v>3193</v>
      </c>
      <c r="C10" s="157" t="n">
        <v>2505</v>
      </c>
      <c r="D10" s="157" t="n">
        <v>495</v>
      </c>
      <c r="E10" s="157" t="n">
        <v>84</v>
      </c>
      <c r="F10" s="157" t="n">
        <v>29</v>
      </c>
      <c r="G10" s="157" t="n">
        <v>80</v>
      </c>
    </row>
    <row r="11">
      <c r="A11" s="4" t="s">
        <v>12</v>
      </c>
      <c r="B11" s="157" t="n">
        <v>69474</v>
      </c>
      <c r="C11" s="157" t="n">
        <v>66895</v>
      </c>
      <c r="D11" s="157" t="n">
        <v>405</v>
      </c>
      <c r="E11" s="157" t="n">
        <v>10</v>
      </c>
      <c r="F11" s="157" t="n">
        <v>2</v>
      </c>
      <c r="G11" s="157" t="n">
        <v>2162</v>
      </c>
    </row>
    <row r="12">
      <c r="A12" s="4" t="s">
        <v>13</v>
      </c>
      <c r="B12" s="157" t="n">
        <v>8435</v>
      </c>
      <c r="C12" s="157" t="n">
        <v>6158</v>
      </c>
      <c r="D12" s="157" t="n">
        <v>1691</v>
      </c>
      <c r="E12" s="157" t="n">
        <v>278</v>
      </c>
      <c r="F12" s="157" t="n">
        <v>118</v>
      </c>
      <c r="G12" s="157" t="n">
        <v>190</v>
      </c>
    </row>
    <row r="13">
      <c r="A13" s="4" t="s">
        <v>14</v>
      </c>
      <c r="B13" s="157" t="n">
        <v>20389</v>
      </c>
      <c r="C13" s="157" t="n">
        <v>15346</v>
      </c>
      <c r="D13" s="157" t="n">
        <v>3912</v>
      </c>
      <c r="E13" s="157" t="n">
        <v>502</v>
      </c>
      <c r="F13" s="157" t="n">
        <v>127</v>
      </c>
      <c r="G13" s="157" t="n">
        <v>502</v>
      </c>
    </row>
    <row r="14">
      <c r="A14" s="4" t="s">
        <v>15</v>
      </c>
      <c r="B14" s="157" t="n">
        <v>12509</v>
      </c>
      <c r="C14" s="157" t="n">
        <v>12073</v>
      </c>
      <c r="D14" s="157" t="n">
        <v>19</v>
      </c>
      <c r="E14" s="157" t="n">
        <v>0</v>
      </c>
      <c r="F14" s="157" t="n">
        <v>0</v>
      </c>
      <c r="G14" s="157" t="n">
        <v>417</v>
      </c>
    </row>
    <row r="15">
      <c r="A15" s="4" t="s">
        <v>16</v>
      </c>
      <c r="B15" s="157" t="n">
        <v>1443</v>
      </c>
      <c r="C15" s="157" t="n">
        <v>174</v>
      </c>
      <c r="D15" s="157" t="n">
        <v>4</v>
      </c>
      <c r="E15" s="157" t="n">
        <v>0</v>
      </c>
      <c r="F15" s="157" t="n">
        <v>0</v>
      </c>
      <c r="G15" s="157" t="n">
        <v>1265</v>
      </c>
    </row>
    <row r="16">
      <c r="A16" s="49" t="s">
        <v>262</v>
      </c>
      <c r="B16" s="159" t="n">
        <v>115443</v>
      </c>
      <c r="C16" s="159" t="n">
        <v>103151</v>
      </c>
      <c r="D16" s="159" t="n">
        <v>6526</v>
      </c>
      <c r="E16" s="159" t="n">
        <v>874</v>
      </c>
      <c r="F16" s="159" t="n">
        <v>276</v>
      </c>
      <c r="G16" s="159" t="n">
        <v>4616</v>
      </c>
    </row>
    <row r="17">
      <c r="A17" s="110" t="s">
        <v>263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57" t="n">
        <v>20533</v>
      </c>
      <c r="C18" s="157" t="n">
        <v>5882</v>
      </c>
      <c r="D18" s="157" t="n">
        <v>3834</v>
      </c>
      <c r="E18" s="157" t="n">
        <v>3594</v>
      </c>
      <c r="F18" s="157" t="n">
        <v>7018</v>
      </c>
      <c r="G18" s="157" t="n">
        <v>205</v>
      </c>
    </row>
    <row r="19">
      <c r="A19" s="4" t="s">
        <v>12</v>
      </c>
      <c r="B19" s="157" t="n">
        <v>69378</v>
      </c>
      <c r="C19" s="157" t="n">
        <v>66800</v>
      </c>
      <c r="D19" s="157" t="n">
        <v>404</v>
      </c>
      <c r="E19" s="157" t="n">
        <v>10</v>
      </c>
      <c r="F19" s="157" t="n">
        <v>2</v>
      </c>
      <c r="G19" s="157" t="n">
        <v>2162</v>
      </c>
    </row>
    <row r="20">
      <c r="A20" s="4" t="s">
        <v>13</v>
      </c>
      <c r="B20" s="157" t="n">
        <v>58850</v>
      </c>
      <c r="C20" s="157" t="n">
        <v>14535</v>
      </c>
      <c r="D20" s="157" t="n">
        <v>15330</v>
      </c>
      <c r="E20" s="157" t="n">
        <v>10025</v>
      </c>
      <c r="F20" s="157" t="n">
        <v>17434</v>
      </c>
      <c r="G20" s="157" t="n">
        <v>1526</v>
      </c>
    </row>
    <row r="21">
      <c r="A21" s="4" t="s">
        <v>14</v>
      </c>
      <c r="B21" s="157" t="n">
        <v>154864</v>
      </c>
      <c r="C21" s="157" t="n">
        <v>38884</v>
      </c>
      <c r="D21" s="157" t="n">
        <v>44516</v>
      </c>
      <c r="E21" s="157" t="n">
        <v>31096</v>
      </c>
      <c r="F21" s="157" t="n">
        <v>37294</v>
      </c>
      <c r="G21" s="157" t="n">
        <v>3074</v>
      </c>
    </row>
    <row r="22">
      <c r="A22" s="4" t="s">
        <v>15</v>
      </c>
      <c r="B22" s="157" t="n">
        <v>12501</v>
      </c>
      <c r="C22" s="157" t="n">
        <v>12065</v>
      </c>
      <c r="D22" s="157" t="n">
        <v>19</v>
      </c>
      <c r="E22" s="157" t="n">
        <v>0</v>
      </c>
      <c r="F22" s="157" t="n">
        <v>0</v>
      </c>
      <c r="G22" s="157" t="n">
        <v>417</v>
      </c>
    </row>
    <row r="23">
      <c r="A23" s="4" t="s">
        <v>16</v>
      </c>
      <c r="B23" s="157" t="n">
        <v>1442</v>
      </c>
      <c r="C23" s="157" t="n">
        <v>174</v>
      </c>
      <c r="D23" s="157" t="n">
        <v>4</v>
      </c>
      <c r="E23" s="157" t="n">
        <v>0</v>
      </c>
      <c r="F23" s="157" t="n">
        <v>0</v>
      </c>
      <c r="G23" s="157" t="n">
        <v>1264</v>
      </c>
    </row>
    <row r="24">
      <c r="A24" s="49" t="s">
        <v>262</v>
      </c>
      <c r="B24" s="159" t="n">
        <v>317568</v>
      </c>
      <c r="C24" s="159" t="n">
        <v>138340</v>
      </c>
      <c r="D24" s="159" t="n">
        <v>64107</v>
      </c>
      <c r="E24" s="159" t="n">
        <v>44725</v>
      </c>
      <c r="F24" s="159" t="n">
        <v>61748</v>
      </c>
      <c r="G24" s="159" t="n">
        <v>8648</v>
      </c>
    </row>
    <row r="25">
      <c r="A25" s="110" t="s">
        <v>264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58" t="n">
        <v>16408169.77</v>
      </c>
      <c r="C26" s="158" t="n">
        <v>4347404.43</v>
      </c>
      <c r="D26" s="158" t="n">
        <v>3223048.32</v>
      </c>
      <c r="E26" s="158" t="n">
        <v>3054756.73</v>
      </c>
      <c r="F26" s="158" t="n">
        <v>5625115</v>
      </c>
      <c r="G26" s="158" t="n">
        <v>157845.29</v>
      </c>
    </row>
    <row r="27">
      <c r="A27" s="4" t="s">
        <v>12</v>
      </c>
      <c r="B27" s="158" t="n">
        <v>55680266.78</v>
      </c>
      <c r="C27" s="158" t="n">
        <v>53644713.78</v>
      </c>
      <c r="D27" s="158" t="n">
        <v>302403.06</v>
      </c>
      <c r="E27" s="158" t="n">
        <v>6974.78</v>
      </c>
      <c r="F27" s="158" t="n">
        <v>1200</v>
      </c>
      <c r="G27" s="158" t="n">
        <v>1724975.16</v>
      </c>
    </row>
    <row r="28">
      <c r="A28" s="4" t="s">
        <v>13</v>
      </c>
      <c r="B28" s="158" t="n">
        <v>35395594.54</v>
      </c>
      <c r="C28" s="158" t="n">
        <v>10931808.55</v>
      </c>
      <c r="D28" s="158" t="n">
        <v>11752396.66</v>
      </c>
      <c r="E28" s="158" t="n">
        <v>7013074.54</v>
      </c>
      <c r="F28" s="158" t="n">
        <v>4889567.71</v>
      </c>
      <c r="G28" s="158" t="n">
        <v>808747.08</v>
      </c>
    </row>
    <row r="29">
      <c r="A29" s="4" t="s">
        <v>14</v>
      </c>
      <c r="B29" s="158" t="n">
        <v>86985706.07</v>
      </c>
      <c r="C29" s="158" t="n">
        <v>22987940.57</v>
      </c>
      <c r="D29" s="158" t="n">
        <v>26492425.92</v>
      </c>
      <c r="E29" s="158" t="n">
        <v>16873131.64</v>
      </c>
      <c r="F29" s="158" t="n">
        <v>18780514.22</v>
      </c>
      <c r="G29" s="158" t="n">
        <v>1851693.72</v>
      </c>
    </row>
    <row r="30">
      <c r="A30" s="4" t="s">
        <v>15</v>
      </c>
      <c r="B30" s="158" t="n">
        <v>4396895.16</v>
      </c>
      <c r="C30" s="158" t="n">
        <v>4243700.67</v>
      </c>
      <c r="D30" s="158" t="n">
        <v>6531.7</v>
      </c>
      <c r="E30" s="158" t="n">
        <v>0</v>
      </c>
      <c r="F30" s="158" t="n">
        <v>0</v>
      </c>
      <c r="G30" s="158" t="n">
        <v>146662.79</v>
      </c>
    </row>
    <row r="31">
      <c r="A31" s="4" t="s">
        <v>16</v>
      </c>
      <c r="B31" s="158" t="n">
        <v>505966.24</v>
      </c>
      <c r="C31" s="158" t="n">
        <v>61108.58</v>
      </c>
      <c r="D31" s="158" t="n">
        <v>1440</v>
      </c>
      <c r="E31" s="158" t="n">
        <v>0</v>
      </c>
      <c r="F31" s="158" t="n">
        <v>0</v>
      </c>
      <c r="G31" s="158" t="n">
        <v>443417.66</v>
      </c>
    </row>
    <row r="32">
      <c r="A32" s="49" t="s">
        <v>262</v>
      </c>
      <c r="B32" s="160" t="n">
        <v>199372598.56</v>
      </c>
      <c r="C32" s="160" t="n">
        <v>96216676.58</v>
      </c>
      <c r="D32" s="160" t="n">
        <v>41778245.66</v>
      </c>
      <c r="E32" s="160" t="n">
        <v>26947937.69</v>
      </c>
      <c r="F32" s="160" t="n">
        <v>29296396.93</v>
      </c>
      <c r="G32" s="160" t="n">
        <v>5133341.7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277</v>
      </c>
      <c r="B2" s="1"/>
      <c r="C2" s="1"/>
      <c r="D2" s="1"/>
      <c r="E2" s="1"/>
      <c r="F2" s="1"/>
      <c r="G2" s="1"/>
    </row>
    <row r="3">
      <c r="A3" s="106" t="s">
        <v>253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254</v>
      </c>
      <c r="C7" s="18" t="s">
        <v>255</v>
      </c>
      <c r="D7" s="18"/>
      <c r="E7" s="18"/>
      <c r="F7" s="18"/>
      <c r="G7" s="18"/>
    </row>
    <row r="8">
      <c r="A8" s="3"/>
      <c r="B8" s="3"/>
      <c r="C8" s="3" t="s">
        <v>256</v>
      </c>
      <c r="D8" s="3" t="s">
        <v>257</v>
      </c>
      <c r="E8" s="3" t="s">
        <v>258</v>
      </c>
      <c r="F8" s="3" t="s">
        <v>259</v>
      </c>
      <c r="G8" s="3" t="s">
        <v>260</v>
      </c>
    </row>
    <row r="9">
      <c r="A9" s="110" t="s">
        <v>261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61" t="n">
        <v>2468</v>
      </c>
      <c r="C10" s="161" t="n">
        <v>1941</v>
      </c>
      <c r="D10" s="161" t="n">
        <v>377</v>
      </c>
      <c r="E10" s="161" t="n">
        <v>58</v>
      </c>
      <c r="F10" s="161" t="n">
        <v>23</v>
      </c>
      <c r="G10" s="161" t="n">
        <v>69</v>
      </c>
    </row>
    <row r="11">
      <c r="A11" s="4" t="s">
        <v>12</v>
      </c>
      <c r="B11" s="161" t="n">
        <v>66842</v>
      </c>
      <c r="C11" s="161" t="n">
        <v>64387</v>
      </c>
      <c r="D11" s="161" t="n">
        <v>379</v>
      </c>
      <c r="E11" s="161" t="n">
        <v>9</v>
      </c>
      <c r="F11" s="161" t="n">
        <v>2</v>
      </c>
      <c r="G11" s="161" t="n">
        <v>2065</v>
      </c>
    </row>
    <row r="12">
      <c r="A12" s="4" t="s">
        <v>13</v>
      </c>
      <c r="B12" s="161" t="n">
        <v>7637</v>
      </c>
      <c r="C12" s="161" t="n">
        <v>5539</v>
      </c>
      <c r="D12" s="161" t="n">
        <v>1535</v>
      </c>
      <c r="E12" s="161" t="n">
        <v>263</v>
      </c>
      <c r="F12" s="161" t="n">
        <v>140</v>
      </c>
      <c r="G12" s="161" t="n">
        <v>160</v>
      </c>
    </row>
    <row r="13">
      <c r="A13" s="4" t="s">
        <v>14</v>
      </c>
      <c r="B13" s="161" t="n">
        <v>20241</v>
      </c>
      <c r="C13" s="161" t="n">
        <v>15120</v>
      </c>
      <c r="D13" s="161" t="n">
        <v>3962</v>
      </c>
      <c r="E13" s="161" t="n">
        <v>562</v>
      </c>
      <c r="F13" s="161" t="n">
        <v>122</v>
      </c>
      <c r="G13" s="161" t="n">
        <v>475</v>
      </c>
    </row>
    <row r="14">
      <c r="A14" s="4" t="s">
        <v>15</v>
      </c>
      <c r="B14" s="161" t="n">
        <v>10728</v>
      </c>
      <c r="C14" s="161" t="n">
        <v>10366</v>
      </c>
      <c r="D14" s="161" t="n">
        <v>15</v>
      </c>
      <c r="E14" s="161" t="n">
        <v>0</v>
      </c>
      <c r="F14" s="161" t="n">
        <v>0</v>
      </c>
      <c r="G14" s="161" t="n">
        <v>347</v>
      </c>
    </row>
    <row r="15">
      <c r="A15" s="4" t="s">
        <v>16</v>
      </c>
      <c r="B15" s="161" t="n">
        <v>1336</v>
      </c>
      <c r="C15" s="161" t="n">
        <v>147</v>
      </c>
      <c r="D15" s="161" t="n">
        <v>3</v>
      </c>
      <c r="E15" s="161" t="n">
        <v>0</v>
      </c>
      <c r="F15" s="161" t="n">
        <v>0</v>
      </c>
      <c r="G15" s="161" t="n">
        <v>1186</v>
      </c>
    </row>
    <row r="16">
      <c r="A16" s="49" t="s">
        <v>262</v>
      </c>
      <c r="B16" s="163" t="n">
        <v>109252</v>
      </c>
      <c r="C16" s="163" t="n">
        <v>97500</v>
      </c>
      <c r="D16" s="163" t="n">
        <v>6271</v>
      </c>
      <c r="E16" s="163" t="n">
        <v>892</v>
      </c>
      <c r="F16" s="163" t="n">
        <v>287</v>
      </c>
      <c r="G16" s="163" t="n">
        <v>4302</v>
      </c>
    </row>
    <row r="17">
      <c r="A17" s="110" t="s">
        <v>263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61" t="n">
        <v>15585</v>
      </c>
      <c r="C18" s="161" t="n">
        <v>4551</v>
      </c>
      <c r="D18" s="161" t="n">
        <v>2870</v>
      </c>
      <c r="E18" s="161" t="n">
        <v>1995</v>
      </c>
      <c r="F18" s="161" t="n">
        <v>6000</v>
      </c>
      <c r="G18" s="161" t="n">
        <v>169</v>
      </c>
    </row>
    <row r="19">
      <c r="A19" s="4" t="s">
        <v>12</v>
      </c>
      <c r="B19" s="161" t="n">
        <v>66766</v>
      </c>
      <c r="C19" s="161" t="n">
        <v>64315</v>
      </c>
      <c r="D19" s="161" t="n">
        <v>377</v>
      </c>
      <c r="E19" s="161" t="n">
        <v>9</v>
      </c>
      <c r="F19" s="161" t="n">
        <v>2</v>
      </c>
      <c r="G19" s="161" t="n">
        <v>2063</v>
      </c>
    </row>
    <row r="20">
      <c r="A20" s="4" t="s">
        <v>13</v>
      </c>
      <c r="B20" s="161" t="n">
        <v>64061</v>
      </c>
      <c r="C20" s="161" t="n">
        <v>12905</v>
      </c>
      <c r="D20" s="161" t="n">
        <v>13632</v>
      </c>
      <c r="E20" s="161" t="n">
        <v>9937</v>
      </c>
      <c r="F20" s="161" t="n">
        <v>26204</v>
      </c>
      <c r="G20" s="161" t="n">
        <v>1383</v>
      </c>
    </row>
    <row r="21">
      <c r="A21" s="4" t="s">
        <v>14</v>
      </c>
      <c r="B21" s="161" t="n">
        <v>156924</v>
      </c>
      <c r="C21" s="161" t="n">
        <v>38660</v>
      </c>
      <c r="D21" s="161" t="n">
        <v>46463</v>
      </c>
      <c r="E21" s="161" t="n">
        <v>37274</v>
      </c>
      <c r="F21" s="161" t="n">
        <v>31361</v>
      </c>
      <c r="G21" s="161" t="n">
        <v>3166</v>
      </c>
    </row>
    <row r="22">
      <c r="A22" s="4" t="s">
        <v>15</v>
      </c>
      <c r="B22" s="161" t="n">
        <v>10726</v>
      </c>
      <c r="C22" s="161" t="n">
        <v>10364</v>
      </c>
      <c r="D22" s="161" t="n">
        <v>15</v>
      </c>
      <c r="E22" s="161" t="n">
        <v>0</v>
      </c>
      <c r="F22" s="161" t="n">
        <v>0</v>
      </c>
      <c r="G22" s="161" t="n">
        <v>347</v>
      </c>
    </row>
    <row r="23">
      <c r="A23" s="4" t="s">
        <v>16</v>
      </c>
      <c r="B23" s="161" t="n">
        <v>1336</v>
      </c>
      <c r="C23" s="161" t="n">
        <v>147</v>
      </c>
      <c r="D23" s="161" t="n">
        <v>3</v>
      </c>
      <c r="E23" s="161" t="n">
        <v>0</v>
      </c>
      <c r="F23" s="161" t="n">
        <v>0</v>
      </c>
      <c r="G23" s="161" t="n">
        <v>1186</v>
      </c>
    </row>
    <row r="24">
      <c r="A24" s="49" t="s">
        <v>262</v>
      </c>
      <c r="B24" s="163" t="n">
        <v>315398</v>
      </c>
      <c r="C24" s="163" t="n">
        <v>130942</v>
      </c>
      <c r="D24" s="163" t="n">
        <v>63360</v>
      </c>
      <c r="E24" s="163" t="n">
        <v>49215</v>
      </c>
      <c r="F24" s="163" t="n">
        <v>63567</v>
      </c>
      <c r="G24" s="163" t="n">
        <v>8314</v>
      </c>
    </row>
    <row r="25">
      <c r="A25" s="110" t="s">
        <v>264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62" t="n">
        <v>7027510.18</v>
      </c>
      <c r="C26" s="162" t="n">
        <v>2414176.9</v>
      </c>
      <c r="D26" s="162" t="n">
        <v>1717381.25</v>
      </c>
      <c r="E26" s="162" t="n">
        <v>981038.4</v>
      </c>
      <c r="F26" s="162" t="n">
        <v>1826713.19</v>
      </c>
      <c r="G26" s="162" t="n">
        <v>88200.44</v>
      </c>
    </row>
    <row r="27">
      <c r="A27" s="4" t="s">
        <v>12</v>
      </c>
      <c r="B27" s="162" t="n">
        <v>52479676.21</v>
      </c>
      <c r="C27" s="162" t="n">
        <v>50594322.98</v>
      </c>
      <c r="D27" s="162" t="n">
        <v>271073.29</v>
      </c>
      <c r="E27" s="162" t="n">
        <v>5940</v>
      </c>
      <c r="F27" s="162" t="n">
        <v>1110</v>
      </c>
      <c r="G27" s="162" t="n">
        <v>1607229.94</v>
      </c>
    </row>
    <row r="28">
      <c r="A28" s="4" t="s">
        <v>13</v>
      </c>
      <c r="B28" s="162" t="n">
        <v>28713107.82</v>
      </c>
      <c r="C28" s="162" t="n">
        <v>8293545.86</v>
      </c>
      <c r="D28" s="162" t="n">
        <v>8971280.46</v>
      </c>
      <c r="E28" s="162" t="n">
        <v>5110916.84</v>
      </c>
      <c r="F28" s="162" t="n">
        <v>5637009.65</v>
      </c>
      <c r="G28" s="162" t="n">
        <v>700355.01</v>
      </c>
    </row>
    <row r="29">
      <c r="A29" s="4" t="s">
        <v>14</v>
      </c>
      <c r="B29" s="162" t="n">
        <v>87855606.8</v>
      </c>
      <c r="C29" s="162" t="n">
        <v>22829538.79</v>
      </c>
      <c r="D29" s="162" t="n">
        <v>27327578.83</v>
      </c>
      <c r="E29" s="162" t="n">
        <v>19939333.09</v>
      </c>
      <c r="F29" s="162" t="n">
        <v>15941058.16</v>
      </c>
      <c r="G29" s="162" t="n">
        <v>1818097.93</v>
      </c>
    </row>
    <row r="30">
      <c r="A30" s="4" t="s">
        <v>15</v>
      </c>
      <c r="B30" s="162" t="n">
        <v>3753826.02</v>
      </c>
      <c r="C30" s="162" t="n">
        <v>3627279.1</v>
      </c>
      <c r="D30" s="162" t="n">
        <v>5001.5</v>
      </c>
      <c r="E30" s="162" t="n">
        <v>0</v>
      </c>
      <c r="F30" s="162" t="n">
        <v>0</v>
      </c>
      <c r="G30" s="162" t="n">
        <v>121545.42</v>
      </c>
    </row>
    <row r="31">
      <c r="A31" s="4" t="s">
        <v>16</v>
      </c>
      <c r="B31" s="162" t="n">
        <v>467932.25</v>
      </c>
      <c r="C31" s="162" t="n">
        <v>51425.37</v>
      </c>
      <c r="D31" s="162" t="n">
        <v>1080</v>
      </c>
      <c r="E31" s="162" t="n">
        <v>0</v>
      </c>
      <c r="F31" s="162" t="n">
        <v>0</v>
      </c>
      <c r="G31" s="162" t="n">
        <v>415426.88</v>
      </c>
    </row>
    <row r="32">
      <c r="A32" s="49" t="s">
        <v>262</v>
      </c>
      <c r="B32" s="164" t="n">
        <v>180297659.28</v>
      </c>
      <c r="C32" s="164" t="n">
        <v>87810289</v>
      </c>
      <c r="D32" s="164" t="n">
        <v>38293395.33</v>
      </c>
      <c r="E32" s="164" t="n">
        <v>26037228.33</v>
      </c>
      <c r="F32" s="164" t="n">
        <v>23405891</v>
      </c>
      <c r="G32" s="164" t="n">
        <v>4750855.62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278</v>
      </c>
      <c r="B2" s="1"/>
      <c r="C2" s="1"/>
      <c r="D2" s="1"/>
      <c r="E2" s="1"/>
      <c r="F2" s="1"/>
      <c r="G2" s="1"/>
    </row>
    <row r="3">
      <c r="A3" s="106" t="s">
        <v>253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254</v>
      </c>
      <c r="C7" s="18" t="s">
        <v>255</v>
      </c>
      <c r="D7" s="18"/>
      <c r="E7" s="18"/>
      <c r="F7" s="18"/>
      <c r="G7" s="18"/>
    </row>
    <row r="8">
      <c r="A8" s="3"/>
      <c r="B8" s="3"/>
      <c r="C8" s="3" t="s">
        <v>256</v>
      </c>
      <c r="D8" s="3" t="s">
        <v>257</v>
      </c>
      <c r="E8" s="3" t="s">
        <v>258</v>
      </c>
      <c r="F8" s="3" t="s">
        <v>259</v>
      </c>
      <c r="G8" s="3" t="s">
        <v>260</v>
      </c>
    </row>
    <row r="9">
      <c r="A9" s="110" t="s">
        <v>261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65" t="n">
        <v>588</v>
      </c>
      <c r="C10" s="165" t="n">
        <v>456</v>
      </c>
      <c r="D10" s="165" t="n">
        <v>98</v>
      </c>
      <c r="E10" s="165" t="n">
        <v>13</v>
      </c>
      <c r="F10" s="165" t="n">
        <v>3</v>
      </c>
      <c r="G10" s="165" t="n">
        <v>18</v>
      </c>
    </row>
    <row r="11">
      <c r="A11" s="4" t="s">
        <v>12</v>
      </c>
      <c r="B11" s="165" t="n">
        <v>58152</v>
      </c>
      <c r="C11" s="165" t="n">
        <v>56089</v>
      </c>
      <c r="D11" s="165" t="n">
        <v>302</v>
      </c>
      <c r="E11" s="165" t="n">
        <v>7</v>
      </c>
      <c r="F11" s="165" t="n">
        <v>2</v>
      </c>
      <c r="G11" s="165" t="n">
        <v>1752</v>
      </c>
    </row>
    <row r="12">
      <c r="A12" s="4" t="s">
        <v>13</v>
      </c>
      <c r="B12" s="165" t="n">
        <v>5487</v>
      </c>
      <c r="C12" s="165" t="n">
        <v>3910</v>
      </c>
      <c r="D12" s="165" t="n">
        <v>1137</v>
      </c>
      <c r="E12" s="165" t="n">
        <v>194</v>
      </c>
      <c r="F12" s="165" t="n">
        <v>129</v>
      </c>
      <c r="G12" s="165" t="n">
        <v>117</v>
      </c>
    </row>
    <row r="13">
      <c r="A13" s="4" t="s">
        <v>14</v>
      </c>
      <c r="B13" s="165" t="n">
        <v>16771</v>
      </c>
      <c r="C13" s="165" t="n">
        <v>12498</v>
      </c>
      <c r="D13" s="165" t="n">
        <v>3303</v>
      </c>
      <c r="E13" s="165" t="n">
        <v>463</v>
      </c>
      <c r="F13" s="165" t="n">
        <v>112</v>
      </c>
      <c r="G13" s="165" t="n">
        <v>395</v>
      </c>
    </row>
    <row r="14">
      <c r="A14" s="4" t="s">
        <v>15</v>
      </c>
      <c r="B14" s="165" t="n">
        <v>8384</v>
      </c>
      <c r="C14" s="165" t="n">
        <v>8099</v>
      </c>
      <c r="D14" s="165" t="n">
        <v>16</v>
      </c>
      <c r="E14" s="165" t="n">
        <v>0</v>
      </c>
      <c r="F14" s="165" t="n">
        <v>0</v>
      </c>
      <c r="G14" s="165" t="n">
        <v>269</v>
      </c>
    </row>
    <row r="15">
      <c r="A15" s="4" t="s">
        <v>16</v>
      </c>
      <c r="B15" s="165" t="n">
        <v>1131</v>
      </c>
      <c r="C15" s="165" t="n">
        <v>130</v>
      </c>
      <c r="D15" s="165" t="n">
        <v>2</v>
      </c>
      <c r="E15" s="165" t="n">
        <v>0</v>
      </c>
      <c r="F15" s="165" t="n">
        <v>0</v>
      </c>
      <c r="G15" s="165" t="n">
        <v>999</v>
      </c>
    </row>
    <row r="16">
      <c r="A16" s="49" t="s">
        <v>262</v>
      </c>
      <c r="B16" s="167" t="n">
        <v>90513</v>
      </c>
      <c r="C16" s="167" t="n">
        <v>81182</v>
      </c>
      <c r="D16" s="167" t="n">
        <v>4858</v>
      </c>
      <c r="E16" s="167" t="n">
        <v>677</v>
      </c>
      <c r="F16" s="167" t="n">
        <v>246</v>
      </c>
      <c r="G16" s="167" t="n">
        <v>3550</v>
      </c>
    </row>
    <row r="17">
      <c r="A17" s="110" t="s">
        <v>263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65" t="n">
        <v>2123</v>
      </c>
      <c r="C18" s="165" t="n">
        <v>989</v>
      </c>
      <c r="D18" s="165" t="n">
        <v>761</v>
      </c>
      <c r="E18" s="165" t="n">
        <v>241</v>
      </c>
      <c r="F18" s="165" t="n">
        <v>98</v>
      </c>
      <c r="G18" s="165" t="n">
        <v>34</v>
      </c>
    </row>
    <row r="19">
      <c r="A19" s="4" t="s">
        <v>12</v>
      </c>
      <c r="B19" s="165" t="n">
        <v>58086</v>
      </c>
      <c r="C19" s="165" t="n">
        <v>56022</v>
      </c>
      <c r="D19" s="165" t="n">
        <v>304</v>
      </c>
      <c r="E19" s="165" t="n">
        <v>7</v>
      </c>
      <c r="F19" s="165" t="n">
        <v>2</v>
      </c>
      <c r="G19" s="165" t="n">
        <v>1751</v>
      </c>
    </row>
    <row r="20">
      <c r="A20" s="4" t="s">
        <v>13</v>
      </c>
      <c r="B20" s="165" t="n">
        <v>60855</v>
      </c>
      <c r="C20" s="165" t="n">
        <v>9052</v>
      </c>
      <c r="D20" s="165" t="n">
        <v>9959</v>
      </c>
      <c r="E20" s="165" t="n">
        <v>6886</v>
      </c>
      <c r="F20" s="165" t="n">
        <v>33814</v>
      </c>
      <c r="G20" s="165" t="n">
        <v>1144</v>
      </c>
    </row>
    <row r="21">
      <c r="A21" s="4" t="s">
        <v>14</v>
      </c>
      <c r="B21" s="165" t="n">
        <v>137242</v>
      </c>
      <c r="C21" s="165" t="n">
        <v>31483</v>
      </c>
      <c r="D21" s="165" t="n">
        <v>38855</v>
      </c>
      <c r="E21" s="165" t="n">
        <v>30132</v>
      </c>
      <c r="F21" s="165" t="n">
        <v>34237</v>
      </c>
      <c r="G21" s="165" t="n">
        <v>2535</v>
      </c>
    </row>
    <row r="22">
      <c r="A22" s="4" t="s">
        <v>15</v>
      </c>
      <c r="B22" s="165" t="n">
        <v>8384</v>
      </c>
      <c r="C22" s="165" t="n">
        <v>8099</v>
      </c>
      <c r="D22" s="165" t="n">
        <v>16</v>
      </c>
      <c r="E22" s="165" t="n">
        <v>0</v>
      </c>
      <c r="F22" s="165" t="n">
        <v>0</v>
      </c>
      <c r="G22" s="165" t="n">
        <v>269</v>
      </c>
    </row>
    <row r="23">
      <c r="A23" s="4" t="s">
        <v>16</v>
      </c>
      <c r="B23" s="165" t="n">
        <v>1131</v>
      </c>
      <c r="C23" s="165" t="n">
        <v>130</v>
      </c>
      <c r="D23" s="165" t="n">
        <v>2</v>
      </c>
      <c r="E23" s="165" t="n">
        <v>0</v>
      </c>
      <c r="F23" s="165" t="n">
        <v>0</v>
      </c>
      <c r="G23" s="165" t="n">
        <v>999</v>
      </c>
    </row>
    <row r="24">
      <c r="A24" s="49" t="s">
        <v>262</v>
      </c>
      <c r="B24" s="167" t="n">
        <v>267821</v>
      </c>
      <c r="C24" s="167" t="n">
        <v>105775</v>
      </c>
      <c r="D24" s="167" t="n">
        <v>49897</v>
      </c>
      <c r="E24" s="167" t="n">
        <v>37266</v>
      </c>
      <c r="F24" s="167" t="n">
        <v>68151</v>
      </c>
      <c r="G24" s="167" t="n">
        <v>6732</v>
      </c>
    </row>
    <row r="25">
      <c r="A25" s="110" t="s">
        <v>264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66" t="n">
        <v>1326431.13</v>
      </c>
      <c r="C26" s="166" t="n">
        <v>665259.25</v>
      </c>
      <c r="D26" s="166" t="n">
        <v>525937.53</v>
      </c>
      <c r="E26" s="166" t="n">
        <v>63672.13</v>
      </c>
      <c r="F26" s="166" t="n">
        <v>47080.39</v>
      </c>
      <c r="G26" s="166" t="n">
        <v>24481.83</v>
      </c>
    </row>
    <row r="27">
      <c r="A27" s="4" t="s">
        <v>12</v>
      </c>
      <c r="B27" s="166" t="n">
        <v>44771889.09</v>
      </c>
      <c r="C27" s="166" t="n">
        <v>43232810.07</v>
      </c>
      <c r="D27" s="166" t="n">
        <v>198124.49</v>
      </c>
      <c r="E27" s="166" t="n">
        <v>4020</v>
      </c>
      <c r="F27" s="166" t="n">
        <v>1380</v>
      </c>
      <c r="G27" s="166" t="n">
        <v>1335554.53</v>
      </c>
    </row>
    <row r="28">
      <c r="A28" s="4" t="s">
        <v>13</v>
      </c>
      <c r="B28" s="166" t="n">
        <v>31589321.65</v>
      </c>
      <c r="C28" s="166" t="n">
        <v>6299854.12</v>
      </c>
      <c r="D28" s="166" t="n">
        <v>6663100.3</v>
      </c>
      <c r="E28" s="166" t="n">
        <v>3477668.98</v>
      </c>
      <c r="F28" s="166" t="n">
        <v>14393943.44</v>
      </c>
      <c r="G28" s="166" t="n">
        <v>754754.81</v>
      </c>
    </row>
    <row r="29">
      <c r="A29" s="4" t="s">
        <v>14</v>
      </c>
      <c r="B29" s="166" t="n">
        <v>73464324.18</v>
      </c>
      <c r="C29" s="166" t="n">
        <v>18014207.02</v>
      </c>
      <c r="D29" s="166" t="n">
        <v>22066236.05</v>
      </c>
      <c r="E29" s="166" t="n">
        <v>15518564.23</v>
      </c>
      <c r="F29" s="166" t="n">
        <v>16431259.83</v>
      </c>
      <c r="G29" s="166" t="n">
        <v>1434057.05</v>
      </c>
    </row>
    <row r="30">
      <c r="A30" s="4" t="s">
        <v>15</v>
      </c>
      <c r="B30" s="166" t="n">
        <v>2928274.18</v>
      </c>
      <c r="C30" s="166" t="n">
        <v>2828406.25</v>
      </c>
      <c r="D30" s="166" t="n">
        <v>5035.63</v>
      </c>
      <c r="E30" s="166" t="n">
        <v>0</v>
      </c>
      <c r="F30" s="166" t="n">
        <v>0</v>
      </c>
      <c r="G30" s="166" t="n">
        <v>94832.3</v>
      </c>
    </row>
    <row r="31">
      <c r="A31" s="4" t="s">
        <v>16</v>
      </c>
      <c r="B31" s="166" t="n">
        <v>396608.19</v>
      </c>
      <c r="C31" s="166" t="n">
        <v>45674.4</v>
      </c>
      <c r="D31" s="166" t="n">
        <v>720</v>
      </c>
      <c r="E31" s="166" t="n">
        <v>0</v>
      </c>
      <c r="F31" s="166" t="n">
        <v>0</v>
      </c>
      <c r="G31" s="166" t="n">
        <v>350213.79</v>
      </c>
    </row>
    <row r="32">
      <c r="A32" s="49" t="s">
        <v>262</v>
      </c>
      <c r="B32" s="168" t="n">
        <v>154476848.42</v>
      </c>
      <c r="C32" s="168" t="n">
        <v>71086211.11</v>
      </c>
      <c r="D32" s="168" t="n">
        <v>29459154</v>
      </c>
      <c r="E32" s="168" t="n">
        <v>19063925.34</v>
      </c>
      <c r="F32" s="168" t="n">
        <v>30873663.66</v>
      </c>
      <c r="G32" s="168" t="n">
        <v>3993894.31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279</v>
      </c>
      <c r="B2" s="1"/>
      <c r="C2" s="1"/>
      <c r="D2" s="1"/>
      <c r="E2" s="1"/>
      <c r="F2" s="1"/>
      <c r="G2" s="1"/>
    </row>
    <row r="3">
      <c r="A3" s="106" t="s">
        <v>253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254</v>
      </c>
      <c r="C7" s="18" t="s">
        <v>255</v>
      </c>
      <c r="D7" s="18"/>
      <c r="E7" s="18"/>
      <c r="F7" s="18"/>
      <c r="G7" s="18"/>
    </row>
    <row r="8">
      <c r="A8" s="3"/>
      <c r="B8" s="3"/>
      <c r="C8" s="3" t="s">
        <v>256</v>
      </c>
      <c r="D8" s="3" t="s">
        <v>257</v>
      </c>
      <c r="E8" s="3" t="s">
        <v>258</v>
      </c>
      <c r="F8" s="3" t="s">
        <v>259</v>
      </c>
      <c r="G8" s="3" t="s">
        <v>260</v>
      </c>
    </row>
    <row r="9">
      <c r="A9" s="110" t="s">
        <v>261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69" t="n">
        <v>197</v>
      </c>
      <c r="C10" s="169" t="n">
        <v>153</v>
      </c>
      <c r="D10" s="169" t="n">
        <v>31</v>
      </c>
      <c r="E10" s="169" t="n">
        <v>3</v>
      </c>
      <c r="F10" s="169" t="n">
        <v>2</v>
      </c>
      <c r="G10" s="169" t="n">
        <v>8</v>
      </c>
    </row>
    <row r="11">
      <c r="A11" s="4" t="s">
        <v>12</v>
      </c>
      <c r="B11" s="169" t="n">
        <v>51693</v>
      </c>
      <c r="C11" s="169" t="n">
        <v>49923</v>
      </c>
      <c r="D11" s="169" t="n">
        <v>227</v>
      </c>
      <c r="E11" s="169" t="n">
        <v>2</v>
      </c>
      <c r="F11" s="169" t="n">
        <v>1</v>
      </c>
      <c r="G11" s="169" t="n">
        <v>1540</v>
      </c>
    </row>
    <row r="12">
      <c r="A12" s="4" t="s">
        <v>13</v>
      </c>
      <c r="B12" s="169" t="n">
        <v>4510</v>
      </c>
      <c r="C12" s="169" t="n">
        <v>3252</v>
      </c>
      <c r="D12" s="169" t="n">
        <v>882</v>
      </c>
      <c r="E12" s="169" t="n">
        <v>171</v>
      </c>
      <c r="F12" s="169" t="n">
        <v>117</v>
      </c>
      <c r="G12" s="169" t="n">
        <v>88</v>
      </c>
    </row>
    <row r="13">
      <c r="A13" s="4" t="s">
        <v>14</v>
      </c>
      <c r="B13" s="169" t="n">
        <v>13768</v>
      </c>
      <c r="C13" s="169" t="n">
        <v>10375</v>
      </c>
      <c r="D13" s="169" t="n">
        <v>2621</v>
      </c>
      <c r="E13" s="169" t="n">
        <v>368</v>
      </c>
      <c r="F13" s="169" t="n">
        <v>89</v>
      </c>
      <c r="G13" s="169" t="n">
        <v>315</v>
      </c>
    </row>
    <row r="14">
      <c r="A14" s="4" t="s">
        <v>15</v>
      </c>
      <c r="B14" s="169" t="n">
        <v>7374</v>
      </c>
      <c r="C14" s="169" t="n">
        <v>7124</v>
      </c>
      <c r="D14" s="169" t="n">
        <v>11</v>
      </c>
      <c r="E14" s="169" t="n">
        <v>0</v>
      </c>
      <c r="F14" s="169" t="n">
        <v>0</v>
      </c>
      <c r="G14" s="169" t="n">
        <v>239</v>
      </c>
    </row>
    <row r="15">
      <c r="A15" s="4" t="s">
        <v>16</v>
      </c>
      <c r="B15" s="169" t="n">
        <v>965</v>
      </c>
      <c r="C15" s="169" t="n">
        <v>106</v>
      </c>
      <c r="D15" s="169" t="n">
        <v>0</v>
      </c>
      <c r="E15" s="169" t="n">
        <v>0</v>
      </c>
      <c r="F15" s="169" t="n">
        <v>0</v>
      </c>
      <c r="G15" s="169" t="n">
        <v>859</v>
      </c>
    </row>
    <row r="16">
      <c r="A16" s="49" t="s">
        <v>262</v>
      </c>
      <c r="B16" s="171" t="n">
        <v>78507</v>
      </c>
      <c r="C16" s="171" t="n">
        <v>70933</v>
      </c>
      <c r="D16" s="171" t="n">
        <v>3772</v>
      </c>
      <c r="E16" s="171" t="n">
        <v>544</v>
      </c>
      <c r="F16" s="171" t="n">
        <v>209</v>
      </c>
      <c r="G16" s="171" t="n">
        <v>3049</v>
      </c>
    </row>
    <row r="17">
      <c r="A17" s="110" t="s">
        <v>263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69" t="n">
        <v>888</v>
      </c>
      <c r="C18" s="169" t="n">
        <v>413</v>
      </c>
      <c r="D18" s="169" t="n">
        <v>199</v>
      </c>
      <c r="E18" s="169" t="n">
        <v>77</v>
      </c>
      <c r="F18" s="169" t="n">
        <v>186</v>
      </c>
      <c r="G18" s="169" t="n">
        <v>13</v>
      </c>
    </row>
    <row r="19">
      <c r="A19" s="4" t="s">
        <v>12</v>
      </c>
      <c r="B19" s="169" t="n">
        <v>51636</v>
      </c>
      <c r="C19" s="169" t="n">
        <v>49868</v>
      </c>
      <c r="D19" s="169" t="n">
        <v>225</v>
      </c>
      <c r="E19" s="169" t="n">
        <v>2</v>
      </c>
      <c r="F19" s="169" t="n">
        <v>1</v>
      </c>
      <c r="G19" s="169" t="n">
        <v>1540</v>
      </c>
    </row>
    <row r="20">
      <c r="A20" s="4" t="s">
        <v>13</v>
      </c>
      <c r="B20" s="169" t="n">
        <v>56037</v>
      </c>
      <c r="C20" s="169" t="n">
        <v>7230</v>
      </c>
      <c r="D20" s="169" t="n">
        <v>7338</v>
      </c>
      <c r="E20" s="169" t="n">
        <v>5610</v>
      </c>
      <c r="F20" s="169" t="n">
        <v>34863</v>
      </c>
      <c r="G20" s="169" t="n">
        <v>996</v>
      </c>
    </row>
    <row r="21">
      <c r="A21" s="4" t="s">
        <v>14</v>
      </c>
      <c r="B21" s="169" t="n">
        <v>107869</v>
      </c>
      <c r="C21" s="169" t="n">
        <v>25472</v>
      </c>
      <c r="D21" s="169" t="n">
        <v>30572</v>
      </c>
      <c r="E21" s="169" t="n">
        <v>22255</v>
      </c>
      <c r="F21" s="169" t="n">
        <v>27567</v>
      </c>
      <c r="G21" s="169" t="n">
        <v>2003</v>
      </c>
    </row>
    <row r="22">
      <c r="A22" s="4" t="s">
        <v>15</v>
      </c>
      <c r="B22" s="169" t="n">
        <v>7372</v>
      </c>
      <c r="C22" s="169" t="n">
        <v>7122</v>
      </c>
      <c r="D22" s="169" t="n">
        <v>11</v>
      </c>
      <c r="E22" s="169" t="n">
        <v>0</v>
      </c>
      <c r="F22" s="169" t="n">
        <v>0</v>
      </c>
      <c r="G22" s="169" t="n">
        <v>239</v>
      </c>
    </row>
    <row r="23">
      <c r="A23" s="4" t="s">
        <v>16</v>
      </c>
      <c r="B23" s="169" t="n">
        <v>965</v>
      </c>
      <c r="C23" s="169" t="n">
        <v>106</v>
      </c>
      <c r="D23" s="169" t="n">
        <v>0</v>
      </c>
      <c r="E23" s="169" t="n">
        <v>0</v>
      </c>
      <c r="F23" s="169" t="n">
        <v>0</v>
      </c>
      <c r="G23" s="169" t="n">
        <v>859</v>
      </c>
    </row>
    <row r="24">
      <c r="A24" s="49" t="s">
        <v>262</v>
      </c>
      <c r="B24" s="171" t="n">
        <v>224767</v>
      </c>
      <c r="C24" s="171" t="n">
        <v>90211</v>
      </c>
      <c r="D24" s="171" t="n">
        <v>38345</v>
      </c>
      <c r="E24" s="171" t="n">
        <v>27944</v>
      </c>
      <c r="F24" s="171" t="n">
        <v>62617</v>
      </c>
      <c r="G24" s="171" t="n">
        <v>5650</v>
      </c>
    </row>
    <row r="25">
      <c r="A25" s="110" t="s">
        <v>264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70" t="n">
        <v>450418.82</v>
      </c>
      <c r="C26" s="170" t="n">
        <v>236748.42</v>
      </c>
      <c r="D26" s="170" t="n">
        <v>138370.58</v>
      </c>
      <c r="E26" s="170" t="n">
        <v>10591.92</v>
      </c>
      <c r="F26" s="170" t="n">
        <v>51357.33</v>
      </c>
      <c r="G26" s="170" t="n">
        <v>13350.57</v>
      </c>
    </row>
    <row r="27">
      <c r="A27" s="4" t="s">
        <v>12</v>
      </c>
      <c r="B27" s="170" t="n">
        <v>39651626.55</v>
      </c>
      <c r="C27" s="170" t="n">
        <v>38337388.7</v>
      </c>
      <c r="D27" s="170" t="n">
        <v>146369.94</v>
      </c>
      <c r="E27" s="170" t="n">
        <v>1740</v>
      </c>
      <c r="F27" s="170" t="n">
        <v>600</v>
      </c>
      <c r="G27" s="170" t="n">
        <v>1165527.91</v>
      </c>
    </row>
    <row r="28">
      <c r="A28" s="4" t="s">
        <v>13</v>
      </c>
      <c r="B28" s="170" t="n">
        <v>22279442.73</v>
      </c>
      <c r="C28" s="170" t="n">
        <v>5337042.32</v>
      </c>
      <c r="D28" s="170" t="n">
        <v>4767019.57</v>
      </c>
      <c r="E28" s="170" t="n">
        <v>2129196.12</v>
      </c>
      <c r="F28" s="170" t="n">
        <v>9475395.35</v>
      </c>
      <c r="G28" s="170" t="n">
        <v>570789.37</v>
      </c>
    </row>
    <row r="29">
      <c r="A29" s="4" t="s">
        <v>14</v>
      </c>
      <c r="B29" s="170" t="n">
        <v>57231790.54</v>
      </c>
      <c r="C29" s="170" t="n">
        <v>14493093.57</v>
      </c>
      <c r="D29" s="170" t="n">
        <v>17230298.88</v>
      </c>
      <c r="E29" s="170" t="n">
        <v>11598643.75</v>
      </c>
      <c r="F29" s="170" t="n">
        <v>12764110.51</v>
      </c>
      <c r="G29" s="170" t="n">
        <v>1145643.83</v>
      </c>
    </row>
    <row r="30">
      <c r="A30" s="4" t="s">
        <v>15</v>
      </c>
      <c r="B30" s="170" t="n">
        <v>2575635.62</v>
      </c>
      <c r="C30" s="170" t="n">
        <v>2487658.68</v>
      </c>
      <c r="D30" s="170" t="n">
        <v>3678</v>
      </c>
      <c r="E30" s="170" t="n">
        <v>0</v>
      </c>
      <c r="F30" s="170" t="n">
        <v>0</v>
      </c>
      <c r="G30" s="170" t="n">
        <v>84298.94</v>
      </c>
    </row>
    <row r="31">
      <c r="A31" s="4" t="s">
        <v>16</v>
      </c>
      <c r="B31" s="170" t="n">
        <v>338261.13</v>
      </c>
      <c r="C31" s="170" t="n">
        <v>36970.35</v>
      </c>
      <c r="D31" s="170" t="n">
        <v>0</v>
      </c>
      <c r="E31" s="170" t="n">
        <v>0</v>
      </c>
      <c r="F31" s="170" t="n">
        <v>0</v>
      </c>
      <c r="G31" s="170" t="n">
        <v>301290.78</v>
      </c>
    </row>
    <row r="32">
      <c r="A32" s="49" t="s">
        <v>262</v>
      </c>
      <c r="B32" s="172" t="n">
        <v>122527175.39</v>
      </c>
      <c r="C32" s="172" t="n">
        <v>60928902.04</v>
      </c>
      <c r="D32" s="172" t="n">
        <v>22285736.97</v>
      </c>
      <c r="E32" s="172" t="n">
        <v>13740171.79</v>
      </c>
      <c r="F32" s="172" t="n">
        <v>22291463.19</v>
      </c>
      <c r="G32" s="172" t="n">
        <v>3280901.4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280</v>
      </c>
      <c r="B2" s="1"/>
      <c r="C2" s="1"/>
      <c r="D2" s="1"/>
      <c r="E2" s="1"/>
      <c r="F2" s="1"/>
      <c r="G2" s="1"/>
    </row>
    <row r="3">
      <c r="A3" s="106" t="s">
        <v>253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254</v>
      </c>
      <c r="C7" s="18" t="s">
        <v>255</v>
      </c>
      <c r="D7" s="18"/>
      <c r="E7" s="18"/>
      <c r="F7" s="18"/>
      <c r="G7" s="18"/>
    </row>
    <row r="8">
      <c r="A8" s="3"/>
      <c r="B8" s="3"/>
      <c r="C8" s="3" t="s">
        <v>256</v>
      </c>
      <c r="D8" s="3" t="s">
        <v>257</v>
      </c>
      <c r="E8" s="3" t="s">
        <v>258</v>
      </c>
      <c r="F8" s="3" t="s">
        <v>259</v>
      </c>
      <c r="G8" s="3" t="s">
        <v>260</v>
      </c>
    </row>
    <row r="9">
      <c r="A9" s="110" t="s">
        <v>261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73" t="n">
        <v>148</v>
      </c>
      <c r="C10" s="173" t="n">
        <v>105</v>
      </c>
      <c r="D10" s="173" t="n">
        <v>28</v>
      </c>
      <c r="E10" s="173" t="n">
        <v>2</v>
      </c>
      <c r="F10" s="173" t="n">
        <v>5</v>
      </c>
      <c r="G10" s="173" t="n">
        <v>8</v>
      </c>
    </row>
    <row r="11">
      <c r="A11" s="4" t="s">
        <v>12</v>
      </c>
      <c r="B11" s="173" t="n">
        <v>31384</v>
      </c>
      <c r="C11" s="173" t="n">
        <v>30371</v>
      </c>
      <c r="D11" s="173" t="n">
        <v>147</v>
      </c>
      <c r="E11" s="173" t="n">
        <v>3</v>
      </c>
      <c r="F11" s="173" t="n">
        <v>2</v>
      </c>
      <c r="G11" s="173" t="n">
        <v>861</v>
      </c>
    </row>
    <row r="12">
      <c r="A12" s="4" t="s">
        <v>13</v>
      </c>
      <c r="B12" s="173" t="n">
        <v>6895</v>
      </c>
      <c r="C12" s="173" t="n">
        <v>5126</v>
      </c>
      <c r="D12" s="173" t="n">
        <v>1276</v>
      </c>
      <c r="E12" s="173" t="n">
        <v>195</v>
      </c>
      <c r="F12" s="173" t="n">
        <v>160</v>
      </c>
      <c r="G12" s="173" t="n">
        <v>138</v>
      </c>
    </row>
    <row r="13">
      <c r="A13" s="4" t="s">
        <v>14</v>
      </c>
      <c r="B13" s="173" t="n">
        <v>0</v>
      </c>
      <c r="C13" s="173" t="n">
        <v>0</v>
      </c>
      <c r="D13" s="173" t="n">
        <v>0</v>
      </c>
      <c r="E13" s="173" t="n">
        <v>0</v>
      </c>
      <c r="F13" s="173" t="n">
        <v>0</v>
      </c>
      <c r="G13" s="173" t="n">
        <v>0</v>
      </c>
    </row>
    <row r="14">
      <c r="A14" s="4" t="s">
        <v>15</v>
      </c>
      <c r="B14" s="173" t="n">
        <v>5535</v>
      </c>
      <c r="C14" s="173" t="n">
        <v>5367</v>
      </c>
      <c r="D14" s="173" t="n">
        <v>10</v>
      </c>
      <c r="E14" s="173" t="n">
        <v>0</v>
      </c>
      <c r="F14" s="173" t="n">
        <v>0</v>
      </c>
      <c r="G14" s="173" t="n">
        <v>158</v>
      </c>
    </row>
    <row r="15">
      <c r="A15" s="4" t="s">
        <v>16</v>
      </c>
      <c r="B15" s="173" t="n">
        <v>703</v>
      </c>
      <c r="C15" s="173" t="n">
        <v>83</v>
      </c>
      <c r="D15" s="173" t="n">
        <v>0</v>
      </c>
      <c r="E15" s="173" t="n">
        <v>0</v>
      </c>
      <c r="F15" s="173" t="n">
        <v>0</v>
      </c>
      <c r="G15" s="173" t="n">
        <v>620</v>
      </c>
    </row>
    <row r="16">
      <c r="A16" s="49" t="s">
        <v>262</v>
      </c>
      <c r="B16" s="175" t="n">
        <v>44665</v>
      </c>
      <c r="C16" s="175" t="n">
        <v>41052</v>
      </c>
      <c r="D16" s="175" t="n">
        <v>1461</v>
      </c>
      <c r="E16" s="175" t="n">
        <v>200</v>
      </c>
      <c r="F16" s="175" t="n">
        <v>167</v>
      </c>
      <c r="G16" s="175" t="n">
        <v>1785</v>
      </c>
    </row>
    <row r="17">
      <c r="A17" s="110" t="s">
        <v>263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73" t="n">
        <v>893</v>
      </c>
      <c r="C18" s="173" t="n">
        <v>166</v>
      </c>
      <c r="D18" s="173" t="n">
        <v>93</v>
      </c>
      <c r="E18" s="173" t="n">
        <v>2</v>
      </c>
      <c r="F18" s="173" t="n">
        <v>625</v>
      </c>
      <c r="G18" s="173" t="n">
        <v>7</v>
      </c>
    </row>
    <row r="19">
      <c r="A19" s="4" t="s">
        <v>12</v>
      </c>
      <c r="B19" s="173" t="n">
        <v>31359</v>
      </c>
      <c r="C19" s="173" t="n">
        <v>30347</v>
      </c>
      <c r="D19" s="173" t="n">
        <v>146</v>
      </c>
      <c r="E19" s="173" t="n">
        <v>3</v>
      </c>
      <c r="F19" s="173" t="n">
        <v>2</v>
      </c>
      <c r="G19" s="173" t="n">
        <v>861</v>
      </c>
    </row>
    <row r="20">
      <c r="A20" s="4" t="s">
        <v>13</v>
      </c>
      <c r="B20" s="173" t="n">
        <v>45727</v>
      </c>
      <c r="C20" s="173" t="n">
        <v>6160</v>
      </c>
      <c r="D20" s="173" t="n">
        <v>5207</v>
      </c>
      <c r="E20" s="173" t="n">
        <v>4309</v>
      </c>
      <c r="F20" s="173" t="n">
        <v>29819</v>
      </c>
      <c r="G20" s="173" t="n">
        <v>232</v>
      </c>
    </row>
    <row r="21">
      <c r="A21" s="4" t="s">
        <v>14</v>
      </c>
      <c r="B21" s="173" t="n">
        <v>0</v>
      </c>
      <c r="C21" s="173" t="n">
        <v>0</v>
      </c>
      <c r="D21" s="173" t="n">
        <v>0</v>
      </c>
      <c r="E21" s="173" t="n">
        <v>0</v>
      </c>
      <c r="F21" s="173" t="n">
        <v>0</v>
      </c>
      <c r="G21" s="173" t="n">
        <v>0</v>
      </c>
    </row>
    <row r="22">
      <c r="A22" s="4" t="s">
        <v>15</v>
      </c>
      <c r="B22" s="173" t="n">
        <v>5534</v>
      </c>
      <c r="C22" s="173" t="n">
        <v>5366</v>
      </c>
      <c r="D22" s="173" t="n">
        <v>10</v>
      </c>
      <c r="E22" s="173" t="n">
        <v>0</v>
      </c>
      <c r="F22" s="173" t="n">
        <v>0</v>
      </c>
      <c r="G22" s="173" t="n">
        <v>158</v>
      </c>
    </row>
    <row r="23">
      <c r="A23" s="4" t="s">
        <v>16</v>
      </c>
      <c r="B23" s="173" t="n">
        <v>703</v>
      </c>
      <c r="C23" s="173" t="n">
        <v>83</v>
      </c>
      <c r="D23" s="173" t="n">
        <v>0</v>
      </c>
      <c r="E23" s="173" t="n">
        <v>0</v>
      </c>
      <c r="F23" s="173" t="n">
        <v>0</v>
      </c>
      <c r="G23" s="173" t="n">
        <v>620</v>
      </c>
    </row>
    <row r="24">
      <c r="A24" s="49" t="s">
        <v>262</v>
      </c>
      <c r="B24" s="175" t="n">
        <v>84216</v>
      </c>
      <c r="C24" s="175" t="n">
        <v>42122</v>
      </c>
      <c r="D24" s="175" t="n">
        <v>5456</v>
      </c>
      <c r="E24" s="175" t="n">
        <v>4314</v>
      </c>
      <c r="F24" s="175" t="n">
        <v>30446</v>
      </c>
      <c r="G24" s="175" t="n">
        <v>1878</v>
      </c>
    </row>
    <row r="25">
      <c r="A25" s="110" t="s">
        <v>264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74" t="n">
        <v>199279.39</v>
      </c>
      <c r="C26" s="174" t="n">
        <v>69222.71</v>
      </c>
      <c r="D26" s="174" t="n">
        <v>35628.82</v>
      </c>
      <c r="E26" s="174" t="n">
        <v>1134.9</v>
      </c>
      <c r="F26" s="174" t="n">
        <v>88421.51</v>
      </c>
      <c r="G26" s="174" t="n">
        <v>4871.45</v>
      </c>
    </row>
    <row r="27">
      <c r="A27" s="4" t="s">
        <v>12</v>
      </c>
      <c r="B27" s="174" t="n">
        <v>14197106.6</v>
      </c>
      <c r="C27" s="174" t="n">
        <v>13760417.01</v>
      </c>
      <c r="D27" s="174" t="n">
        <v>53809.94</v>
      </c>
      <c r="E27" s="174" t="n">
        <v>1380</v>
      </c>
      <c r="F27" s="174" t="n">
        <v>1080</v>
      </c>
      <c r="G27" s="174" t="n">
        <v>380419.65</v>
      </c>
    </row>
    <row r="28">
      <c r="A28" s="4" t="s">
        <v>13</v>
      </c>
      <c r="B28" s="174" t="n">
        <v>14309017.98</v>
      </c>
      <c r="C28" s="174" t="n">
        <v>2933071.06</v>
      </c>
      <c r="D28" s="174" t="n">
        <v>2288659.78</v>
      </c>
      <c r="E28" s="174" t="n">
        <v>1233522.47</v>
      </c>
      <c r="F28" s="174" t="n">
        <v>7727995.4</v>
      </c>
      <c r="G28" s="174" t="n">
        <v>125769.27</v>
      </c>
    </row>
    <row r="29">
      <c r="A29" s="4" t="s">
        <v>14</v>
      </c>
      <c r="B29" s="174" t="n">
        <v>0</v>
      </c>
      <c r="C29" s="174" t="n">
        <v>0</v>
      </c>
      <c r="D29" s="174" t="n">
        <v>0</v>
      </c>
      <c r="E29" s="174" t="n">
        <v>0</v>
      </c>
      <c r="F29" s="174" t="n">
        <v>0</v>
      </c>
      <c r="G29" s="174" t="n">
        <v>0</v>
      </c>
    </row>
    <row r="30">
      <c r="A30" s="4" t="s">
        <v>15</v>
      </c>
      <c r="B30" s="174" t="n">
        <v>1129773.44</v>
      </c>
      <c r="C30" s="174" t="n">
        <v>1095710.73</v>
      </c>
      <c r="D30" s="174" t="n">
        <v>2100</v>
      </c>
      <c r="E30" s="174" t="n">
        <v>0</v>
      </c>
      <c r="F30" s="174" t="n">
        <v>0</v>
      </c>
      <c r="G30" s="174" t="n">
        <v>31962.71</v>
      </c>
    </row>
    <row r="31">
      <c r="A31" s="4" t="s">
        <v>16</v>
      </c>
      <c r="B31" s="174" t="n">
        <v>143201.93</v>
      </c>
      <c r="C31" s="174" t="n">
        <v>16666.61</v>
      </c>
      <c r="D31" s="174" t="n">
        <v>0</v>
      </c>
      <c r="E31" s="174" t="n">
        <v>0</v>
      </c>
      <c r="F31" s="174" t="n">
        <v>0</v>
      </c>
      <c r="G31" s="174" t="n">
        <v>126535.32</v>
      </c>
    </row>
    <row r="32">
      <c r="A32" s="49" t="s">
        <v>262</v>
      </c>
      <c r="B32" s="176" t="n">
        <v>29978379.34</v>
      </c>
      <c r="C32" s="176" t="n">
        <v>17875088.12</v>
      </c>
      <c r="D32" s="176" t="n">
        <v>2380198.54</v>
      </c>
      <c r="E32" s="176" t="n">
        <v>1236037.37</v>
      </c>
      <c r="F32" s="176" t="n">
        <v>7817496.91</v>
      </c>
      <c r="G32" s="176" t="n">
        <v>669558.4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281</v>
      </c>
      <c r="B2" s="1"/>
      <c r="C2" s="1"/>
      <c r="D2" s="1"/>
      <c r="E2" s="1"/>
      <c r="F2" s="1"/>
      <c r="G2" s="1"/>
    </row>
    <row r="3">
      <c r="A3" s="106" t="s">
        <v>253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254</v>
      </c>
      <c r="C7" s="18" t="s">
        <v>255</v>
      </c>
      <c r="D7" s="18"/>
      <c r="E7" s="18"/>
      <c r="F7" s="18"/>
      <c r="G7" s="18"/>
    </row>
    <row r="8">
      <c r="A8" s="3"/>
      <c r="B8" s="3"/>
      <c r="C8" s="3" t="s">
        <v>256</v>
      </c>
      <c r="D8" s="3" t="s">
        <v>257</v>
      </c>
      <c r="E8" s="3" t="s">
        <v>258</v>
      </c>
      <c r="F8" s="3" t="s">
        <v>259</v>
      </c>
      <c r="G8" s="3" t="s">
        <v>260</v>
      </c>
    </row>
    <row r="9">
      <c r="A9" s="110" t="s">
        <v>261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77" t="n">
        <v>119</v>
      </c>
      <c r="C10" s="177" t="n">
        <v>82</v>
      </c>
      <c r="D10" s="177" t="n">
        <v>26</v>
      </c>
      <c r="E10" s="177" t="n">
        <v>3</v>
      </c>
      <c r="F10" s="177" t="n">
        <v>0</v>
      </c>
      <c r="G10" s="177" t="n">
        <v>8</v>
      </c>
    </row>
    <row r="11">
      <c r="A11" s="4" t="s">
        <v>12</v>
      </c>
      <c r="B11" s="177" t="n">
        <v>33384</v>
      </c>
      <c r="C11" s="177" t="n">
        <v>32316</v>
      </c>
      <c r="D11" s="177" t="n">
        <v>161</v>
      </c>
      <c r="E11" s="177" t="n">
        <v>2</v>
      </c>
      <c r="F11" s="177" t="n">
        <v>1</v>
      </c>
      <c r="G11" s="177" t="n">
        <v>904</v>
      </c>
    </row>
    <row r="12">
      <c r="A12" s="4" t="s">
        <v>13</v>
      </c>
      <c r="B12" s="177" t="n">
        <v>6681</v>
      </c>
      <c r="C12" s="177" t="n">
        <v>4942</v>
      </c>
      <c r="D12" s="177" t="n">
        <v>1229</v>
      </c>
      <c r="E12" s="177" t="n">
        <v>209</v>
      </c>
      <c r="F12" s="177" t="n">
        <v>155</v>
      </c>
      <c r="G12" s="177" t="n">
        <v>146</v>
      </c>
    </row>
    <row r="13">
      <c r="A13" s="4" t="s">
        <v>14</v>
      </c>
      <c r="B13" s="177" t="n">
        <v>0</v>
      </c>
      <c r="C13" s="177" t="n">
        <v>0</v>
      </c>
      <c r="D13" s="177" t="n">
        <v>0</v>
      </c>
      <c r="E13" s="177" t="n">
        <v>0</v>
      </c>
      <c r="F13" s="177" t="n">
        <v>0</v>
      </c>
      <c r="G13" s="177" t="n">
        <v>0</v>
      </c>
    </row>
    <row r="14">
      <c r="A14" s="4" t="s">
        <v>15</v>
      </c>
      <c r="B14" s="177" t="n">
        <v>5450</v>
      </c>
      <c r="C14" s="177" t="n">
        <v>5294</v>
      </c>
      <c r="D14" s="177" t="n">
        <v>5</v>
      </c>
      <c r="E14" s="177" t="n">
        <v>0</v>
      </c>
      <c r="F14" s="177" t="n">
        <v>0</v>
      </c>
      <c r="G14" s="177" t="n">
        <v>151</v>
      </c>
    </row>
    <row r="15">
      <c r="A15" s="4" t="s">
        <v>16</v>
      </c>
      <c r="B15" s="177" t="n">
        <v>663</v>
      </c>
      <c r="C15" s="177" t="n">
        <v>87</v>
      </c>
      <c r="D15" s="177" t="n">
        <v>1</v>
      </c>
      <c r="E15" s="177" t="n">
        <v>1</v>
      </c>
      <c r="F15" s="177" t="n">
        <v>0</v>
      </c>
      <c r="G15" s="177" t="n">
        <v>574</v>
      </c>
    </row>
    <row r="16">
      <c r="A16" s="49" t="s">
        <v>262</v>
      </c>
      <c r="B16" s="179" t="n">
        <v>46297</v>
      </c>
      <c r="C16" s="179" t="n">
        <v>42721</v>
      </c>
      <c r="D16" s="179" t="n">
        <v>1422</v>
      </c>
      <c r="E16" s="179" t="n">
        <v>215</v>
      </c>
      <c r="F16" s="179" t="n">
        <v>156</v>
      </c>
      <c r="G16" s="179" t="n">
        <v>1783</v>
      </c>
    </row>
    <row r="17">
      <c r="A17" s="110" t="s">
        <v>263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77" t="n">
        <v>276</v>
      </c>
      <c r="C18" s="177" t="n">
        <v>137</v>
      </c>
      <c r="D18" s="177" t="n">
        <v>100</v>
      </c>
      <c r="E18" s="177" t="n">
        <v>32</v>
      </c>
      <c r="F18" s="177" t="n">
        <v>0</v>
      </c>
      <c r="G18" s="177" t="n">
        <v>7</v>
      </c>
    </row>
    <row r="19">
      <c r="A19" s="4" t="s">
        <v>12</v>
      </c>
      <c r="B19" s="177" t="n">
        <v>33358</v>
      </c>
      <c r="C19" s="177" t="n">
        <v>32291</v>
      </c>
      <c r="D19" s="177" t="n">
        <v>160</v>
      </c>
      <c r="E19" s="177" t="n">
        <v>2</v>
      </c>
      <c r="F19" s="177" t="n">
        <v>1</v>
      </c>
      <c r="G19" s="177" t="n">
        <v>904</v>
      </c>
    </row>
    <row r="20">
      <c r="A20" s="4" t="s">
        <v>13</v>
      </c>
      <c r="B20" s="177" t="n">
        <v>56155</v>
      </c>
      <c r="C20" s="177" t="n">
        <v>7116</v>
      </c>
      <c r="D20" s="177" t="n">
        <v>6173</v>
      </c>
      <c r="E20" s="177" t="n">
        <v>5656</v>
      </c>
      <c r="F20" s="177" t="n">
        <v>36480</v>
      </c>
      <c r="G20" s="177" t="n">
        <v>730</v>
      </c>
    </row>
    <row r="21">
      <c r="A21" s="4" t="s">
        <v>14</v>
      </c>
      <c r="B21" s="177" t="n">
        <v>0</v>
      </c>
      <c r="C21" s="177" t="n">
        <v>0</v>
      </c>
      <c r="D21" s="177" t="n">
        <v>0</v>
      </c>
      <c r="E21" s="177" t="n">
        <v>0</v>
      </c>
      <c r="F21" s="177" t="n">
        <v>0</v>
      </c>
      <c r="G21" s="177" t="n">
        <v>0</v>
      </c>
    </row>
    <row r="22">
      <c r="A22" s="4" t="s">
        <v>15</v>
      </c>
      <c r="B22" s="177" t="n">
        <v>5450</v>
      </c>
      <c r="C22" s="177" t="n">
        <v>5294</v>
      </c>
      <c r="D22" s="177" t="n">
        <v>5</v>
      </c>
      <c r="E22" s="177" t="n">
        <v>0</v>
      </c>
      <c r="F22" s="177" t="n">
        <v>0</v>
      </c>
      <c r="G22" s="177" t="n">
        <v>151</v>
      </c>
    </row>
    <row r="23">
      <c r="A23" s="4" t="s">
        <v>16</v>
      </c>
      <c r="B23" s="177" t="n">
        <v>663</v>
      </c>
      <c r="C23" s="177" t="n">
        <v>87</v>
      </c>
      <c r="D23" s="177" t="n">
        <v>1</v>
      </c>
      <c r="E23" s="177" t="n">
        <v>1</v>
      </c>
      <c r="F23" s="177" t="n">
        <v>0</v>
      </c>
      <c r="G23" s="177" t="n">
        <v>574</v>
      </c>
    </row>
    <row r="24">
      <c r="A24" s="49" t="s">
        <v>262</v>
      </c>
      <c r="B24" s="179" t="n">
        <v>95902</v>
      </c>
      <c r="C24" s="179" t="n">
        <v>44925</v>
      </c>
      <c r="D24" s="179" t="n">
        <v>6439</v>
      </c>
      <c r="E24" s="179" t="n">
        <v>5691</v>
      </c>
      <c r="F24" s="179" t="n">
        <v>36481</v>
      </c>
      <c r="G24" s="179" t="n">
        <v>2366</v>
      </c>
    </row>
    <row r="25">
      <c r="A25" s="110" t="s">
        <v>264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78" t="n">
        <v>107880.97</v>
      </c>
      <c r="C26" s="178" t="n">
        <v>56627.32</v>
      </c>
      <c r="D26" s="178" t="n">
        <v>35139.03</v>
      </c>
      <c r="E26" s="178" t="n">
        <v>11227.79</v>
      </c>
      <c r="F26" s="178" t="n">
        <v>0</v>
      </c>
      <c r="G26" s="178" t="n">
        <v>4886.83</v>
      </c>
    </row>
    <row r="27">
      <c r="A27" s="4" t="s">
        <v>12</v>
      </c>
      <c r="B27" s="178" t="n">
        <v>14848269.4</v>
      </c>
      <c r="C27" s="178" t="n">
        <v>14391992.22</v>
      </c>
      <c r="D27" s="178" t="n">
        <v>59815.61</v>
      </c>
      <c r="E27" s="178" t="n">
        <v>720</v>
      </c>
      <c r="F27" s="178" t="n">
        <v>540</v>
      </c>
      <c r="G27" s="178" t="n">
        <v>395201.57</v>
      </c>
    </row>
    <row r="28">
      <c r="A28" s="4" t="s">
        <v>13</v>
      </c>
      <c r="B28" s="178" t="n">
        <v>18962581.66</v>
      </c>
      <c r="C28" s="178" t="n">
        <v>3171216.67</v>
      </c>
      <c r="D28" s="178" t="n">
        <v>2503946.71</v>
      </c>
      <c r="E28" s="178" t="n">
        <v>1497771.28</v>
      </c>
      <c r="F28" s="178" t="n">
        <v>11550162.66</v>
      </c>
      <c r="G28" s="178" t="n">
        <v>239484.34</v>
      </c>
    </row>
    <row r="29">
      <c r="A29" s="4" t="s">
        <v>14</v>
      </c>
      <c r="B29" s="178" t="n">
        <v>0</v>
      </c>
      <c r="C29" s="178" t="n">
        <v>0</v>
      </c>
      <c r="D29" s="178" t="n">
        <v>0</v>
      </c>
      <c r="E29" s="178" t="n">
        <v>0</v>
      </c>
      <c r="F29" s="178" t="n">
        <v>0</v>
      </c>
      <c r="G29" s="178" t="n">
        <v>0</v>
      </c>
    </row>
    <row r="30">
      <c r="A30" s="4" t="s">
        <v>15</v>
      </c>
      <c r="B30" s="178" t="n">
        <v>1112849.82</v>
      </c>
      <c r="C30" s="178" t="n">
        <v>1080859.97</v>
      </c>
      <c r="D30" s="178" t="n">
        <v>1042</v>
      </c>
      <c r="E30" s="178" t="n">
        <v>0</v>
      </c>
      <c r="F30" s="178" t="n">
        <v>0</v>
      </c>
      <c r="G30" s="178" t="n">
        <v>30947.85</v>
      </c>
    </row>
    <row r="31">
      <c r="A31" s="4" t="s">
        <v>16</v>
      </c>
      <c r="B31" s="178" t="n">
        <v>135157</v>
      </c>
      <c r="C31" s="178" t="n">
        <v>17171.17</v>
      </c>
      <c r="D31" s="178" t="n">
        <v>210</v>
      </c>
      <c r="E31" s="178" t="n">
        <v>210</v>
      </c>
      <c r="F31" s="178" t="n">
        <v>0</v>
      </c>
      <c r="G31" s="178" t="n">
        <v>117565.83</v>
      </c>
    </row>
    <row r="32">
      <c r="A32" s="49" t="s">
        <v>262</v>
      </c>
      <c r="B32" s="180" t="n">
        <v>35166738.85</v>
      </c>
      <c r="C32" s="180" t="n">
        <v>18717867.35</v>
      </c>
      <c r="D32" s="180" t="n">
        <v>2600153.35</v>
      </c>
      <c r="E32" s="180" t="n">
        <v>1509929.07</v>
      </c>
      <c r="F32" s="180" t="n">
        <v>11550702.66</v>
      </c>
      <c r="G32" s="180" t="n">
        <v>788086.42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282</v>
      </c>
      <c r="B2" s="1"/>
      <c r="C2" s="1"/>
      <c r="D2" s="1"/>
      <c r="E2" s="1"/>
      <c r="F2" s="1"/>
      <c r="G2" s="1"/>
    </row>
    <row r="3">
      <c r="A3" s="106" t="s">
        <v>253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254</v>
      </c>
      <c r="C7" s="18" t="s">
        <v>255</v>
      </c>
      <c r="D7" s="18"/>
      <c r="E7" s="18"/>
      <c r="F7" s="18"/>
      <c r="G7" s="18"/>
    </row>
    <row r="8">
      <c r="A8" s="3"/>
      <c r="B8" s="3"/>
      <c r="C8" s="3" t="s">
        <v>256</v>
      </c>
      <c r="D8" s="3" t="s">
        <v>257</v>
      </c>
      <c r="E8" s="3" t="s">
        <v>258</v>
      </c>
      <c r="F8" s="3" t="s">
        <v>259</v>
      </c>
      <c r="G8" s="3" t="s">
        <v>260</v>
      </c>
    </row>
    <row r="9">
      <c r="A9" s="110" t="s">
        <v>261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81" t="n">
        <v>209</v>
      </c>
      <c r="C10" s="181" t="n">
        <v>153</v>
      </c>
      <c r="D10" s="181" t="n">
        <v>45</v>
      </c>
      <c r="E10" s="181" t="n">
        <v>5</v>
      </c>
      <c r="F10" s="181" t="n">
        <v>0</v>
      </c>
      <c r="G10" s="181" t="n">
        <v>6</v>
      </c>
    </row>
    <row r="11">
      <c r="A11" s="4" t="s">
        <v>12</v>
      </c>
      <c r="B11" s="181" t="n">
        <v>37707</v>
      </c>
      <c r="C11" s="181" t="n">
        <v>36495</v>
      </c>
      <c r="D11" s="181" t="n">
        <v>187</v>
      </c>
      <c r="E11" s="181" t="n">
        <v>3</v>
      </c>
      <c r="F11" s="181" t="n">
        <v>1</v>
      </c>
      <c r="G11" s="181" t="n">
        <v>1021</v>
      </c>
    </row>
    <row r="12">
      <c r="A12" s="4" t="s">
        <v>13</v>
      </c>
      <c r="B12" s="181" t="n">
        <v>7079</v>
      </c>
      <c r="C12" s="181" t="n">
        <v>5255</v>
      </c>
      <c r="D12" s="181" t="n">
        <v>1363</v>
      </c>
      <c r="E12" s="181" t="n">
        <v>188</v>
      </c>
      <c r="F12" s="181" t="n">
        <v>136</v>
      </c>
      <c r="G12" s="181" t="n">
        <v>137</v>
      </c>
    </row>
    <row r="13">
      <c r="A13" s="4" t="s">
        <v>14</v>
      </c>
      <c r="B13" s="181" t="n">
        <v>0</v>
      </c>
      <c r="C13" s="181" t="n">
        <v>0</v>
      </c>
      <c r="D13" s="181" t="n">
        <v>0</v>
      </c>
      <c r="E13" s="181" t="n">
        <v>0</v>
      </c>
      <c r="F13" s="181" t="n">
        <v>0</v>
      </c>
      <c r="G13" s="181" t="n">
        <v>0</v>
      </c>
    </row>
    <row r="14">
      <c r="A14" s="4" t="s">
        <v>15</v>
      </c>
      <c r="B14" s="181" t="n">
        <v>6280</v>
      </c>
      <c r="C14" s="181" t="n">
        <v>6091</v>
      </c>
      <c r="D14" s="181" t="n">
        <v>9</v>
      </c>
      <c r="E14" s="181" t="n">
        <v>0</v>
      </c>
      <c r="F14" s="181" t="n">
        <v>0</v>
      </c>
      <c r="G14" s="181" t="n">
        <v>180</v>
      </c>
    </row>
    <row r="15">
      <c r="A15" s="4" t="s">
        <v>16</v>
      </c>
      <c r="B15" s="181" t="n">
        <v>717</v>
      </c>
      <c r="C15" s="181" t="n">
        <v>91</v>
      </c>
      <c r="D15" s="181" t="n">
        <v>0</v>
      </c>
      <c r="E15" s="181" t="n">
        <v>1</v>
      </c>
      <c r="F15" s="181" t="n">
        <v>0</v>
      </c>
      <c r="G15" s="181" t="n">
        <v>625</v>
      </c>
    </row>
    <row r="16">
      <c r="A16" s="49" t="s">
        <v>262</v>
      </c>
      <c r="B16" s="183" t="n">
        <v>51992</v>
      </c>
      <c r="C16" s="183" t="n">
        <v>48085</v>
      </c>
      <c r="D16" s="183" t="n">
        <v>1604</v>
      </c>
      <c r="E16" s="183" t="n">
        <v>197</v>
      </c>
      <c r="F16" s="183" t="n">
        <v>137</v>
      </c>
      <c r="G16" s="183" t="n">
        <v>1969</v>
      </c>
    </row>
    <row r="17">
      <c r="A17" s="110" t="s">
        <v>263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81" t="n">
        <v>823</v>
      </c>
      <c r="C18" s="181" t="n">
        <v>285</v>
      </c>
      <c r="D18" s="181" t="n">
        <v>330</v>
      </c>
      <c r="E18" s="181" t="n">
        <v>201</v>
      </c>
      <c r="F18" s="181" t="n">
        <v>0</v>
      </c>
      <c r="G18" s="181" t="n">
        <v>7</v>
      </c>
    </row>
    <row r="19">
      <c r="A19" s="4" t="s">
        <v>12</v>
      </c>
      <c r="B19" s="181" t="n">
        <v>37679</v>
      </c>
      <c r="C19" s="181" t="n">
        <v>36468</v>
      </c>
      <c r="D19" s="181" t="n">
        <v>187</v>
      </c>
      <c r="E19" s="181" t="n">
        <v>3</v>
      </c>
      <c r="F19" s="181" t="n">
        <v>1</v>
      </c>
      <c r="G19" s="181" t="n">
        <v>1020</v>
      </c>
    </row>
    <row r="20">
      <c r="A20" s="4" t="s">
        <v>13</v>
      </c>
      <c r="B20" s="181" t="n">
        <v>79225</v>
      </c>
      <c r="C20" s="181" t="n">
        <v>11703</v>
      </c>
      <c r="D20" s="181" t="n">
        <v>11265</v>
      </c>
      <c r="E20" s="181" t="n">
        <v>7730</v>
      </c>
      <c r="F20" s="181" t="n">
        <v>47622</v>
      </c>
      <c r="G20" s="181" t="n">
        <v>905</v>
      </c>
    </row>
    <row r="21">
      <c r="A21" s="4" t="s">
        <v>14</v>
      </c>
      <c r="B21" s="181" t="n">
        <v>0</v>
      </c>
      <c r="C21" s="181" t="n">
        <v>0</v>
      </c>
      <c r="D21" s="181" t="n">
        <v>0</v>
      </c>
      <c r="E21" s="181" t="n">
        <v>0</v>
      </c>
      <c r="F21" s="181" t="n">
        <v>0</v>
      </c>
      <c r="G21" s="181" t="n">
        <v>0</v>
      </c>
    </row>
    <row r="22">
      <c r="A22" s="4" t="s">
        <v>15</v>
      </c>
      <c r="B22" s="181" t="n">
        <v>6278</v>
      </c>
      <c r="C22" s="181" t="n">
        <v>6089</v>
      </c>
      <c r="D22" s="181" t="n">
        <v>9</v>
      </c>
      <c r="E22" s="181" t="n">
        <v>0</v>
      </c>
      <c r="F22" s="181" t="n">
        <v>0</v>
      </c>
      <c r="G22" s="181" t="n">
        <v>180</v>
      </c>
    </row>
    <row r="23">
      <c r="A23" s="4" t="s">
        <v>16</v>
      </c>
      <c r="B23" s="181" t="n">
        <v>717</v>
      </c>
      <c r="C23" s="181" t="n">
        <v>91</v>
      </c>
      <c r="D23" s="181" t="n">
        <v>0</v>
      </c>
      <c r="E23" s="181" t="n">
        <v>1</v>
      </c>
      <c r="F23" s="181" t="n">
        <v>0</v>
      </c>
      <c r="G23" s="181" t="n">
        <v>625</v>
      </c>
    </row>
    <row r="24">
      <c r="A24" s="49" t="s">
        <v>262</v>
      </c>
      <c r="B24" s="183" t="n">
        <v>124722</v>
      </c>
      <c r="C24" s="183" t="n">
        <v>54636</v>
      </c>
      <c r="D24" s="183" t="n">
        <v>11791</v>
      </c>
      <c r="E24" s="183" t="n">
        <v>7935</v>
      </c>
      <c r="F24" s="183" t="n">
        <v>47623</v>
      </c>
      <c r="G24" s="183" t="n">
        <v>2737</v>
      </c>
    </row>
    <row r="25">
      <c r="A25" s="110" t="s">
        <v>264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82" t="n">
        <v>298541.36</v>
      </c>
      <c r="C26" s="182" t="n">
        <v>126774.2</v>
      </c>
      <c r="D26" s="182" t="n">
        <v>134317.26</v>
      </c>
      <c r="E26" s="182" t="n">
        <v>32110.21</v>
      </c>
      <c r="F26" s="182" t="n">
        <v>0</v>
      </c>
      <c r="G26" s="182" t="n">
        <v>5339.69</v>
      </c>
    </row>
    <row r="27">
      <c r="A27" s="4" t="s">
        <v>12</v>
      </c>
      <c r="B27" s="182" t="n">
        <v>16939649.93</v>
      </c>
      <c r="C27" s="182" t="n">
        <v>16429718.78</v>
      </c>
      <c r="D27" s="182" t="n">
        <v>67125.28</v>
      </c>
      <c r="E27" s="182" t="n">
        <v>1260</v>
      </c>
      <c r="F27" s="182" t="n">
        <v>420</v>
      </c>
      <c r="G27" s="182" t="n">
        <v>441125.87</v>
      </c>
    </row>
    <row r="28">
      <c r="A28" s="4" t="s">
        <v>13</v>
      </c>
      <c r="B28" s="182" t="n">
        <v>25091103.26</v>
      </c>
      <c r="C28" s="182" t="n">
        <v>5165654.42</v>
      </c>
      <c r="D28" s="182" t="n">
        <v>4582138.61</v>
      </c>
      <c r="E28" s="182" t="n">
        <v>2216827.47</v>
      </c>
      <c r="F28" s="182" t="n">
        <v>12854602.47</v>
      </c>
      <c r="G28" s="182" t="n">
        <v>271880.29</v>
      </c>
    </row>
    <row r="29">
      <c r="A29" s="4" t="s">
        <v>14</v>
      </c>
      <c r="B29" s="182" t="n">
        <v>0</v>
      </c>
      <c r="C29" s="182" t="n">
        <v>0</v>
      </c>
      <c r="D29" s="182" t="n">
        <v>0</v>
      </c>
      <c r="E29" s="182" t="n">
        <v>0</v>
      </c>
      <c r="F29" s="182" t="n">
        <v>0</v>
      </c>
      <c r="G29" s="182" t="n">
        <v>0</v>
      </c>
    </row>
    <row r="30">
      <c r="A30" s="4" t="s">
        <v>15</v>
      </c>
      <c r="B30" s="182" t="n">
        <v>1279577.9</v>
      </c>
      <c r="C30" s="182" t="n">
        <v>1240998.93</v>
      </c>
      <c r="D30" s="182" t="n">
        <v>1807.5</v>
      </c>
      <c r="E30" s="182" t="n">
        <v>0</v>
      </c>
      <c r="F30" s="182" t="n">
        <v>0</v>
      </c>
      <c r="G30" s="182" t="n">
        <v>36771.47</v>
      </c>
    </row>
    <row r="31">
      <c r="A31" s="4" t="s">
        <v>16</v>
      </c>
      <c r="B31" s="182" t="n">
        <v>145844.66</v>
      </c>
      <c r="C31" s="182" t="n">
        <v>18144</v>
      </c>
      <c r="D31" s="182" t="n">
        <v>0</v>
      </c>
      <c r="E31" s="182" t="n">
        <v>210</v>
      </c>
      <c r="F31" s="182" t="n">
        <v>0</v>
      </c>
      <c r="G31" s="182" t="n">
        <v>127490.66</v>
      </c>
    </row>
    <row r="32">
      <c r="A32" s="49" t="s">
        <v>262</v>
      </c>
      <c r="B32" s="184" t="n">
        <v>43754717.11</v>
      </c>
      <c r="C32" s="184" t="n">
        <v>22981290.33</v>
      </c>
      <c r="D32" s="184" t="n">
        <v>4785388.65</v>
      </c>
      <c r="E32" s="184" t="n">
        <v>2250407.68</v>
      </c>
      <c r="F32" s="184" t="n">
        <v>12855022.47</v>
      </c>
      <c r="G32" s="184" t="n">
        <v>882607.98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2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</cols>
  <sheetData>
    <row r="2">
      <c r="A2" s="1" t="s">
        <v>39</v>
      </c>
      <c r="B2" s="1"/>
      <c r="C2" s="1"/>
      <c r="D2" s="1"/>
      <c r="E2" s="1"/>
      <c r="F2" s="1"/>
      <c r="G2" s="1"/>
      <c r="H2" s="1"/>
      <c r="I2" s="1"/>
    </row>
    <row r="4">
      <c r="A4" t="s">
        <v>40</v>
      </c>
    </row>
    <row r="6">
      <c r="A6" s="17" t="s">
        <v>41</v>
      </c>
      <c r="B6" s="3" t="s">
        <v>42</v>
      </c>
      <c r="C6" s="3" t="s">
        <v>43</v>
      </c>
      <c r="D6" s="3" t="s">
        <v>44</v>
      </c>
      <c r="E6" s="3" t="n">
        <v>2022</v>
      </c>
      <c r="F6" s="20" t="s">
        <v>45</v>
      </c>
      <c r="G6" s="18"/>
      <c r="H6" s="20" t="s">
        <v>46</v>
      </c>
      <c r="I6" s="18"/>
    </row>
    <row r="7">
      <c r="A7" s="17"/>
      <c r="B7" s="3"/>
      <c r="C7" s="3"/>
      <c r="D7" s="3"/>
      <c r="E7" s="3"/>
      <c r="F7" s="19" t="s">
        <v>47</v>
      </c>
      <c r="G7" s="3" t="s">
        <v>48</v>
      </c>
      <c r="H7" s="19" t="s">
        <v>47</v>
      </c>
      <c r="I7" s="3" t="s">
        <v>48</v>
      </c>
    </row>
    <row r="8">
      <c r="A8" s="26" t="s">
        <v>49</v>
      </c>
      <c r="B8" s="27"/>
      <c r="C8" s="27"/>
      <c r="D8" s="27"/>
      <c r="E8" s="27"/>
      <c r="F8" s="39"/>
      <c r="G8" s="27"/>
      <c r="H8" s="40"/>
      <c r="I8" s="28"/>
    </row>
    <row r="9">
      <c r="A9" s="21" t="s">
        <v>50</v>
      </c>
      <c r="B9" s="22"/>
      <c r="C9" s="22" t="n">
        <v>14937</v>
      </c>
      <c r="D9" s="22" t="n">
        <v>22250</v>
      </c>
      <c r="E9" s="22" t="n">
        <v>32304</v>
      </c>
      <c r="F9" s="35"/>
      <c r="G9" s="22"/>
      <c r="H9" s="36"/>
      <c r="I9" s="23"/>
    </row>
    <row r="10">
      <c r="A10" s="21" t="s">
        <v>51</v>
      </c>
      <c r="B10" s="22"/>
      <c r="C10" s="22" t="n">
        <v>14108</v>
      </c>
      <c r="D10" s="22" t="n">
        <v>52479</v>
      </c>
      <c r="E10" s="22" t="n">
        <v>27642</v>
      </c>
      <c r="F10" s="35"/>
      <c r="G10" s="22"/>
      <c r="H10" s="36"/>
      <c r="I10" s="23"/>
    </row>
    <row r="11">
      <c r="A11" s="21" t="s">
        <v>52</v>
      </c>
      <c r="B11" s="22" t="n">
        <v>25297</v>
      </c>
      <c r="C11" s="22" t="n">
        <v>24854</v>
      </c>
      <c r="D11" s="22" t="n">
        <v>55258</v>
      </c>
      <c r="E11" s="22"/>
      <c r="F11" s="35" t="n">
        <v>-443</v>
      </c>
      <c r="G11" s="22" t="n">
        <v>29961</v>
      </c>
      <c r="H11" s="36" t="n">
        <v>-0.0175119579396766</v>
      </c>
      <c r="I11" s="23" t="n">
        <v>1.18436968810531</v>
      </c>
    </row>
    <row r="12">
      <c r="A12" s="21" t="s">
        <v>53</v>
      </c>
      <c r="B12" s="22" t="n">
        <v>15690</v>
      </c>
      <c r="C12" s="22" t="n">
        <v>80407</v>
      </c>
      <c r="D12" s="22" t="n">
        <v>38918</v>
      </c>
      <c r="E12" s="22"/>
      <c r="F12" s="35" t="n">
        <v>64717</v>
      </c>
      <c r="G12" s="22" t="n">
        <v>23228</v>
      </c>
      <c r="H12" s="36" t="n">
        <v>4.12472912683238</v>
      </c>
      <c r="I12" s="23" t="n">
        <v>1.4804333970682</v>
      </c>
    </row>
    <row r="13">
      <c r="A13" s="21" t="s">
        <v>54</v>
      </c>
      <c r="B13" s="22" t="n">
        <v>13918</v>
      </c>
      <c r="C13" s="22" t="n">
        <v>149856</v>
      </c>
      <c r="D13" s="22" t="n">
        <v>23890</v>
      </c>
      <c r="E13" s="22"/>
      <c r="F13" s="35" t="n">
        <v>135938</v>
      </c>
      <c r="G13" s="22" t="n">
        <v>9972</v>
      </c>
      <c r="H13" s="36" t="n">
        <v>9.76706423336686</v>
      </c>
      <c r="I13" s="23" t="n">
        <v>0.716482253197298</v>
      </c>
    </row>
    <row r="14">
      <c r="A14" s="21" t="s">
        <v>55</v>
      </c>
      <c r="B14" s="22" t="n">
        <v>13477</v>
      </c>
      <c r="C14" s="22" t="n">
        <v>131851</v>
      </c>
      <c r="D14" s="22" t="n">
        <v>16213</v>
      </c>
      <c r="E14" s="22"/>
      <c r="F14" s="35" t="n">
        <v>118374</v>
      </c>
      <c r="G14" s="22" t="n">
        <v>2736</v>
      </c>
      <c r="H14" s="36" t="n">
        <v>8.78340877049789</v>
      </c>
      <c r="I14" s="23" t="n">
        <v>0.203012539882763</v>
      </c>
    </row>
    <row r="15">
      <c r="A15" s="21" t="s">
        <v>56</v>
      </c>
      <c r="B15" s="22" t="n">
        <v>13015</v>
      </c>
      <c r="C15" s="22" t="n">
        <v>56264</v>
      </c>
      <c r="D15" s="22" t="n">
        <v>11905</v>
      </c>
      <c r="E15" s="22"/>
      <c r="F15" s="35" t="n">
        <v>43249</v>
      </c>
      <c r="G15" s="22" t="n">
        <v>-1110</v>
      </c>
      <c r="H15" s="36" t="n">
        <v>3.32301190933538</v>
      </c>
      <c r="I15" s="23" t="n">
        <v>-0.0852862082212831</v>
      </c>
    </row>
    <row r="16">
      <c r="A16" s="21" t="s">
        <v>57</v>
      </c>
      <c r="B16" s="22" t="n">
        <v>10350</v>
      </c>
      <c r="C16" s="22" t="n">
        <v>26217</v>
      </c>
      <c r="D16" s="22" t="n">
        <v>10284</v>
      </c>
      <c r="E16" s="22"/>
      <c r="F16" s="35" t="n">
        <v>15867</v>
      </c>
      <c r="G16" s="22" t="n">
        <v>-66</v>
      </c>
      <c r="H16" s="36" t="n">
        <v>1.53304347826087</v>
      </c>
      <c r="I16" s="23" t="n">
        <v>-0.0063768115942029</v>
      </c>
    </row>
    <row r="17">
      <c r="A17" s="21" t="s">
        <v>58</v>
      </c>
      <c r="B17" s="22" t="n">
        <v>10170</v>
      </c>
      <c r="C17" s="22" t="n">
        <v>24060</v>
      </c>
      <c r="D17" s="22" t="n">
        <v>11635</v>
      </c>
      <c r="E17" s="22"/>
      <c r="F17" s="35" t="n">
        <v>13890</v>
      </c>
      <c r="G17" s="22" t="n">
        <v>1465</v>
      </c>
      <c r="H17" s="36" t="n">
        <v>1.36578171091445</v>
      </c>
      <c r="I17" s="23" t="n">
        <v>0.144051130776794</v>
      </c>
    </row>
    <row r="18">
      <c r="A18" s="21" t="s">
        <v>59</v>
      </c>
      <c r="B18" s="22" t="n">
        <v>12781</v>
      </c>
      <c r="C18" s="22" t="n">
        <v>15834</v>
      </c>
      <c r="D18" s="22" t="n">
        <v>19450</v>
      </c>
      <c r="E18" s="22"/>
      <c r="F18" s="35" t="n">
        <v>3053</v>
      </c>
      <c r="G18" s="22" t="n">
        <v>6669</v>
      </c>
      <c r="H18" s="36" t="n">
        <v>0.238870197950082</v>
      </c>
      <c r="I18" s="23" t="n">
        <v>0.52179015726469</v>
      </c>
    </row>
    <row r="19">
      <c r="A19" s="21" t="s">
        <v>60</v>
      </c>
      <c r="B19" s="22" t="n">
        <v>16495</v>
      </c>
      <c r="C19" s="22" t="n">
        <v>23692</v>
      </c>
      <c r="D19" s="22" t="n">
        <v>35325</v>
      </c>
      <c r="E19" s="22"/>
      <c r="F19" s="35" t="n">
        <v>7197</v>
      </c>
      <c r="G19" s="22" t="n">
        <v>18830</v>
      </c>
      <c r="H19" s="36" t="n">
        <v>0.436314034555926</v>
      </c>
      <c r="I19" s="23" t="n">
        <v>1.1415580478933</v>
      </c>
    </row>
    <row r="20">
      <c r="A20" s="30" t="s">
        <v>61</v>
      </c>
      <c r="B20" s="31" t="n">
        <v>14731</v>
      </c>
      <c r="C20" s="31" t="n">
        <v>20608</v>
      </c>
      <c r="D20" s="31" t="n">
        <v>41012</v>
      </c>
      <c r="E20" s="31"/>
      <c r="F20" s="42" t="n">
        <v>5877</v>
      </c>
      <c r="G20" s="31" t="n">
        <v>26281</v>
      </c>
      <c r="H20" s="43" t="n">
        <v>0.39895458556785</v>
      </c>
      <c r="I20" s="32" t="n">
        <v>1.78406082411242</v>
      </c>
    </row>
    <row r="21">
      <c r="A21" s="29" t="s">
        <v>62</v>
      </c>
      <c r="B21" s="29"/>
      <c r="C21" s="29"/>
      <c r="D21" s="29"/>
      <c r="E21" s="29"/>
      <c r="F21" s="41"/>
      <c r="G21" s="29"/>
      <c r="H21" s="41"/>
      <c r="I21" s="29"/>
    </row>
    <row r="22">
      <c r="A22" s="21" t="s">
        <v>50</v>
      </c>
      <c r="B22" s="24"/>
      <c r="C22" s="24" t="n">
        <v>1709208.5</v>
      </c>
      <c r="D22" s="24" t="n">
        <v>3748938.7</v>
      </c>
      <c r="E22" s="24" t="n">
        <v>4690346.42</v>
      </c>
      <c r="F22" s="37"/>
      <c r="G22" s="24"/>
      <c r="H22" s="38"/>
      <c r="I22" s="25"/>
    </row>
    <row r="23">
      <c r="A23" s="21" t="s">
        <v>51</v>
      </c>
      <c r="B23" s="24"/>
      <c r="C23" s="24" t="n">
        <v>1674390.59</v>
      </c>
      <c r="D23" s="24" t="n">
        <v>12237584.77</v>
      </c>
      <c r="E23" s="24" t="n">
        <v>3756050.29</v>
      </c>
      <c r="F23" s="37"/>
      <c r="G23" s="24"/>
      <c r="H23" s="38"/>
      <c r="I23" s="25"/>
    </row>
    <row r="24">
      <c r="A24" s="21" t="s">
        <v>52</v>
      </c>
      <c r="B24" s="24" t="n">
        <v>2725362.7</v>
      </c>
      <c r="C24" s="24" t="n">
        <v>3003815.5</v>
      </c>
      <c r="D24" s="24" t="n">
        <v>10743585.88</v>
      </c>
      <c r="E24" s="24"/>
      <c r="F24" s="37" t="n">
        <v>278452.8</v>
      </c>
      <c r="G24" s="24" t="n">
        <v>8018223.18</v>
      </c>
      <c r="H24" s="38" t="n">
        <v>0.102170914718984</v>
      </c>
      <c r="I24" s="25" t="n">
        <v>2.94207562905297</v>
      </c>
    </row>
    <row r="25">
      <c r="A25" s="21" t="s">
        <v>53</v>
      </c>
      <c r="B25" s="24" t="n">
        <v>1704749.8</v>
      </c>
      <c r="C25" s="24" t="n">
        <v>15462513.04</v>
      </c>
      <c r="D25" s="24" t="n">
        <v>8470551.49</v>
      </c>
      <c r="E25" s="24"/>
      <c r="F25" s="37" t="n">
        <v>13757763.24</v>
      </c>
      <c r="G25" s="24" t="n">
        <v>6765801.69</v>
      </c>
      <c r="H25" s="38" t="n">
        <v>8.07025361727568</v>
      </c>
      <c r="I25" s="25" t="n">
        <v>3.96879453512768</v>
      </c>
    </row>
    <row r="26">
      <c r="A26" s="21" t="s">
        <v>54</v>
      </c>
      <c r="B26" s="24" t="n">
        <v>1554373.6</v>
      </c>
      <c r="C26" s="24" t="n">
        <v>46755979.97</v>
      </c>
      <c r="D26" s="24" t="n">
        <v>5163308.39</v>
      </c>
      <c r="E26" s="24"/>
      <c r="F26" s="37" t="n">
        <v>45201606.37</v>
      </c>
      <c r="G26" s="24" t="n">
        <v>3608934.79</v>
      </c>
      <c r="H26" s="38" t="n">
        <v>29.080271544756</v>
      </c>
      <c r="I26" s="25" t="n">
        <v>2.32179367302687</v>
      </c>
    </row>
    <row r="27">
      <c r="A27" s="21" t="s">
        <v>55</v>
      </c>
      <c r="B27" s="24" t="n">
        <v>1475014</v>
      </c>
      <c r="C27" s="24" t="n">
        <v>45373924.08</v>
      </c>
      <c r="D27" s="24" t="n">
        <v>2661852.03</v>
      </c>
      <c r="E27" s="24"/>
      <c r="F27" s="37" t="n">
        <v>43898910.08</v>
      </c>
      <c r="G27" s="24" t="n">
        <v>1186838.03</v>
      </c>
      <c r="H27" s="38" t="n">
        <v>29.7616904517516</v>
      </c>
      <c r="I27" s="25" t="n">
        <v>0.804628315392261</v>
      </c>
    </row>
    <row r="28">
      <c r="A28" s="21" t="s">
        <v>56</v>
      </c>
      <c r="B28" s="24" t="n">
        <v>1480207.1</v>
      </c>
      <c r="C28" s="24" t="n">
        <v>17747667.64</v>
      </c>
      <c r="D28" s="24" t="n">
        <v>2102793.62</v>
      </c>
      <c r="E28" s="24"/>
      <c r="F28" s="37" t="n">
        <v>16267460.54</v>
      </c>
      <c r="G28" s="24" t="n">
        <v>622586.52</v>
      </c>
      <c r="H28" s="38" t="n">
        <v>10.9899895359237</v>
      </c>
      <c r="I28" s="25" t="n">
        <v>0.42060771090748</v>
      </c>
    </row>
    <row r="29">
      <c r="A29" s="21" t="s">
        <v>57</v>
      </c>
      <c r="B29" s="24" t="n">
        <v>1286073.66</v>
      </c>
      <c r="C29" s="24" t="n">
        <v>7569461.65</v>
      </c>
      <c r="D29" s="24" t="n">
        <v>2052482.53</v>
      </c>
      <c r="E29" s="24"/>
      <c r="F29" s="37" t="n">
        <v>6283387.99</v>
      </c>
      <c r="G29" s="24" t="n">
        <v>766408.870000001</v>
      </c>
      <c r="H29" s="38" t="n">
        <v>4.88571392559272</v>
      </c>
      <c r="I29" s="25" t="n">
        <v>0.595929217615732</v>
      </c>
    </row>
    <row r="30">
      <c r="A30" s="21" t="s">
        <v>58</v>
      </c>
      <c r="B30" s="24" t="n">
        <v>1303945.89</v>
      </c>
      <c r="C30" s="24" t="n">
        <v>7032176.91</v>
      </c>
      <c r="D30" s="24" t="n">
        <v>2644984.81</v>
      </c>
      <c r="E30" s="24"/>
      <c r="F30" s="37" t="n">
        <v>5728231.02</v>
      </c>
      <c r="G30" s="24" t="n">
        <v>1341038.92</v>
      </c>
      <c r="H30" s="38" t="n">
        <v>4.3929974885691</v>
      </c>
      <c r="I30" s="25" t="n">
        <v>1.02844675556284</v>
      </c>
    </row>
    <row r="31">
      <c r="A31" s="21" t="s">
        <v>59</v>
      </c>
      <c r="B31" s="24" t="n">
        <v>1454382.1</v>
      </c>
      <c r="C31" s="24" t="n">
        <v>2539028.03</v>
      </c>
      <c r="D31" s="24" t="n">
        <v>2951618.8</v>
      </c>
      <c r="E31" s="24"/>
      <c r="F31" s="37" t="n">
        <v>1084645.93</v>
      </c>
      <c r="G31" s="24" t="n">
        <v>1497236.7</v>
      </c>
      <c r="H31" s="38" t="n">
        <v>0.745777832386688</v>
      </c>
      <c r="I31" s="25" t="n">
        <v>1.02946584669875</v>
      </c>
    </row>
    <row r="32">
      <c r="A32" s="21" t="s">
        <v>60</v>
      </c>
      <c r="B32" s="24" t="n">
        <v>1881466.66</v>
      </c>
      <c r="C32" s="24" t="n">
        <v>2937176.74</v>
      </c>
      <c r="D32" s="24" t="n">
        <v>5153059.23</v>
      </c>
      <c r="E32" s="24"/>
      <c r="F32" s="37" t="n">
        <v>1055710.08</v>
      </c>
      <c r="G32" s="24" t="n">
        <v>3271592.57</v>
      </c>
      <c r="H32" s="38" t="n">
        <v>0.561110171359614</v>
      </c>
      <c r="I32" s="25" t="n">
        <v>1.73885226858073</v>
      </c>
    </row>
    <row r="33">
      <c r="A33" s="30" t="s">
        <v>61</v>
      </c>
      <c r="B33" s="33" t="n">
        <v>1659273.44</v>
      </c>
      <c r="C33" s="33" t="n">
        <v>3054076.15</v>
      </c>
      <c r="D33" s="33" t="n">
        <v>5506823.47</v>
      </c>
      <c r="E33" s="33"/>
      <c r="F33" s="44" t="n">
        <v>1394802.71</v>
      </c>
      <c r="G33" s="33" t="n">
        <v>3847550.03</v>
      </c>
      <c r="H33" s="45" t="n">
        <v>0.84061052046973</v>
      </c>
      <c r="I33" s="34" t="n">
        <v>2.31881613798386</v>
      </c>
    </row>
    <row r="34">
      <c r="A34" s="21" t="s">
        <v>63</v>
      </c>
      <c r="B34" s="24"/>
      <c r="C34" s="24"/>
      <c r="D34" s="24"/>
      <c r="E34" s="24"/>
      <c r="F34" s="24"/>
      <c r="G34" s="24"/>
      <c r="H34" s="25"/>
      <c r="I34" s="25"/>
    </row>
    <row r="35">
      <c r="A35" s="21"/>
      <c r="B35" s="24"/>
      <c r="C35" s="24"/>
      <c r="D35" s="24"/>
      <c r="E35" s="24"/>
      <c r="F35" s="24"/>
      <c r="G35" s="24"/>
      <c r="H35" s="25"/>
      <c r="I35" s="25"/>
    </row>
    <row r="36">
      <c r="A36" s="13" t="str">
        <f>=HYPERLINK("#'Obsah'!A1", "Späť na obsah dátovej prílohy")</f>
      </c>
      <c r="B36" s="14"/>
    </row>
  </sheetData>
  <mergeCells count="11">
    <mergeCell ref="A2:I2"/>
    <mergeCell ref="A4:I4"/>
    <mergeCell ref="A6:A7"/>
    <mergeCell ref="B6:B7"/>
    <mergeCell ref="C6:C7"/>
    <mergeCell ref="D6:D7"/>
    <mergeCell ref="E6:E7"/>
    <mergeCell ref="F6:G6"/>
    <mergeCell ref="H6:I6"/>
    <mergeCell ref="A34:I34"/>
    <mergeCell ref="A36:B36"/>
  </mergeCells>
  <pageMargins left="0.7" right="0.7" top="0.75" bottom="0.75" header="0.3" footer="0.3"/>
  <pageSetup paperSize="9" orientation="portrait" horizontalDpi="300" verticalDpi="300"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283</v>
      </c>
      <c r="B2" s="1"/>
      <c r="C2" s="1"/>
      <c r="D2" s="1"/>
      <c r="E2" s="1"/>
      <c r="F2" s="1"/>
      <c r="G2" s="1"/>
    </row>
    <row r="3">
      <c r="A3" s="106" t="s">
        <v>253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254</v>
      </c>
      <c r="C7" s="18" t="s">
        <v>255</v>
      </c>
      <c r="D7" s="18"/>
      <c r="E7" s="18"/>
      <c r="F7" s="18"/>
      <c r="G7" s="18"/>
    </row>
    <row r="8">
      <c r="A8" s="3"/>
      <c r="B8" s="3"/>
      <c r="C8" s="3" t="s">
        <v>256</v>
      </c>
      <c r="D8" s="3" t="s">
        <v>257</v>
      </c>
      <c r="E8" s="3" t="s">
        <v>258</v>
      </c>
      <c r="F8" s="3" t="s">
        <v>259</v>
      </c>
      <c r="G8" s="3" t="s">
        <v>260</v>
      </c>
    </row>
    <row r="9">
      <c r="A9" s="110" t="s">
        <v>261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85" t="n">
        <v>1196</v>
      </c>
      <c r="C10" s="185" t="n">
        <v>869</v>
      </c>
      <c r="D10" s="185" t="n">
        <v>244</v>
      </c>
      <c r="E10" s="185" t="n">
        <v>31</v>
      </c>
      <c r="F10" s="185" t="n">
        <v>13</v>
      </c>
      <c r="G10" s="185" t="n">
        <v>39</v>
      </c>
    </row>
    <row r="11">
      <c r="A11" s="4" t="s">
        <v>12</v>
      </c>
      <c r="B11" s="185" t="n">
        <v>43749</v>
      </c>
      <c r="C11" s="185" t="n">
        <v>42260</v>
      </c>
      <c r="D11" s="185" t="n">
        <v>249</v>
      </c>
      <c r="E11" s="185" t="n">
        <v>5</v>
      </c>
      <c r="F11" s="185" t="n">
        <v>2</v>
      </c>
      <c r="G11" s="185" t="n">
        <v>1233</v>
      </c>
    </row>
    <row r="12">
      <c r="A12" s="4" t="s">
        <v>13</v>
      </c>
      <c r="B12" s="185" t="n">
        <v>10385</v>
      </c>
      <c r="C12" s="185" t="n">
        <v>7764</v>
      </c>
      <c r="D12" s="185" t="n">
        <v>2049</v>
      </c>
      <c r="E12" s="185" t="n">
        <v>238</v>
      </c>
      <c r="F12" s="185" t="n">
        <v>134</v>
      </c>
      <c r="G12" s="185" t="n">
        <v>200</v>
      </c>
    </row>
    <row r="13">
      <c r="A13" s="4" t="s">
        <v>14</v>
      </c>
      <c r="B13" s="185" t="n">
        <v>0</v>
      </c>
      <c r="C13" s="185" t="n">
        <v>0</v>
      </c>
      <c r="D13" s="185" t="n">
        <v>0</v>
      </c>
      <c r="E13" s="185" t="n">
        <v>0</v>
      </c>
      <c r="F13" s="185" t="n">
        <v>0</v>
      </c>
      <c r="G13" s="185" t="n">
        <v>0</v>
      </c>
    </row>
    <row r="14">
      <c r="A14" s="4" t="s">
        <v>15</v>
      </c>
      <c r="B14" s="185" t="n">
        <v>7165</v>
      </c>
      <c r="C14" s="185" t="n">
        <v>6956</v>
      </c>
      <c r="D14" s="185" t="n">
        <v>11</v>
      </c>
      <c r="E14" s="185" t="n">
        <v>0</v>
      </c>
      <c r="F14" s="185" t="n">
        <v>0</v>
      </c>
      <c r="G14" s="185" t="n">
        <v>198</v>
      </c>
    </row>
    <row r="15">
      <c r="A15" s="4" t="s">
        <v>16</v>
      </c>
      <c r="B15" s="185" t="n">
        <v>731</v>
      </c>
      <c r="C15" s="185" t="n">
        <v>94</v>
      </c>
      <c r="D15" s="185" t="n">
        <v>0</v>
      </c>
      <c r="E15" s="185" t="n">
        <v>1</v>
      </c>
      <c r="F15" s="185" t="n">
        <v>0</v>
      </c>
      <c r="G15" s="185" t="n">
        <v>636</v>
      </c>
    </row>
    <row r="16">
      <c r="A16" s="49" t="s">
        <v>262</v>
      </c>
      <c r="B16" s="187" t="n">
        <v>63226</v>
      </c>
      <c r="C16" s="187" t="n">
        <v>57943</v>
      </c>
      <c r="D16" s="187" t="n">
        <v>2553</v>
      </c>
      <c r="E16" s="187" t="n">
        <v>275</v>
      </c>
      <c r="F16" s="187" t="n">
        <v>149</v>
      </c>
      <c r="G16" s="187" t="n">
        <v>2306</v>
      </c>
    </row>
    <row r="17">
      <c r="A17" s="110" t="s">
        <v>263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85" t="n">
        <v>7082</v>
      </c>
      <c r="C18" s="185" t="n">
        <v>1903</v>
      </c>
      <c r="D18" s="185" t="n">
        <v>2128</v>
      </c>
      <c r="E18" s="185" t="n">
        <v>1159</v>
      </c>
      <c r="F18" s="185" t="n">
        <v>1794</v>
      </c>
      <c r="G18" s="185" t="n">
        <v>98</v>
      </c>
    </row>
    <row r="19">
      <c r="A19" s="4" t="s">
        <v>12</v>
      </c>
      <c r="B19" s="185" t="n">
        <v>43710</v>
      </c>
      <c r="C19" s="185" t="n">
        <v>42223</v>
      </c>
      <c r="D19" s="185" t="n">
        <v>248</v>
      </c>
      <c r="E19" s="185" t="n">
        <v>5</v>
      </c>
      <c r="F19" s="185" t="n">
        <v>2</v>
      </c>
      <c r="G19" s="185" t="n">
        <v>1232</v>
      </c>
    </row>
    <row r="20">
      <c r="A20" s="4" t="s">
        <v>13</v>
      </c>
      <c r="B20" s="185" t="n">
        <v>76447</v>
      </c>
      <c r="C20" s="185" t="n">
        <v>18494</v>
      </c>
      <c r="D20" s="185" t="n">
        <v>17867</v>
      </c>
      <c r="E20" s="185" t="n">
        <v>9146</v>
      </c>
      <c r="F20" s="185" t="n">
        <v>29786</v>
      </c>
      <c r="G20" s="185" t="n">
        <v>1154</v>
      </c>
    </row>
    <row r="21">
      <c r="A21" s="4" t="s">
        <v>14</v>
      </c>
      <c r="B21" s="185" t="n">
        <v>0</v>
      </c>
      <c r="C21" s="185" t="n">
        <v>0</v>
      </c>
      <c r="D21" s="185" t="n">
        <v>0</v>
      </c>
      <c r="E21" s="185" t="n">
        <v>0</v>
      </c>
      <c r="F21" s="185" t="n">
        <v>0</v>
      </c>
      <c r="G21" s="185" t="n">
        <v>0</v>
      </c>
    </row>
    <row r="22">
      <c r="A22" s="4" t="s">
        <v>15</v>
      </c>
      <c r="B22" s="185" t="n">
        <v>7160</v>
      </c>
      <c r="C22" s="185" t="n">
        <v>6952</v>
      </c>
      <c r="D22" s="185" t="n">
        <v>11</v>
      </c>
      <c r="E22" s="185" t="n">
        <v>0</v>
      </c>
      <c r="F22" s="185" t="n">
        <v>0</v>
      </c>
      <c r="G22" s="185" t="n">
        <v>197</v>
      </c>
    </row>
    <row r="23">
      <c r="A23" s="4" t="s">
        <v>16</v>
      </c>
      <c r="B23" s="185" t="n">
        <v>730</v>
      </c>
      <c r="C23" s="185" t="n">
        <v>94</v>
      </c>
      <c r="D23" s="185" t="n">
        <v>0</v>
      </c>
      <c r="E23" s="185" t="n">
        <v>1</v>
      </c>
      <c r="F23" s="185" t="n">
        <v>0</v>
      </c>
      <c r="G23" s="185" t="n">
        <v>635</v>
      </c>
    </row>
    <row r="24">
      <c r="A24" s="49" t="s">
        <v>262</v>
      </c>
      <c r="B24" s="187" t="n">
        <v>135129</v>
      </c>
      <c r="C24" s="187" t="n">
        <v>69666</v>
      </c>
      <c r="D24" s="187" t="n">
        <v>20254</v>
      </c>
      <c r="E24" s="187" t="n">
        <v>10311</v>
      </c>
      <c r="F24" s="187" t="n">
        <v>31582</v>
      </c>
      <c r="G24" s="187" t="n">
        <v>3316</v>
      </c>
    </row>
    <row r="25">
      <c r="A25" s="110" t="s">
        <v>264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86" t="n">
        <v>2138118.35</v>
      </c>
      <c r="C26" s="186" t="n">
        <v>576242.24</v>
      </c>
      <c r="D26" s="186" t="n">
        <v>788564.8</v>
      </c>
      <c r="E26" s="186" t="n">
        <v>331984.84</v>
      </c>
      <c r="F26" s="186" t="n">
        <v>403387.05</v>
      </c>
      <c r="G26" s="186" t="n">
        <v>37939.42</v>
      </c>
    </row>
    <row r="27">
      <c r="A27" s="4" t="s">
        <v>12</v>
      </c>
      <c r="B27" s="186" t="n">
        <v>30174679.82</v>
      </c>
      <c r="C27" s="186" t="n">
        <v>29189356.38</v>
      </c>
      <c r="D27" s="186" t="n">
        <v>151211.71</v>
      </c>
      <c r="E27" s="186" t="n">
        <v>3150</v>
      </c>
      <c r="F27" s="186" t="n">
        <v>1260</v>
      </c>
      <c r="G27" s="186" t="n">
        <v>829701.73</v>
      </c>
    </row>
    <row r="28">
      <c r="A28" s="4" t="s">
        <v>13</v>
      </c>
      <c r="B28" s="186" t="n">
        <v>26134855.86</v>
      </c>
      <c r="C28" s="186" t="n">
        <v>8637736.84</v>
      </c>
      <c r="D28" s="186" t="n">
        <v>8147781.61</v>
      </c>
      <c r="E28" s="186" t="n">
        <v>3128526.68</v>
      </c>
      <c r="F28" s="186" t="n">
        <v>5825495.72</v>
      </c>
      <c r="G28" s="186" t="n">
        <v>395315.01</v>
      </c>
    </row>
    <row r="29">
      <c r="A29" s="4" t="s">
        <v>14</v>
      </c>
      <c r="B29" s="186" t="n">
        <v>0</v>
      </c>
      <c r="C29" s="186" t="n">
        <v>0</v>
      </c>
      <c r="D29" s="186" t="n">
        <v>0</v>
      </c>
      <c r="E29" s="186" t="n">
        <v>0</v>
      </c>
      <c r="F29" s="186" t="n">
        <v>0</v>
      </c>
      <c r="G29" s="186" t="n">
        <v>0</v>
      </c>
    </row>
    <row r="30">
      <c r="A30" s="4" t="s">
        <v>15</v>
      </c>
      <c r="B30" s="186" t="n">
        <v>2200120.12</v>
      </c>
      <c r="C30" s="186" t="n">
        <v>2136216.03</v>
      </c>
      <c r="D30" s="186" t="n">
        <v>3259.34</v>
      </c>
      <c r="E30" s="186" t="n">
        <v>0</v>
      </c>
      <c r="F30" s="186" t="n">
        <v>0</v>
      </c>
      <c r="G30" s="186" t="n">
        <v>60644.75</v>
      </c>
    </row>
    <row r="31">
      <c r="A31" s="4" t="s">
        <v>16</v>
      </c>
      <c r="B31" s="186" t="n">
        <v>224785.49</v>
      </c>
      <c r="C31" s="186" t="n">
        <v>28591.22</v>
      </c>
      <c r="D31" s="186" t="n">
        <v>0</v>
      </c>
      <c r="E31" s="186" t="n">
        <v>315</v>
      </c>
      <c r="F31" s="186" t="n">
        <v>0</v>
      </c>
      <c r="G31" s="186" t="n">
        <v>195879.27</v>
      </c>
    </row>
    <row r="32">
      <c r="A32" s="49" t="s">
        <v>262</v>
      </c>
      <c r="B32" s="188" t="n">
        <v>60872559.64</v>
      </c>
      <c r="C32" s="188" t="n">
        <v>40568142.71</v>
      </c>
      <c r="D32" s="188" t="n">
        <v>9090817.46</v>
      </c>
      <c r="E32" s="188" t="n">
        <v>3463976.52</v>
      </c>
      <c r="F32" s="188" t="n">
        <v>6230142.77</v>
      </c>
      <c r="G32" s="188" t="n">
        <v>1519480.18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284</v>
      </c>
      <c r="B2" s="1"/>
      <c r="C2" s="1"/>
      <c r="D2" s="1"/>
      <c r="E2" s="1"/>
      <c r="F2" s="1"/>
      <c r="G2" s="1"/>
    </row>
    <row r="3">
      <c r="A3" s="106" t="s">
        <v>253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254</v>
      </c>
      <c r="C7" s="18" t="s">
        <v>255</v>
      </c>
      <c r="D7" s="18"/>
      <c r="E7" s="18"/>
      <c r="F7" s="18"/>
      <c r="G7" s="18"/>
    </row>
    <row r="8">
      <c r="A8" s="3"/>
      <c r="B8" s="3"/>
      <c r="C8" s="3" t="s">
        <v>256</v>
      </c>
      <c r="D8" s="3" t="s">
        <v>257</v>
      </c>
      <c r="E8" s="3" t="s">
        <v>258</v>
      </c>
      <c r="F8" s="3" t="s">
        <v>259</v>
      </c>
      <c r="G8" s="3" t="s">
        <v>260</v>
      </c>
    </row>
    <row r="9">
      <c r="A9" s="110" t="s">
        <v>261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89" t="n">
        <v>1091</v>
      </c>
      <c r="C10" s="189" t="n">
        <v>811</v>
      </c>
      <c r="D10" s="189" t="n">
        <v>205</v>
      </c>
      <c r="E10" s="189" t="n">
        <v>31</v>
      </c>
      <c r="F10" s="189" t="n">
        <v>11</v>
      </c>
      <c r="G10" s="189" t="n">
        <v>33</v>
      </c>
    </row>
    <row r="11">
      <c r="A11" s="4" t="s">
        <v>12</v>
      </c>
      <c r="B11" s="189" t="n">
        <v>44832</v>
      </c>
      <c r="C11" s="189" t="n">
        <v>43347</v>
      </c>
      <c r="D11" s="189" t="n">
        <v>237</v>
      </c>
      <c r="E11" s="189" t="n">
        <v>3</v>
      </c>
      <c r="F11" s="189" t="n">
        <v>2</v>
      </c>
      <c r="G11" s="189" t="n">
        <v>1243</v>
      </c>
    </row>
    <row r="12">
      <c r="A12" s="4" t="s">
        <v>13</v>
      </c>
      <c r="B12" s="189" t="n">
        <v>7349</v>
      </c>
      <c r="C12" s="189" t="n">
        <v>5392</v>
      </c>
      <c r="D12" s="189" t="n">
        <v>1429</v>
      </c>
      <c r="E12" s="189" t="n">
        <v>244</v>
      </c>
      <c r="F12" s="189" t="n">
        <v>121</v>
      </c>
      <c r="G12" s="189" t="n">
        <v>163</v>
      </c>
    </row>
    <row r="13">
      <c r="A13" s="4" t="s">
        <v>14</v>
      </c>
      <c r="B13" s="189" t="n">
        <v>6792</v>
      </c>
      <c r="C13" s="189" t="n">
        <v>5278</v>
      </c>
      <c r="D13" s="189" t="n">
        <v>1371</v>
      </c>
      <c r="E13" s="189" t="n">
        <v>0</v>
      </c>
      <c r="F13" s="189" t="n">
        <v>0</v>
      </c>
      <c r="G13" s="189" t="n">
        <v>143</v>
      </c>
    </row>
    <row r="14">
      <c r="A14" s="4" t="s">
        <v>15</v>
      </c>
      <c r="B14" s="189" t="n">
        <v>7498</v>
      </c>
      <c r="C14" s="189" t="n">
        <v>7291</v>
      </c>
      <c r="D14" s="189" t="n">
        <v>13</v>
      </c>
      <c r="E14" s="189" t="n">
        <v>0</v>
      </c>
      <c r="F14" s="189" t="n">
        <v>0</v>
      </c>
      <c r="G14" s="189" t="n">
        <v>194</v>
      </c>
    </row>
    <row r="15">
      <c r="A15" s="4" t="s">
        <v>16</v>
      </c>
      <c r="B15" s="189" t="n">
        <v>694</v>
      </c>
      <c r="C15" s="189" t="n">
        <v>88</v>
      </c>
      <c r="D15" s="189" t="n">
        <v>0</v>
      </c>
      <c r="E15" s="189" t="n">
        <v>1</v>
      </c>
      <c r="F15" s="189" t="n">
        <v>0</v>
      </c>
      <c r="G15" s="189" t="n">
        <v>605</v>
      </c>
    </row>
    <row r="16">
      <c r="A16" s="49" t="s">
        <v>262</v>
      </c>
      <c r="B16" s="191" t="n">
        <v>68256</v>
      </c>
      <c r="C16" s="191" t="n">
        <v>62207</v>
      </c>
      <c r="D16" s="191" t="n">
        <v>3255</v>
      </c>
      <c r="E16" s="191" t="n">
        <v>279</v>
      </c>
      <c r="F16" s="191" t="n">
        <v>134</v>
      </c>
      <c r="G16" s="191" t="n">
        <v>2381</v>
      </c>
    </row>
    <row r="17">
      <c r="A17" s="110" t="s">
        <v>263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89" t="n">
        <v>6286</v>
      </c>
      <c r="C18" s="189" t="n">
        <v>1817</v>
      </c>
      <c r="D18" s="189" t="n">
        <v>1621</v>
      </c>
      <c r="E18" s="189" t="n">
        <v>1287</v>
      </c>
      <c r="F18" s="189" t="n">
        <v>1474</v>
      </c>
      <c r="G18" s="189" t="n">
        <v>87</v>
      </c>
    </row>
    <row r="19">
      <c r="A19" s="4" t="s">
        <v>12</v>
      </c>
      <c r="B19" s="189" t="n">
        <v>44819</v>
      </c>
      <c r="C19" s="189" t="n">
        <v>43335</v>
      </c>
      <c r="D19" s="189" t="n">
        <v>237</v>
      </c>
      <c r="E19" s="189" t="n">
        <v>3</v>
      </c>
      <c r="F19" s="189" t="n">
        <v>2</v>
      </c>
      <c r="G19" s="189" t="n">
        <v>1242</v>
      </c>
    </row>
    <row r="20">
      <c r="A20" s="4" t="s">
        <v>13</v>
      </c>
      <c r="B20" s="189" t="n">
        <v>60116</v>
      </c>
      <c r="C20" s="189" t="n">
        <v>12886</v>
      </c>
      <c r="D20" s="189" t="n">
        <v>12353</v>
      </c>
      <c r="E20" s="189" t="n">
        <v>9932</v>
      </c>
      <c r="F20" s="189" t="n">
        <v>24288</v>
      </c>
      <c r="G20" s="189" t="n">
        <v>657</v>
      </c>
    </row>
    <row r="21">
      <c r="A21" s="4" t="s">
        <v>14</v>
      </c>
      <c r="B21" s="189" t="n">
        <v>27482</v>
      </c>
      <c r="C21" s="189" t="n">
        <v>12898</v>
      </c>
      <c r="D21" s="189" t="n">
        <v>14097</v>
      </c>
      <c r="E21" s="189" t="n">
        <v>0</v>
      </c>
      <c r="F21" s="189" t="n">
        <v>0</v>
      </c>
      <c r="G21" s="189" t="n">
        <v>487</v>
      </c>
    </row>
    <row r="22">
      <c r="A22" s="4" t="s">
        <v>15</v>
      </c>
      <c r="B22" s="189" t="n">
        <v>7496</v>
      </c>
      <c r="C22" s="189" t="n">
        <v>7289</v>
      </c>
      <c r="D22" s="189" t="n">
        <v>13</v>
      </c>
      <c r="E22" s="189" t="n">
        <v>0</v>
      </c>
      <c r="F22" s="189" t="n">
        <v>0</v>
      </c>
      <c r="G22" s="189" t="n">
        <v>194</v>
      </c>
    </row>
    <row r="23">
      <c r="A23" s="4" t="s">
        <v>16</v>
      </c>
      <c r="B23" s="189" t="n">
        <v>694</v>
      </c>
      <c r="C23" s="189" t="n">
        <v>88</v>
      </c>
      <c r="D23" s="189" t="n">
        <v>0</v>
      </c>
      <c r="E23" s="189" t="n">
        <v>1</v>
      </c>
      <c r="F23" s="189" t="n">
        <v>0</v>
      </c>
      <c r="G23" s="189" t="n">
        <v>605</v>
      </c>
    </row>
    <row r="24">
      <c r="A24" s="49" t="s">
        <v>262</v>
      </c>
      <c r="B24" s="191" t="n">
        <v>146893</v>
      </c>
      <c r="C24" s="191" t="n">
        <v>78313</v>
      </c>
      <c r="D24" s="191" t="n">
        <v>28321</v>
      </c>
      <c r="E24" s="191" t="n">
        <v>11223</v>
      </c>
      <c r="F24" s="191" t="n">
        <v>25764</v>
      </c>
      <c r="G24" s="191" t="n">
        <v>3272</v>
      </c>
    </row>
    <row r="25">
      <c r="A25" s="110" t="s">
        <v>264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90" t="n">
        <v>3393534.53</v>
      </c>
      <c r="C26" s="190" t="n">
        <v>917824.46</v>
      </c>
      <c r="D26" s="190" t="n">
        <v>981608.21</v>
      </c>
      <c r="E26" s="190" t="n">
        <v>672881.38</v>
      </c>
      <c r="F26" s="190" t="n">
        <v>770042.47</v>
      </c>
      <c r="G26" s="190" t="n">
        <v>51178.01</v>
      </c>
    </row>
    <row r="27">
      <c r="A27" s="4" t="s">
        <v>12</v>
      </c>
      <c r="B27" s="190" t="n">
        <v>32065610.18</v>
      </c>
      <c r="C27" s="190" t="n">
        <v>31041813.96</v>
      </c>
      <c r="D27" s="190" t="n">
        <v>153018.7</v>
      </c>
      <c r="E27" s="190" t="n">
        <v>1890</v>
      </c>
      <c r="F27" s="190" t="n">
        <v>1080</v>
      </c>
      <c r="G27" s="190" t="n">
        <v>867807.52</v>
      </c>
    </row>
    <row r="28">
      <c r="A28" s="4" t="s">
        <v>13</v>
      </c>
      <c r="B28" s="190" t="n">
        <v>23181671.59</v>
      </c>
      <c r="C28" s="190" t="n">
        <v>7245481.42</v>
      </c>
      <c r="D28" s="190" t="n">
        <v>6759261.83</v>
      </c>
      <c r="E28" s="190" t="n">
        <v>4198218.34</v>
      </c>
      <c r="F28" s="190" t="n">
        <v>4609168.16</v>
      </c>
      <c r="G28" s="190" t="n">
        <v>369541.84</v>
      </c>
    </row>
    <row r="29">
      <c r="A29" s="4" t="s">
        <v>14</v>
      </c>
      <c r="B29" s="190" t="n">
        <v>16040535.82</v>
      </c>
      <c r="C29" s="190" t="n">
        <v>7287805.29</v>
      </c>
      <c r="D29" s="190" t="n">
        <v>8456824</v>
      </c>
      <c r="E29" s="190" t="n">
        <v>0</v>
      </c>
      <c r="F29" s="190" t="n">
        <v>0</v>
      </c>
      <c r="G29" s="190" t="n">
        <v>295906.53</v>
      </c>
    </row>
    <row r="30">
      <c r="A30" s="4" t="s">
        <v>15</v>
      </c>
      <c r="B30" s="190" t="n">
        <v>2305593.44</v>
      </c>
      <c r="C30" s="190" t="n">
        <v>2241678.77</v>
      </c>
      <c r="D30" s="190" t="n">
        <v>3883.08</v>
      </c>
      <c r="E30" s="190" t="n">
        <v>0</v>
      </c>
      <c r="F30" s="190" t="n">
        <v>0</v>
      </c>
      <c r="G30" s="190" t="n">
        <v>60031.59</v>
      </c>
    </row>
    <row r="31">
      <c r="A31" s="4" t="s">
        <v>16</v>
      </c>
      <c r="B31" s="190" t="n">
        <v>212334.77</v>
      </c>
      <c r="C31" s="190" t="n">
        <v>26327.99</v>
      </c>
      <c r="D31" s="190" t="n">
        <v>0</v>
      </c>
      <c r="E31" s="190" t="n">
        <v>315</v>
      </c>
      <c r="F31" s="190" t="n">
        <v>0</v>
      </c>
      <c r="G31" s="190" t="n">
        <v>185691.78</v>
      </c>
    </row>
    <row r="32">
      <c r="A32" s="49" t="s">
        <v>262</v>
      </c>
      <c r="B32" s="192" t="n">
        <v>77199280.33</v>
      </c>
      <c r="C32" s="192" t="n">
        <v>48760931.89</v>
      </c>
      <c r="D32" s="192" t="n">
        <v>16354595.82</v>
      </c>
      <c r="E32" s="192" t="n">
        <v>4873304.72</v>
      </c>
      <c r="F32" s="192" t="n">
        <v>5380290.63</v>
      </c>
      <c r="G32" s="192" t="n">
        <v>1830157.27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285</v>
      </c>
      <c r="B2" s="1"/>
      <c r="C2" s="1"/>
      <c r="D2" s="1"/>
      <c r="E2" s="1"/>
      <c r="F2" s="1"/>
      <c r="G2" s="1"/>
    </row>
    <row r="3">
      <c r="A3" s="106" t="s">
        <v>253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254</v>
      </c>
      <c r="C7" s="18" t="s">
        <v>255</v>
      </c>
      <c r="D7" s="18"/>
      <c r="E7" s="18"/>
      <c r="F7" s="18"/>
      <c r="G7" s="18"/>
    </row>
    <row r="8">
      <c r="A8" s="3"/>
      <c r="B8" s="3"/>
      <c r="C8" s="3" t="s">
        <v>256</v>
      </c>
      <c r="D8" s="3" t="s">
        <v>257</v>
      </c>
      <c r="E8" s="3" t="s">
        <v>258</v>
      </c>
      <c r="F8" s="3" t="s">
        <v>259</v>
      </c>
      <c r="G8" s="3" t="s">
        <v>260</v>
      </c>
    </row>
    <row r="9">
      <c r="A9" s="110" t="s">
        <v>261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93" t="n">
        <v>190</v>
      </c>
      <c r="C10" s="193" t="n">
        <v>137</v>
      </c>
      <c r="D10" s="193" t="n">
        <v>43</v>
      </c>
      <c r="E10" s="193" t="n">
        <v>3</v>
      </c>
      <c r="F10" s="193" t="n">
        <v>1</v>
      </c>
      <c r="G10" s="193" t="n">
        <v>6</v>
      </c>
    </row>
    <row r="11">
      <c r="A11" s="4" t="s">
        <v>12</v>
      </c>
      <c r="B11" s="193" t="n">
        <v>39559</v>
      </c>
      <c r="C11" s="193" t="n">
        <v>38303</v>
      </c>
      <c r="D11" s="193" t="n">
        <v>172</v>
      </c>
      <c r="E11" s="193" t="n">
        <v>3</v>
      </c>
      <c r="F11" s="193" t="n">
        <v>1</v>
      </c>
      <c r="G11" s="193" t="n">
        <v>1080</v>
      </c>
    </row>
    <row r="12">
      <c r="A12" s="4" t="s">
        <v>13</v>
      </c>
      <c r="B12" s="193" t="n">
        <v>3580</v>
      </c>
      <c r="C12" s="193" t="n">
        <v>2690</v>
      </c>
      <c r="D12" s="193" t="n">
        <v>671</v>
      </c>
      <c r="E12" s="193" t="n">
        <v>97</v>
      </c>
      <c r="F12" s="193" t="n">
        <v>51</v>
      </c>
      <c r="G12" s="193" t="n">
        <v>71</v>
      </c>
    </row>
    <row r="13">
      <c r="A13" s="4" t="s">
        <v>14</v>
      </c>
      <c r="B13" s="193" t="n">
        <v>3980</v>
      </c>
      <c r="C13" s="193" t="n">
        <v>3172</v>
      </c>
      <c r="D13" s="193" t="n">
        <v>727</v>
      </c>
      <c r="E13" s="193" t="n">
        <v>0</v>
      </c>
      <c r="F13" s="193" t="n">
        <v>0</v>
      </c>
      <c r="G13" s="193" t="n">
        <v>81</v>
      </c>
    </row>
    <row r="14">
      <c r="A14" s="4" t="s">
        <v>15</v>
      </c>
      <c r="B14" s="193" t="n">
        <v>5874</v>
      </c>
      <c r="C14" s="193" t="n">
        <v>5708</v>
      </c>
      <c r="D14" s="193" t="n">
        <v>10</v>
      </c>
      <c r="E14" s="193" t="n">
        <v>0</v>
      </c>
      <c r="F14" s="193" t="n">
        <v>0</v>
      </c>
      <c r="G14" s="193" t="n">
        <v>156</v>
      </c>
    </row>
    <row r="15">
      <c r="A15" s="4" t="s">
        <v>16</v>
      </c>
      <c r="B15" s="193" t="n">
        <v>532</v>
      </c>
      <c r="C15" s="193" t="n">
        <v>74</v>
      </c>
      <c r="D15" s="193" t="n">
        <v>1</v>
      </c>
      <c r="E15" s="193" t="n">
        <v>1</v>
      </c>
      <c r="F15" s="193" t="n">
        <v>0</v>
      </c>
      <c r="G15" s="193" t="n">
        <v>456</v>
      </c>
    </row>
    <row r="16">
      <c r="A16" s="49" t="s">
        <v>262</v>
      </c>
      <c r="B16" s="195" t="n">
        <v>53715</v>
      </c>
      <c r="C16" s="195" t="n">
        <v>50084</v>
      </c>
      <c r="D16" s="195" t="n">
        <v>1624</v>
      </c>
      <c r="E16" s="195" t="n">
        <v>104</v>
      </c>
      <c r="F16" s="195" t="n">
        <v>53</v>
      </c>
      <c r="G16" s="195" t="n">
        <v>1850</v>
      </c>
    </row>
    <row r="17">
      <c r="A17" s="110" t="s">
        <v>263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93" t="n">
        <v>886</v>
      </c>
      <c r="C18" s="193" t="n">
        <v>287</v>
      </c>
      <c r="D18" s="193" t="n">
        <v>462</v>
      </c>
      <c r="E18" s="193" t="n">
        <v>120</v>
      </c>
      <c r="F18" s="193" t="n">
        <v>6</v>
      </c>
      <c r="G18" s="193" t="n">
        <v>11</v>
      </c>
    </row>
    <row r="19">
      <c r="A19" s="4" t="s">
        <v>12</v>
      </c>
      <c r="B19" s="193" t="n">
        <v>39556</v>
      </c>
      <c r="C19" s="193" t="n">
        <v>38300</v>
      </c>
      <c r="D19" s="193" t="n">
        <v>172</v>
      </c>
      <c r="E19" s="193" t="n">
        <v>3</v>
      </c>
      <c r="F19" s="193" t="n">
        <v>1</v>
      </c>
      <c r="G19" s="193" t="n">
        <v>1080</v>
      </c>
    </row>
    <row r="20">
      <c r="A20" s="4" t="s">
        <v>13</v>
      </c>
      <c r="B20" s="193" t="n">
        <v>28721</v>
      </c>
      <c r="C20" s="193" t="n">
        <v>6322</v>
      </c>
      <c r="D20" s="193" t="n">
        <v>5686</v>
      </c>
      <c r="E20" s="193" t="n">
        <v>4107</v>
      </c>
      <c r="F20" s="193" t="n">
        <v>12356</v>
      </c>
      <c r="G20" s="193" t="n">
        <v>250</v>
      </c>
    </row>
    <row r="21">
      <c r="A21" s="4" t="s">
        <v>14</v>
      </c>
      <c r="B21" s="193" t="n">
        <v>15835</v>
      </c>
      <c r="C21" s="193" t="n">
        <v>7656</v>
      </c>
      <c r="D21" s="193" t="n">
        <v>7903</v>
      </c>
      <c r="E21" s="193" t="n">
        <v>0</v>
      </c>
      <c r="F21" s="193" t="n">
        <v>0</v>
      </c>
      <c r="G21" s="193" t="n">
        <v>276</v>
      </c>
    </row>
    <row r="22">
      <c r="A22" s="4" t="s">
        <v>15</v>
      </c>
      <c r="B22" s="193" t="n">
        <v>5874</v>
      </c>
      <c r="C22" s="193" t="n">
        <v>5708</v>
      </c>
      <c r="D22" s="193" t="n">
        <v>10</v>
      </c>
      <c r="E22" s="193" t="n">
        <v>0</v>
      </c>
      <c r="F22" s="193" t="n">
        <v>0</v>
      </c>
      <c r="G22" s="193" t="n">
        <v>156</v>
      </c>
    </row>
    <row r="23">
      <c r="A23" s="4" t="s">
        <v>16</v>
      </c>
      <c r="B23" s="193" t="n">
        <v>532</v>
      </c>
      <c r="C23" s="193" t="n">
        <v>74</v>
      </c>
      <c r="D23" s="193" t="n">
        <v>1</v>
      </c>
      <c r="E23" s="193" t="n">
        <v>1</v>
      </c>
      <c r="F23" s="193" t="n">
        <v>0</v>
      </c>
      <c r="G23" s="193" t="n">
        <v>456</v>
      </c>
    </row>
    <row r="24">
      <c r="A24" s="49" t="s">
        <v>262</v>
      </c>
      <c r="B24" s="195" t="n">
        <v>91404</v>
      </c>
      <c r="C24" s="195" t="n">
        <v>58347</v>
      </c>
      <c r="D24" s="195" t="n">
        <v>14234</v>
      </c>
      <c r="E24" s="195" t="n">
        <v>4231</v>
      </c>
      <c r="F24" s="195" t="n">
        <v>12363</v>
      </c>
      <c r="G24" s="195" t="n">
        <v>2229</v>
      </c>
    </row>
    <row r="25">
      <c r="A25" s="110" t="s">
        <v>264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94" t="n">
        <v>507097.48</v>
      </c>
      <c r="C26" s="194" t="n">
        <v>156256.54</v>
      </c>
      <c r="D26" s="194" t="n">
        <v>250465.69</v>
      </c>
      <c r="E26" s="194" t="n">
        <v>87978.27</v>
      </c>
      <c r="F26" s="194" t="n">
        <v>4474.82</v>
      </c>
      <c r="G26" s="194" t="n">
        <v>7922.16</v>
      </c>
    </row>
    <row r="27">
      <c r="A27" s="4" t="s">
        <v>12</v>
      </c>
      <c r="B27" s="194" t="n">
        <v>28717139.43</v>
      </c>
      <c r="C27" s="194" t="n">
        <v>27840701.32</v>
      </c>
      <c r="D27" s="194" t="n">
        <v>106066.21</v>
      </c>
      <c r="E27" s="194" t="n">
        <v>1530</v>
      </c>
      <c r="F27" s="194" t="n">
        <v>450</v>
      </c>
      <c r="G27" s="194" t="n">
        <v>768391.9</v>
      </c>
    </row>
    <row r="28">
      <c r="A28" s="4" t="s">
        <v>13</v>
      </c>
      <c r="B28" s="194" t="n">
        <v>11092460.14</v>
      </c>
      <c r="C28" s="194" t="n">
        <v>3684962.24</v>
      </c>
      <c r="D28" s="194" t="n">
        <v>3160885.09</v>
      </c>
      <c r="E28" s="194" t="n">
        <v>1266893.47</v>
      </c>
      <c r="F28" s="194" t="n">
        <v>2838335.43</v>
      </c>
      <c r="G28" s="194" t="n">
        <v>141383.91</v>
      </c>
    </row>
    <row r="29">
      <c r="A29" s="4" t="s">
        <v>14</v>
      </c>
      <c r="B29" s="194" t="n">
        <v>9276787.72</v>
      </c>
      <c r="C29" s="194" t="n">
        <v>4416980.57</v>
      </c>
      <c r="D29" s="194" t="n">
        <v>4708827.2</v>
      </c>
      <c r="E29" s="194" t="n">
        <v>0</v>
      </c>
      <c r="F29" s="194" t="n">
        <v>0</v>
      </c>
      <c r="G29" s="194" t="n">
        <v>150979.95</v>
      </c>
    </row>
    <row r="30">
      <c r="A30" s="4" t="s">
        <v>15</v>
      </c>
      <c r="B30" s="194" t="n">
        <v>1812842.26</v>
      </c>
      <c r="C30" s="194" t="n">
        <v>1761804.25</v>
      </c>
      <c r="D30" s="194" t="n">
        <v>2950.07</v>
      </c>
      <c r="E30" s="194" t="n">
        <v>0</v>
      </c>
      <c r="F30" s="194" t="n">
        <v>0</v>
      </c>
      <c r="G30" s="194" t="n">
        <v>48087.94</v>
      </c>
    </row>
    <row r="31">
      <c r="A31" s="4" t="s">
        <v>16</v>
      </c>
      <c r="B31" s="194" t="n">
        <v>163665.2</v>
      </c>
      <c r="C31" s="194" t="n">
        <v>22189.27</v>
      </c>
      <c r="D31" s="194" t="n">
        <v>315</v>
      </c>
      <c r="E31" s="194" t="n">
        <v>315</v>
      </c>
      <c r="F31" s="194" t="n">
        <v>0</v>
      </c>
      <c r="G31" s="194" t="n">
        <v>140845.93</v>
      </c>
    </row>
    <row r="32">
      <c r="A32" s="49" t="s">
        <v>262</v>
      </c>
      <c r="B32" s="196" t="n">
        <v>51569992.23</v>
      </c>
      <c r="C32" s="196" t="n">
        <v>37882894.19</v>
      </c>
      <c r="D32" s="196" t="n">
        <v>8229509.26</v>
      </c>
      <c r="E32" s="196" t="n">
        <v>1356716.74</v>
      </c>
      <c r="F32" s="196" t="n">
        <v>2843260.25</v>
      </c>
      <c r="G32" s="196" t="n">
        <v>1257611.79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252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287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254</v>
      </c>
      <c r="C7" s="18" t="s">
        <v>288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289</v>
      </c>
      <c r="D8" s="3" t="s">
        <v>290</v>
      </c>
      <c r="E8" s="3" t="s">
        <v>291</v>
      </c>
      <c r="F8" s="3" t="s">
        <v>292</v>
      </c>
      <c r="G8" s="3" t="s">
        <v>293</v>
      </c>
      <c r="H8" s="3" t="s">
        <v>294</v>
      </c>
      <c r="I8" s="3" t="s">
        <v>295</v>
      </c>
      <c r="J8" s="3" t="s">
        <v>296</v>
      </c>
      <c r="K8" s="3" t="s">
        <v>297</v>
      </c>
      <c r="L8" s="3" t="s">
        <v>298</v>
      </c>
      <c r="M8" s="3" t="s">
        <v>299</v>
      </c>
      <c r="N8" s="3" t="s">
        <v>300</v>
      </c>
      <c r="O8" s="3" t="s">
        <v>301</v>
      </c>
      <c r="P8" s="3" t="s">
        <v>302</v>
      </c>
      <c r="Q8" s="3" t="s">
        <v>303</v>
      </c>
      <c r="R8" s="3" t="s">
        <v>304</v>
      </c>
      <c r="S8" s="3" t="s">
        <v>305</v>
      </c>
      <c r="T8" s="3" t="s">
        <v>306</v>
      </c>
      <c r="U8" s="3" t="s">
        <v>307</v>
      </c>
      <c r="V8" s="3" t="s">
        <v>308</v>
      </c>
      <c r="W8" s="3" t="s">
        <v>309</v>
      </c>
      <c r="X8" s="3" t="s">
        <v>310</v>
      </c>
    </row>
    <row r="9">
      <c r="A9" s="110" t="s">
        <v>261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197" t="n">
        <v>13693</v>
      </c>
      <c r="C10" s="197" t="n">
        <v>76</v>
      </c>
      <c r="D10" s="197" t="n">
        <v>2</v>
      </c>
      <c r="E10" s="197" t="n">
        <v>671</v>
      </c>
      <c r="F10" s="197" t="n">
        <v>7</v>
      </c>
      <c r="G10" s="197" t="n">
        <v>22</v>
      </c>
      <c r="H10" s="197" t="n">
        <v>411</v>
      </c>
      <c r="I10" s="197" t="n">
        <v>4905</v>
      </c>
      <c r="J10" s="197" t="n">
        <v>382</v>
      </c>
      <c r="K10" s="197" t="n">
        <v>3329</v>
      </c>
      <c r="L10" s="197" t="n">
        <v>128</v>
      </c>
      <c r="M10" s="197" t="n">
        <v>66</v>
      </c>
      <c r="N10" s="197" t="n">
        <v>221</v>
      </c>
      <c r="O10" s="197" t="n">
        <v>832</v>
      </c>
      <c r="P10" s="197" t="n">
        <v>599</v>
      </c>
      <c r="Q10" s="197" t="n">
        <v>5</v>
      </c>
      <c r="R10" s="197" t="n">
        <v>370</v>
      </c>
      <c r="S10" s="197" t="n">
        <v>210</v>
      </c>
      <c r="T10" s="197" t="n">
        <v>477</v>
      </c>
      <c r="U10" s="197" t="n">
        <v>973</v>
      </c>
      <c r="V10" s="197" t="n">
        <v>0</v>
      </c>
      <c r="W10" s="197" t="n">
        <v>0</v>
      </c>
      <c r="X10" s="197" t="n">
        <v>7</v>
      </c>
    </row>
    <row r="11">
      <c r="A11" s="4" t="s">
        <v>12</v>
      </c>
      <c r="B11" s="197" t="n">
        <v>39592</v>
      </c>
      <c r="C11" s="197" t="n">
        <v>651</v>
      </c>
      <c r="D11" s="197" t="n">
        <v>1</v>
      </c>
      <c r="E11" s="197" t="n">
        <v>4272</v>
      </c>
      <c r="F11" s="197" t="n">
        <v>4</v>
      </c>
      <c r="G11" s="197" t="n">
        <v>22</v>
      </c>
      <c r="H11" s="197" t="n">
        <v>5771</v>
      </c>
      <c r="I11" s="197" t="n">
        <v>9323</v>
      </c>
      <c r="J11" s="197" t="n">
        <v>1594</v>
      </c>
      <c r="K11" s="197" t="n">
        <v>3718</v>
      </c>
      <c r="L11" s="197" t="n">
        <v>851</v>
      </c>
      <c r="M11" s="197" t="n">
        <v>579</v>
      </c>
      <c r="N11" s="197" t="n">
        <v>213</v>
      </c>
      <c r="O11" s="197" t="n">
        <v>3897</v>
      </c>
      <c r="P11" s="197" t="n">
        <v>1495</v>
      </c>
      <c r="Q11" s="197" t="n">
        <v>24</v>
      </c>
      <c r="R11" s="197" t="n">
        <v>1025</v>
      </c>
      <c r="S11" s="197" t="n">
        <v>459</v>
      </c>
      <c r="T11" s="197" t="n">
        <v>957</v>
      </c>
      <c r="U11" s="197" t="n">
        <v>4672</v>
      </c>
      <c r="V11" s="197" t="n">
        <v>2</v>
      </c>
      <c r="W11" s="197" t="n">
        <v>1</v>
      </c>
      <c r="X11" s="197" t="n">
        <v>61</v>
      </c>
    </row>
    <row r="12">
      <c r="A12" s="4" t="s">
        <v>13</v>
      </c>
      <c r="B12" s="197" t="n">
        <v>2648</v>
      </c>
      <c r="C12" s="197" t="n">
        <v>42</v>
      </c>
      <c r="D12" s="197" t="n">
        <v>3</v>
      </c>
      <c r="E12" s="197" t="n">
        <v>327</v>
      </c>
      <c r="F12" s="197" t="n">
        <v>3</v>
      </c>
      <c r="G12" s="197" t="n">
        <v>7</v>
      </c>
      <c r="H12" s="197" t="n">
        <v>244</v>
      </c>
      <c r="I12" s="197" t="n">
        <v>643</v>
      </c>
      <c r="J12" s="197" t="n">
        <v>147</v>
      </c>
      <c r="K12" s="197" t="n">
        <v>219</v>
      </c>
      <c r="L12" s="197" t="n">
        <v>59</v>
      </c>
      <c r="M12" s="197" t="n">
        <v>17</v>
      </c>
      <c r="N12" s="197" t="n">
        <v>68</v>
      </c>
      <c r="O12" s="197" t="n">
        <v>298</v>
      </c>
      <c r="P12" s="197" t="n">
        <v>184</v>
      </c>
      <c r="Q12" s="197" t="n">
        <v>3</v>
      </c>
      <c r="R12" s="197" t="n">
        <v>32</v>
      </c>
      <c r="S12" s="197" t="n">
        <v>247</v>
      </c>
      <c r="T12" s="197" t="n">
        <v>50</v>
      </c>
      <c r="U12" s="197" t="n">
        <v>53</v>
      </c>
      <c r="V12" s="197" t="n">
        <v>0</v>
      </c>
      <c r="W12" s="197" t="n">
        <v>0</v>
      </c>
      <c r="X12" s="197" t="n">
        <v>2</v>
      </c>
    </row>
    <row r="13">
      <c r="A13" s="4" t="s">
        <v>14</v>
      </c>
      <c r="B13" s="197" t="n">
        <v>12591</v>
      </c>
      <c r="C13" s="197" t="n">
        <v>192</v>
      </c>
      <c r="D13" s="197" t="n">
        <v>18</v>
      </c>
      <c r="E13" s="197" t="n">
        <v>1740</v>
      </c>
      <c r="F13" s="197" t="n">
        <v>2</v>
      </c>
      <c r="G13" s="197" t="n">
        <v>60</v>
      </c>
      <c r="H13" s="197" t="n">
        <v>1112</v>
      </c>
      <c r="I13" s="197" t="n">
        <v>3246</v>
      </c>
      <c r="J13" s="197" t="n">
        <v>775</v>
      </c>
      <c r="K13" s="197" t="n">
        <v>1114</v>
      </c>
      <c r="L13" s="197" t="n">
        <v>401</v>
      </c>
      <c r="M13" s="197" t="n">
        <v>51</v>
      </c>
      <c r="N13" s="197" t="n">
        <v>234</v>
      </c>
      <c r="O13" s="197" t="n">
        <v>1294</v>
      </c>
      <c r="P13" s="197" t="n">
        <v>646</v>
      </c>
      <c r="Q13" s="197" t="n">
        <v>5</v>
      </c>
      <c r="R13" s="197" t="n">
        <v>136</v>
      </c>
      <c r="S13" s="197" t="n">
        <v>1138</v>
      </c>
      <c r="T13" s="197" t="n">
        <v>151</v>
      </c>
      <c r="U13" s="197" t="n">
        <v>260</v>
      </c>
      <c r="V13" s="197" t="n">
        <v>0</v>
      </c>
      <c r="W13" s="197" t="n">
        <v>0</v>
      </c>
      <c r="X13" s="197" t="n">
        <v>16</v>
      </c>
    </row>
    <row r="14">
      <c r="A14" s="4" t="s">
        <v>15</v>
      </c>
      <c r="B14" s="197" t="n">
        <v>10581</v>
      </c>
      <c r="C14" s="197" t="n">
        <v>132</v>
      </c>
      <c r="D14" s="197" t="n">
        <v>1</v>
      </c>
      <c r="E14" s="197" t="n">
        <v>708</v>
      </c>
      <c r="F14" s="197" t="n">
        <v>0</v>
      </c>
      <c r="G14" s="197" t="n">
        <v>6</v>
      </c>
      <c r="H14" s="197" t="n">
        <v>1567</v>
      </c>
      <c r="I14" s="197" t="n">
        <v>1375</v>
      </c>
      <c r="J14" s="197" t="n">
        <v>587</v>
      </c>
      <c r="K14" s="197" t="n">
        <v>300</v>
      </c>
      <c r="L14" s="197" t="n">
        <v>189</v>
      </c>
      <c r="M14" s="197" t="n">
        <v>86</v>
      </c>
      <c r="N14" s="197" t="n">
        <v>46</v>
      </c>
      <c r="O14" s="197" t="n">
        <v>766</v>
      </c>
      <c r="P14" s="197" t="n">
        <v>367</v>
      </c>
      <c r="Q14" s="197" t="n">
        <v>1</v>
      </c>
      <c r="R14" s="197" t="n">
        <v>248</v>
      </c>
      <c r="S14" s="197" t="n">
        <v>47</v>
      </c>
      <c r="T14" s="197" t="n">
        <v>464</v>
      </c>
      <c r="U14" s="197" t="n">
        <v>3662</v>
      </c>
      <c r="V14" s="197" t="n">
        <v>0</v>
      </c>
      <c r="W14" s="197" t="n">
        <v>0</v>
      </c>
      <c r="X14" s="197" t="n">
        <v>29</v>
      </c>
    </row>
    <row r="15">
      <c r="A15" s="4" t="s">
        <v>16</v>
      </c>
      <c r="B15" s="197" t="n">
        <v>967</v>
      </c>
      <c r="C15" s="197" t="n">
        <v>4</v>
      </c>
      <c r="D15" s="197" t="n">
        <v>0</v>
      </c>
      <c r="E15" s="197" t="n">
        <v>38</v>
      </c>
      <c r="F15" s="197" t="n">
        <v>0</v>
      </c>
      <c r="G15" s="197" t="n">
        <v>1</v>
      </c>
      <c r="H15" s="197" t="n">
        <v>32</v>
      </c>
      <c r="I15" s="197" t="n">
        <v>93</v>
      </c>
      <c r="J15" s="197" t="n">
        <v>21</v>
      </c>
      <c r="K15" s="197" t="n">
        <v>38</v>
      </c>
      <c r="L15" s="197" t="n">
        <v>24</v>
      </c>
      <c r="M15" s="197" t="n">
        <v>2</v>
      </c>
      <c r="N15" s="197" t="n">
        <v>21</v>
      </c>
      <c r="O15" s="197" t="n">
        <v>66</v>
      </c>
      <c r="P15" s="197" t="n">
        <v>68</v>
      </c>
      <c r="Q15" s="197" t="n">
        <v>0</v>
      </c>
      <c r="R15" s="197" t="n">
        <v>16</v>
      </c>
      <c r="S15" s="197" t="n">
        <v>3</v>
      </c>
      <c r="T15" s="197" t="n">
        <v>19</v>
      </c>
      <c r="U15" s="197" t="n">
        <v>33</v>
      </c>
      <c r="V15" s="197" t="n">
        <v>0</v>
      </c>
      <c r="W15" s="197" t="n">
        <v>0</v>
      </c>
      <c r="X15" s="197" t="n">
        <v>488</v>
      </c>
    </row>
    <row r="16">
      <c r="A16" s="49" t="s">
        <v>262</v>
      </c>
      <c r="B16" s="199" t="n">
        <v>80072</v>
      </c>
      <c r="C16" s="199" t="n">
        <v>1097</v>
      </c>
      <c r="D16" s="199" t="n">
        <v>25</v>
      </c>
      <c r="E16" s="199" t="n">
        <v>7756</v>
      </c>
      <c r="F16" s="199" t="n">
        <v>16</v>
      </c>
      <c r="G16" s="199" t="n">
        <v>118</v>
      </c>
      <c r="H16" s="199" t="n">
        <v>9137</v>
      </c>
      <c r="I16" s="199" t="n">
        <v>19585</v>
      </c>
      <c r="J16" s="199" t="n">
        <v>3506</v>
      </c>
      <c r="K16" s="199" t="n">
        <v>8718</v>
      </c>
      <c r="L16" s="199" t="n">
        <v>1652</v>
      </c>
      <c r="M16" s="199" t="n">
        <v>801</v>
      </c>
      <c r="N16" s="199" t="n">
        <v>803</v>
      </c>
      <c r="O16" s="199" t="n">
        <v>7153</v>
      </c>
      <c r="P16" s="199" t="n">
        <v>3359</v>
      </c>
      <c r="Q16" s="199" t="n">
        <v>38</v>
      </c>
      <c r="R16" s="199" t="n">
        <v>1827</v>
      </c>
      <c r="S16" s="199" t="n">
        <v>2104</v>
      </c>
      <c r="T16" s="199" t="n">
        <v>2118</v>
      </c>
      <c r="U16" s="199" t="n">
        <v>9653</v>
      </c>
      <c r="V16" s="199" t="n">
        <v>2</v>
      </c>
      <c r="W16" s="199" t="n">
        <v>1</v>
      </c>
      <c r="X16" s="199" t="n">
        <v>603</v>
      </c>
    </row>
    <row r="17">
      <c r="A17" s="110" t="s">
        <v>263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197" t="n">
        <v>65581</v>
      </c>
      <c r="C18" s="197" t="n">
        <v>244</v>
      </c>
      <c r="D18" s="197" t="n">
        <v>33</v>
      </c>
      <c r="E18" s="197" t="n">
        <v>2268</v>
      </c>
      <c r="F18" s="197" t="n">
        <v>47</v>
      </c>
      <c r="G18" s="197" t="n">
        <v>77</v>
      </c>
      <c r="H18" s="197" t="n">
        <v>1217</v>
      </c>
      <c r="I18" s="197" t="n">
        <v>26050</v>
      </c>
      <c r="J18" s="197" t="n">
        <v>2403</v>
      </c>
      <c r="K18" s="197" t="n">
        <v>16298</v>
      </c>
      <c r="L18" s="197" t="n">
        <v>512</v>
      </c>
      <c r="M18" s="197" t="n">
        <v>261</v>
      </c>
      <c r="N18" s="197" t="n">
        <v>1042</v>
      </c>
      <c r="O18" s="197" t="n">
        <v>2947</v>
      </c>
      <c r="P18" s="197" t="n">
        <v>3307</v>
      </c>
      <c r="Q18" s="197" t="n">
        <v>15</v>
      </c>
      <c r="R18" s="197" t="n">
        <v>1587</v>
      </c>
      <c r="S18" s="197" t="n">
        <v>691</v>
      </c>
      <c r="T18" s="197" t="n">
        <v>4031</v>
      </c>
      <c r="U18" s="197" t="n">
        <v>2518</v>
      </c>
      <c r="V18" s="197" t="n">
        <v>0</v>
      </c>
      <c r="W18" s="197" t="n">
        <v>0</v>
      </c>
      <c r="X18" s="197" t="n">
        <v>33</v>
      </c>
    </row>
    <row r="19">
      <c r="A19" s="4" t="s">
        <v>12</v>
      </c>
      <c r="B19" s="197" t="n">
        <v>39574</v>
      </c>
      <c r="C19" s="197" t="n">
        <v>651</v>
      </c>
      <c r="D19" s="197" t="n">
        <v>1</v>
      </c>
      <c r="E19" s="197" t="n">
        <v>4285</v>
      </c>
      <c r="F19" s="197" t="n">
        <v>4</v>
      </c>
      <c r="G19" s="197" t="n">
        <v>22</v>
      </c>
      <c r="H19" s="197" t="n">
        <v>5764</v>
      </c>
      <c r="I19" s="197" t="n">
        <v>9316</v>
      </c>
      <c r="J19" s="197" t="n">
        <v>1592</v>
      </c>
      <c r="K19" s="197" t="n">
        <v>3713</v>
      </c>
      <c r="L19" s="197" t="n">
        <v>851</v>
      </c>
      <c r="M19" s="197" t="n">
        <v>577</v>
      </c>
      <c r="N19" s="197" t="n">
        <v>213</v>
      </c>
      <c r="O19" s="197" t="n">
        <v>3893</v>
      </c>
      <c r="P19" s="197" t="n">
        <v>1494</v>
      </c>
      <c r="Q19" s="197" t="n">
        <v>24</v>
      </c>
      <c r="R19" s="197" t="n">
        <v>1025</v>
      </c>
      <c r="S19" s="197" t="n">
        <v>458</v>
      </c>
      <c r="T19" s="197" t="n">
        <v>955</v>
      </c>
      <c r="U19" s="197" t="n">
        <v>4672</v>
      </c>
      <c r="V19" s="197" t="n">
        <v>2</v>
      </c>
      <c r="W19" s="197" t="n">
        <v>1</v>
      </c>
      <c r="X19" s="197" t="n">
        <v>61</v>
      </c>
    </row>
    <row r="20">
      <c r="A20" s="4" t="s">
        <v>13</v>
      </c>
      <c r="B20" s="197" t="n">
        <v>68119</v>
      </c>
      <c r="C20" s="197" t="n">
        <v>303</v>
      </c>
      <c r="D20" s="197" t="n">
        <v>76</v>
      </c>
      <c r="E20" s="197" t="n">
        <v>41335</v>
      </c>
      <c r="F20" s="197" t="n">
        <v>221</v>
      </c>
      <c r="G20" s="197" t="n">
        <v>259</v>
      </c>
      <c r="H20" s="197" t="n">
        <v>1059</v>
      </c>
      <c r="I20" s="197" t="n">
        <v>3375</v>
      </c>
      <c r="J20" s="197" t="n">
        <v>10230</v>
      </c>
      <c r="K20" s="197" t="n">
        <v>1053</v>
      </c>
      <c r="L20" s="197" t="n">
        <v>363</v>
      </c>
      <c r="M20" s="197" t="n">
        <v>1720</v>
      </c>
      <c r="N20" s="197" t="n">
        <v>885</v>
      </c>
      <c r="O20" s="197" t="n">
        <v>2144</v>
      </c>
      <c r="P20" s="197" t="n">
        <v>3429</v>
      </c>
      <c r="Q20" s="197" t="n">
        <v>8</v>
      </c>
      <c r="R20" s="197" t="n">
        <v>103</v>
      </c>
      <c r="S20" s="197" t="n">
        <v>1163</v>
      </c>
      <c r="T20" s="197" t="n">
        <v>174</v>
      </c>
      <c r="U20" s="197" t="n">
        <v>171</v>
      </c>
      <c r="V20" s="197" t="n">
        <v>0</v>
      </c>
      <c r="W20" s="197" t="n">
        <v>0</v>
      </c>
      <c r="X20" s="197" t="n">
        <v>48</v>
      </c>
    </row>
    <row r="21">
      <c r="A21" s="4" t="s">
        <v>14</v>
      </c>
      <c r="B21" s="197" t="n">
        <v>185627</v>
      </c>
      <c r="C21" s="197" t="n">
        <v>2231</v>
      </c>
      <c r="D21" s="197" t="n">
        <v>396</v>
      </c>
      <c r="E21" s="197" t="n">
        <v>90512</v>
      </c>
      <c r="F21" s="197" t="n">
        <v>41</v>
      </c>
      <c r="G21" s="197" t="n">
        <v>688</v>
      </c>
      <c r="H21" s="197" t="n">
        <v>9624</v>
      </c>
      <c r="I21" s="197" t="n">
        <v>31005</v>
      </c>
      <c r="J21" s="197" t="n">
        <v>14403</v>
      </c>
      <c r="K21" s="197" t="n">
        <v>6315</v>
      </c>
      <c r="L21" s="197" t="n">
        <v>3262</v>
      </c>
      <c r="M21" s="197" t="n">
        <v>412</v>
      </c>
      <c r="N21" s="197" t="n">
        <v>1298</v>
      </c>
      <c r="O21" s="197" t="n">
        <v>6893</v>
      </c>
      <c r="P21" s="197" t="n">
        <v>7466</v>
      </c>
      <c r="Q21" s="197" t="n">
        <v>12</v>
      </c>
      <c r="R21" s="197" t="n">
        <v>487</v>
      </c>
      <c r="S21" s="197" t="n">
        <v>8388</v>
      </c>
      <c r="T21" s="197" t="n">
        <v>1132</v>
      </c>
      <c r="U21" s="197" t="n">
        <v>981</v>
      </c>
      <c r="V21" s="197" t="n">
        <v>0</v>
      </c>
      <c r="W21" s="197" t="n">
        <v>0</v>
      </c>
      <c r="X21" s="197" t="n">
        <v>81</v>
      </c>
    </row>
    <row r="22">
      <c r="A22" s="4" t="s">
        <v>15</v>
      </c>
      <c r="B22" s="197" t="n">
        <v>10574</v>
      </c>
      <c r="C22" s="197" t="n">
        <v>132</v>
      </c>
      <c r="D22" s="197" t="n">
        <v>1</v>
      </c>
      <c r="E22" s="197" t="n">
        <v>708</v>
      </c>
      <c r="F22" s="197" t="n">
        <v>0</v>
      </c>
      <c r="G22" s="197" t="n">
        <v>6</v>
      </c>
      <c r="H22" s="197" t="n">
        <v>1567</v>
      </c>
      <c r="I22" s="197" t="n">
        <v>1373</v>
      </c>
      <c r="J22" s="197" t="n">
        <v>586</v>
      </c>
      <c r="K22" s="197" t="n">
        <v>300</v>
      </c>
      <c r="L22" s="197" t="n">
        <v>189</v>
      </c>
      <c r="M22" s="197" t="n">
        <v>86</v>
      </c>
      <c r="N22" s="197" t="n">
        <v>46</v>
      </c>
      <c r="O22" s="197" t="n">
        <v>766</v>
      </c>
      <c r="P22" s="197" t="n">
        <v>366</v>
      </c>
      <c r="Q22" s="197" t="n">
        <v>1</v>
      </c>
      <c r="R22" s="197" t="n">
        <v>248</v>
      </c>
      <c r="S22" s="197" t="n">
        <v>46</v>
      </c>
      <c r="T22" s="197" t="n">
        <v>464</v>
      </c>
      <c r="U22" s="197" t="n">
        <v>3660</v>
      </c>
      <c r="V22" s="197" t="n">
        <v>0</v>
      </c>
      <c r="W22" s="197" t="n">
        <v>0</v>
      </c>
      <c r="X22" s="197" t="n">
        <v>29</v>
      </c>
    </row>
    <row r="23">
      <c r="A23" s="4" t="s">
        <v>16</v>
      </c>
      <c r="B23" s="197" t="n">
        <v>966</v>
      </c>
      <c r="C23" s="197" t="n">
        <v>4</v>
      </c>
      <c r="D23" s="197" t="n">
        <v>0</v>
      </c>
      <c r="E23" s="197" t="n">
        <v>38</v>
      </c>
      <c r="F23" s="197" t="n">
        <v>0</v>
      </c>
      <c r="G23" s="197" t="n">
        <v>1</v>
      </c>
      <c r="H23" s="197" t="n">
        <v>32</v>
      </c>
      <c r="I23" s="197" t="n">
        <v>93</v>
      </c>
      <c r="J23" s="197" t="n">
        <v>21</v>
      </c>
      <c r="K23" s="197" t="n">
        <v>38</v>
      </c>
      <c r="L23" s="197" t="n">
        <v>24</v>
      </c>
      <c r="M23" s="197" t="n">
        <v>2</v>
      </c>
      <c r="N23" s="197" t="n">
        <v>21</v>
      </c>
      <c r="O23" s="197" t="n">
        <v>66</v>
      </c>
      <c r="P23" s="197" t="n">
        <v>68</v>
      </c>
      <c r="Q23" s="197" t="n">
        <v>0</v>
      </c>
      <c r="R23" s="197" t="n">
        <v>16</v>
      </c>
      <c r="S23" s="197" t="n">
        <v>3</v>
      </c>
      <c r="T23" s="197" t="n">
        <v>19</v>
      </c>
      <c r="U23" s="197" t="n">
        <v>33</v>
      </c>
      <c r="V23" s="197" t="n">
        <v>0</v>
      </c>
      <c r="W23" s="197" t="n">
        <v>0</v>
      </c>
      <c r="X23" s="197" t="n">
        <v>487</v>
      </c>
    </row>
    <row r="24">
      <c r="A24" s="49" t="s">
        <v>262</v>
      </c>
      <c r="B24" s="199" t="n">
        <v>370441</v>
      </c>
      <c r="C24" s="199" t="n">
        <v>3565</v>
      </c>
      <c r="D24" s="199" t="n">
        <v>507</v>
      </c>
      <c r="E24" s="199" t="n">
        <v>139146</v>
      </c>
      <c r="F24" s="199" t="n">
        <v>313</v>
      </c>
      <c r="G24" s="199" t="n">
        <v>1053</v>
      </c>
      <c r="H24" s="199" t="n">
        <v>19263</v>
      </c>
      <c r="I24" s="199" t="n">
        <v>71212</v>
      </c>
      <c r="J24" s="199" t="n">
        <v>29235</v>
      </c>
      <c r="K24" s="199" t="n">
        <v>27717</v>
      </c>
      <c r="L24" s="199" t="n">
        <v>5201</v>
      </c>
      <c r="M24" s="199" t="n">
        <v>3058</v>
      </c>
      <c r="N24" s="199" t="n">
        <v>3505</v>
      </c>
      <c r="O24" s="199" t="n">
        <v>16709</v>
      </c>
      <c r="P24" s="199" t="n">
        <v>16130</v>
      </c>
      <c r="Q24" s="199" t="n">
        <v>60</v>
      </c>
      <c r="R24" s="199" t="n">
        <v>3466</v>
      </c>
      <c r="S24" s="199" t="n">
        <v>10749</v>
      </c>
      <c r="T24" s="199" t="n">
        <v>6775</v>
      </c>
      <c r="U24" s="199" t="n">
        <v>12035</v>
      </c>
      <c r="V24" s="199" t="n">
        <v>2</v>
      </c>
      <c r="W24" s="199" t="n">
        <v>1</v>
      </c>
      <c r="X24" s="199" t="n">
        <v>739</v>
      </c>
    </row>
    <row r="25">
      <c r="A25" s="110" t="s">
        <v>264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198" t="n">
        <v>18720905.66</v>
      </c>
      <c r="C26" s="198" t="n">
        <v>62081.25</v>
      </c>
      <c r="D26" s="198" t="n">
        <v>7309.08</v>
      </c>
      <c r="E26" s="198" t="n">
        <v>610215.64</v>
      </c>
      <c r="F26" s="198" t="n">
        <v>18939.47</v>
      </c>
      <c r="G26" s="198" t="n">
        <v>17465.84</v>
      </c>
      <c r="H26" s="198" t="n">
        <v>319028.44</v>
      </c>
      <c r="I26" s="198" t="n">
        <v>7425380.22</v>
      </c>
      <c r="J26" s="198" t="n">
        <v>510702.69</v>
      </c>
      <c r="K26" s="198" t="n">
        <v>4326245.89</v>
      </c>
      <c r="L26" s="198" t="n">
        <v>158143.99</v>
      </c>
      <c r="M26" s="198" t="n">
        <v>88468.98</v>
      </c>
      <c r="N26" s="198" t="n">
        <v>332569.9</v>
      </c>
      <c r="O26" s="198" t="n">
        <v>957490.25</v>
      </c>
      <c r="P26" s="198" t="n">
        <v>1167873.12</v>
      </c>
      <c r="Q26" s="198" t="n">
        <v>4120.28</v>
      </c>
      <c r="R26" s="198" t="n">
        <v>485155.18</v>
      </c>
      <c r="S26" s="198" t="n">
        <v>217591.4</v>
      </c>
      <c r="T26" s="198" t="n">
        <v>1389719.82</v>
      </c>
      <c r="U26" s="198" t="n">
        <v>615595.61</v>
      </c>
      <c r="V26" s="198" t="n">
        <v>0</v>
      </c>
      <c r="W26" s="198" t="n">
        <v>0</v>
      </c>
      <c r="X26" s="198" t="n">
        <v>6808.61</v>
      </c>
    </row>
    <row r="27">
      <c r="A27" s="4" t="s">
        <v>12</v>
      </c>
      <c r="B27" s="198" t="n">
        <v>9921898.57</v>
      </c>
      <c r="C27" s="198" t="n">
        <v>160710</v>
      </c>
      <c r="D27" s="198" t="n">
        <v>270</v>
      </c>
      <c r="E27" s="198" t="n">
        <v>1054542.5</v>
      </c>
      <c r="F27" s="198" t="n">
        <v>840</v>
      </c>
      <c r="G27" s="198" t="n">
        <v>4920</v>
      </c>
      <c r="H27" s="198" t="n">
        <v>1465050</v>
      </c>
      <c r="I27" s="198" t="n">
        <v>2347083.99</v>
      </c>
      <c r="J27" s="198" t="n">
        <v>394830</v>
      </c>
      <c r="K27" s="198" t="n">
        <v>960252.08</v>
      </c>
      <c r="L27" s="198" t="n">
        <v>206190</v>
      </c>
      <c r="M27" s="198" t="n">
        <v>141870</v>
      </c>
      <c r="N27" s="198" t="n">
        <v>53190</v>
      </c>
      <c r="O27" s="198" t="n">
        <v>932970</v>
      </c>
      <c r="P27" s="198" t="n">
        <v>373050</v>
      </c>
      <c r="Q27" s="198" t="n">
        <v>5940</v>
      </c>
      <c r="R27" s="198" t="n">
        <v>253890</v>
      </c>
      <c r="S27" s="198" t="n">
        <v>106140</v>
      </c>
      <c r="T27" s="198" t="n">
        <v>243750</v>
      </c>
      <c r="U27" s="198" t="n">
        <v>1200570</v>
      </c>
      <c r="V27" s="198" t="n">
        <v>480</v>
      </c>
      <c r="W27" s="198" t="n">
        <v>270</v>
      </c>
      <c r="X27" s="198" t="n">
        <v>15090</v>
      </c>
    </row>
    <row r="28">
      <c r="A28" s="4" t="s">
        <v>13</v>
      </c>
      <c r="B28" s="198" t="n">
        <v>18367703.09</v>
      </c>
      <c r="C28" s="198" t="n">
        <v>82188.24</v>
      </c>
      <c r="D28" s="198" t="n">
        <v>27512.65</v>
      </c>
      <c r="E28" s="198" t="n">
        <v>12346375.86</v>
      </c>
      <c r="F28" s="198" t="n">
        <v>75624.85</v>
      </c>
      <c r="G28" s="198" t="n">
        <v>46727.78</v>
      </c>
      <c r="H28" s="198" t="n">
        <v>301044.42</v>
      </c>
      <c r="I28" s="198" t="n">
        <v>991906.96</v>
      </c>
      <c r="J28" s="198" t="n">
        <v>1558875.93</v>
      </c>
      <c r="K28" s="198" t="n">
        <v>249945.99</v>
      </c>
      <c r="L28" s="198" t="n">
        <v>124516.59</v>
      </c>
      <c r="M28" s="198" t="n">
        <v>497461.25</v>
      </c>
      <c r="N28" s="198" t="n">
        <v>203984.85</v>
      </c>
      <c r="O28" s="198" t="n">
        <v>529003.75</v>
      </c>
      <c r="P28" s="198" t="n">
        <v>795807.08</v>
      </c>
      <c r="Q28" s="198" t="n">
        <v>2185.55</v>
      </c>
      <c r="R28" s="198" t="n">
        <v>41676.15</v>
      </c>
      <c r="S28" s="198" t="n">
        <v>378380.07</v>
      </c>
      <c r="T28" s="198" t="n">
        <v>66108.53</v>
      </c>
      <c r="U28" s="198" t="n">
        <v>39397.85</v>
      </c>
      <c r="V28" s="198" t="n">
        <v>0</v>
      </c>
      <c r="W28" s="198" t="n">
        <v>0</v>
      </c>
      <c r="X28" s="198" t="n">
        <v>8978.74</v>
      </c>
    </row>
    <row r="29">
      <c r="A29" s="4" t="s">
        <v>14</v>
      </c>
      <c r="B29" s="198" t="n">
        <v>34769652.31</v>
      </c>
      <c r="C29" s="198" t="n">
        <v>486150.7</v>
      </c>
      <c r="D29" s="198" t="n">
        <v>78211.79</v>
      </c>
      <c r="E29" s="198" t="n">
        <v>15601110.69</v>
      </c>
      <c r="F29" s="198" t="n">
        <v>4650</v>
      </c>
      <c r="G29" s="198" t="n">
        <v>113749.05</v>
      </c>
      <c r="H29" s="198" t="n">
        <v>2226844.37</v>
      </c>
      <c r="I29" s="198" t="n">
        <v>6169066.69</v>
      </c>
      <c r="J29" s="198" t="n">
        <v>2776088.36</v>
      </c>
      <c r="K29" s="198" t="n">
        <v>1387352.71</v>
      </c>
      <c r="L29" s="198" t="n">
        <v>686171.2</v>
      </c>
      <c r="M29" s="198" t="n">
        <v>73063.56</v>
      </c>
      <c r="N29" s="198" t="n">
        <v>253194.91</v>
      </c>
      <c r="O29" s="198" t="n">
        <v>1340536.91</v>
      </c>
      <c r="P29" s="198" t="n">
        <v>1409877.58</v>
      </c>
      <c r="Q29" s="198" t="n">
        <v>2040</v>
      </c>
      <c r="R29" s="198" t="n">
        <v>102494.34</v>
      </c>
      <c r="S29" s="198" t="n">
        <v>1576839.78</v>
      </c>
      <c r="T29" s="198" t="n">
        <v>268412.44</v>
      </c>
      <c r="U29" s="198" t="n">
        <v>193189.73</v>
      </c>
      <c r="V29" s="198" t="n">
        <v>0</v>
      </c>
      <c r="W29" s="198" t="n">
        <v>0</v>
      </c>
      <c r="X29" s="198" t="n">
        <v>20607.5</v>
      </c>
    </row>
    <row r="30">
      <c r="A30" s="4" t="s">
        <v>15</v>
      </c>
      <c r="B30" s="198" t="n">
        <v>1112130</v>
      </c>
      <c r="C30" s="198" t="n">
        <v>13860</v>
      </c>
      <c r="D30" s="198" t="n">
        <v>105</v>
      </c>
      <c r="E30" s="198" t="n">
        <v>74340</v>
      </c>
      <c r="F30" s="198" t="n">
        <v>0</v>
      </c>
      <c r="G30" s="198" t="n">
        <v>630</v>
      </c>
      <c r="H30" s="198" t="n">
        <v>164745</v>
      </c>
      <c r="I30" s="198" t="n">
        <v>144750</v>
      </c>
      <c r="J30" s="198" t="n">
        <v>61800</v>
      </c>
      <c r="K30" s="198" t="n">
        <v>31500</v>
      </c>
      <c r="L30" s="198" t="n">
        <v>19845</v>
      </c>
      <c r="M30" s="198" t="n">
        <v>9030</v>
      </c>
      <c r="N30" s="198" t="n">
        <v>4830</v>
      </c>
      <c r="O30" s="198" t="n">
        <v>80535</v>
      </c>
      <c r="P30" s="198" t="n">
        <v>38535</v>
      </c>
      <c r="Q30" s="198" t="n">
        <v>105</v>
      </c>
      <c r="R30" s="198" t="n">
        <v>26040</v>
      </c>
      <c r="S30" s="198" t="n">
        <v>4935</v>
      </c>
      <c r="T30" s="198" t="n">
        <v>48825</v>
      </c>
      <c r="U30" s="198" t="n">
        <v>384675</v>
      </c>
      <c r="V30" s="198" t="n">
        <v>0</v>
      </c>
      <c r="W30" s="198" t="n">
        <v>0</v>
      </c>
      <c r="X30" s="198" t="n">
        <v>3045</v>
      </c>
    </row>
    <row r="31">
      <c r="A31" s="4" t="s">
        <v>16</v>
      </c>
      <c r="B31" s="198" t="n">
        <v>101535</v>
      </c>
      <c r="C31" s="198" t="n">
        <v>420</v>
      </c>
      <c r="D31" s="198" t="n">
        <v>0</v>
      </c>
      <c r="E31" s="198" t="n">
        <v>3990</v>
      </c>
      <c r="F31" s="198" t="n">
        <v>0</v>
      </c>
      <c r="G31" s="198" t="n">
        <v>105</v>
      </c>
      <c r="H31" s="198" t="n">
        <v>3360</v>
      </c>
      <c r="I31" s="198" t="n">
        <v>9765</v>
      </c>
      <c r="J31" s="198" t="n">
        <v>2205</v>
      </c>
      <c r="K31" s="198" t="n">
        <v>3990</v>
      </c>
      <c r="L31" s="198" t="n">
        <v>2520</v>
      </c>
      <c r="M31" s="198" t="n">
        <v>210</v>
      </c>
      <c r="N31" s="198" t="n">
        <v>2205</v>
      </c>
      <c r="O31" s="198" t="n">
        <v>6930</v>
      </c>
      <c r="P31" s="198" t="n">
        <v>7140</v>
      </c>
      <c r="Q31" s="198" t="n">
        <v>0</v>
      </c>
      <c r="R31" s="198" t="n">
        <v>1680</v>
      </c>
      <c r="S31" s="198" t="n">
        <v>315</v>
      </c>
      <c r="T31" s="198" t="n">
        <v>1995</v>
      </c>
      <c r="U31" s="198" t="n">
        <v>3465</v>
      </c>
      <c r="V31" s="198" t="n">
        <v>0</v>
      </c>
      <c r="W31" s="198" t="n">
        <v>0</v>
      </c>
      <c r="X31" s="198" t="n">
        <v>51240</v>
      </c>
    </row>
    <row r="32">
      <c r="A32" s="49" t="s">
        <v>262</v>
      </c>
      <c r="B32" s="200" t="n">
        <v>82993824.63</v>
      </c>
      <c r="C32" s="200" t="n">
        <v>805410.19</v>
      </c>
      <c r="D32" s="200" t="n">
        <v>113408.52</v>
      </c>
      <c r="E32" s="200" t="n">
        <v>29690574.69</v>
      </c>
      <c r="F32" s="200" t="n">
        <v>100054.32</v>
      </c>
      <c r="G32" s="200" t="n">
        <v>183597.67</v>
      </c>
      <c r="H32" s="200" t="n">
        <v>4480072.23</v>
      </c>
      <c r="I32" s="200" t="n">
        <v>17087952.86</v>
      </c>
      <c r="J32" s="200" t="n">
        <v>5304501.98</v>
      </c>
      <c r="K32" s="200" t="n">
        <v>6959286.67</v>
      </c>
      <c r="L32" s="200" t="n">
        <v>1197386.78</v>
      </c>
      <c r="M32" s="200" t="n">
        <v>810103.79</v>
      </c>
      <c r="N32" s="200" t="n">
        <v>849974.66</v>
      </c>
      <c r="O32" s="200" t="n">
        <v>3847465.91</v>
      </c>
      <c r="P32" s="200" t="n">
        <v>3792282.78</v>
      </c>
      <c r="Q32" s="200" t="n">
        <v>14390.83</v>
      </c>
      <c r="R32" s="200" t="n">
        <v>910935.67</v>
      </c>
      <c r="S32" s="200" t="n">
        <v>2284201.25</v>
      </c>
      <c r="T32" s="200" t="n">
        <v>2018810.79</v>
      </c>
      <c r="U32" s="200" t="n">
        <v>2436893.19</v>
      </c>
      <c r="V32" s="200" t="n">
        <v>480</v>
      </c>
      <c r="W32" s="200" t="n">
        <v>270</v>
      </c>
      <c r="X32" s="200" t="n">
        <v>105769.85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265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287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254</v>
      </c>
      <c r="C7" s="18" t="s">
        <v>288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289</v>
      </c>
      <c r="D8" s="3" t="s">
        <v>290</v>
      </c>
      <c r="E8" s="3" t="s">
        <v>291</v>
      </c>
      <c r="F8" s="3" t="s">
        <v>292</v>
      </c>
      <c r="G8" s="3" t="s">
        <v>293</v>
      </c>
      <c r="H8" s="3" t="s">
        <v>294</v>
      </c>
      <c r="I8" s="3" t="s">
        <v>295</v>
      </c>
      <c r="J8" s="3" t="s">
        <v>296</v>
      </c>
      <c r="K8" s="3" t="s">
        <v>297</v>
      </c>
      <c r="L8" s="3" t="s">
        <v>298</v>
      </c>
      <c r="M8" s="3" t="s">
        <v>299</v>
      </c>
      <c r="N8" s="3" t="s">
        <v>300</v>
      </c>
      <c r="O8" s="3" t="s">
        <v>301</v>
      </c>
      <c r="P8" s="3" t="s">
        <v>302</v>
      </c>
      <c r="Q8" s="3" t="s">
        <v>303</v>
      </c>
      <c r="R8" s="3" t="s">
        <v>304</v>
      </c>
      <c r="S8" s="3" t="s">
        <v>305</v>
      </c>
      <c r="T8" s="3" t="s">
        <v>306</v>
      </c>
      <c r="U8" s="3" t="s">
        <v>307</v>
      </c>
      <c r="V8" s="3" t="s">
        <v>308</v>
      </c>
      <c r="W8" s="3" t="s">
        <v>309</v>
      </c>
      <c r="X8" s="3" t="s">
        <v>310</v>
      </c>
    </row>
    <row r="9">
      <c r="A9" s="110" t="s">
        <v>261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01" t="n">
        <v>11265</v>
      </c>
      <c r="C10" s="201" t="n">
        <v>61</v>
      </c>
      <c r="D10" s="201" t="n">
        <v>2</v>
      </c>
      <c r="E10" s="201" t="n">
        <v>498</v>
      </c>
      <c r="F10" s="201" t="n">
        <v>8</v>
      </c>
      <c r="G10" s="201" t="n">
        <v>13</v>
      </c>
      <c r="H10" s="201" t="n">
        <v>287</v>
      </c>
      <c r="I10" s="201" t="n">
        <v>3550</v>
      </c>
      <c r="J10" s="201" t="n">
        <v>327</v>
      </c>
      <c r="K10" s="201" t="n">
        <v>3080</v>
      </c>
      <c r="L10" s="201" t="n">
        <v>108</v>
      </c>
      <c r="M10" s="201" t="n">
        <v>55</v>
      </c>
      <c r="N10" s="201" t="n">
        <v>214</v>
      </c>
      <c r="O10" s="201" t="n">
        <v>444</v>
      </c>
      <c r="P10" s="201" t="n">
        <v>524</v>
      </c>
      <c r="Q10" s="201" t="n">
        <v>2</v>
      </c>
      <c r="R10" s="201" t="n">
        <v>421</v>
      </c>
      <c r="S10" s="201" t="n">
        <v>217</v>
      </c>
      <c r="T10" s="201" t="n">
        <v>500</v>
      </c>
      <c r="U10" s="201" t="n">
        <v>947</v>
      </c>
      <c r="V10" s="201" t="n">
        <v>0</v>
      </c>
      <c r="W10" s="201" t="n">
        <v>0</v>
      </c>
      <c r="X10" s="201" t="n">
        <v>7</v>
      </c>
    </row>
    <row r="11">
      <c r="A11" s="4" t="s">
        <v>12</v>
      </c>
      <c r="B11" s="201" t="n">
        <v>47537</v>
      </c>
      <c r="C11" s="201" t="n">
        <v>899</v>
      </c>
      <c r="D11" s="201" t="n">
        <v>0</v>
      </c>
      <c r="E11" s="201" t="n">
        <v>5745</v>
      </c>
      <c r="F11" s="201" t="n">
        <v>9</v>
      </c>
      <c r="G11" s="201" t="n">
        <v>28</v>
      </c>
      <c r="H11" s="201" t="n">
        <v>7768</v>
      </c>
      <c r="I11" s="201" t="n">
        <v>9678</v>
      </c>
      <c r="J11" s="201" t="n">
        <v>1924</v>
      </c>
      <c r="K11" s="201" t="n">
        <v>3926</v>
      </c>
      <c r="L11" s="201" t="n">
        <v>1161</v>
      </c>
      <c r="M11" s="201" t="n">
        <v>647</v>
      </c>
      <c r="N11" s="201" t="n">
        <v>259</v>
      </c>
      <c r="O11" s="201" t="n">
        <v>5330</v>
      </c>
      <c r="P11" s="201" t="n">
        <v>1924</v>
      </c>
      <c r="Q11" s="201" t="n">
        <v>21</v>
      </c>
      <c r="R11" s="201" t="n">
        <v>1241</v>
      </c>
      <c r="S11" s="201" t="n">
        <v>581</v>
      </c>
      <c r="T11" s="201" t="n">
        <v>1211</v>
      </c>
      <c r="U11" s="201" t="n">
        <v>5094</v>
      </c>
      <c r="V11" s="201" t="n">
        <v>6</v>
      </c>
      <c r="W11" s="201" t="n">
        <v>2</v>
      </c>
      <c r="X11" s="201" t="n">
        <v>83</v>
      </c>
    </row>
    <row r="12">
      <c r="A12" s="4" t="s">
        <v>13</v>
      </c>
      <c r="B12" s="201" t="n">
        <v>4547</v>
      </c>
      <c r="C12" s="201" t="n">
        <v>57</v>
      </c>
      <c r="D12" s="201" t="n">
        <v>1</v>
      </c>
      <c r="E12" s="201" t="n">
        <v>625</v>
      </c>
      <c r="F12" s="201" t="n">
        <v>7</v>
      </c>
      <c r="G12" s="201" t="n">
        <v>15</v>
      </c>
      <c r="H12" s="201" t="n">
        <v>387</v>
      </c>
      <c r="I12" s="201" t="n">
        <v>1052</v>
      </c>
      <c r="J12" s="201" t="n">
        <v>268</v>
      </c>
      <c r="K12" s="201" t="n">
        <v>338</v>
      </c>
      <c r="L12" s="201" t="n">
        <v>134</v>
      </c>
      <c r="M12" s="201" t="n">
        <v>27</v>
      </c>
      <c r="N12" s="201" t="n">
        <v>122</v>
      </c>
      <c r="O12" s="201" t="n">
        <v>566</v>
      </c>
      <c r="P12" s="201" t="n">
        <v>306</v>
      </c>
      <c r="Q12" s="201" t="n">
        <v>4</v>
      </c>
      <c r="R12" s="201" t="n">
        <v>64</v>
      </c>
      <c r="S12" s="201" t="n">
        <v>386</v>
      </c>
      <c r="T12" s="201" t="n">
        <v>76</v>
      </c>
      <c r="U12" s="201" t="n">
        <v>110</v>
      </c>
      <c r="V12" s="201" t="n">
        <v>0</v>
      </c>
      <c r="W12" s="201" t="n">
        <v>0</v>
      </c>
      <c r="X12" s="201" t="n">
        <v>2</v>
      </c>
    </row>
    <row r="13">
      <c r="A13" s="4" t="s">
        <v>14</v>
      </c>
      <c r="B13" s="201" t="n">
        <v>17826</v>
      </c>
      <c r="C13" s="201" t="n">
        <v>272</v>
      </c>
      <c r="D13" s="201" t="n">
        <v>18</v>
      </c>
      <c r="E13" s="201" t="n">
        <v>2635</v>
      </c>
      <c r="F13" s="201" t="n">
        <v>10</v>
      </c>
      <c r="G13" s="201" t="n">
        <v>96</v>
      </c>
      <c r="H13" s="201" t="n">
        <v>1465</v>
      </c>
      <c r="I13" s="201" t="n">
        <v>4557</v>
      </c>
      <c r="J13" s="201" t="n">
        <v>1283</v>
      </c>
      <c r="K13" s="201" t="n">
        <v>1621</v>
      </c>
      <c r="L13" s="201" t="n">
        <v>541</v>
      </c>
      <c r="M13" s="201" t="n">
        <v>64</v>
      </c>
      <c r="N13" s="201" t="n">
        <v>322</v>
      </c>
      <c r="O13" s="201" t="n">
        <v>1853</v>
      </c>
      <c r="P13" s="201" t="n">
        <v>897</v>
      </c>
      <c r="Q13" s="201" t="n">
        <v>6</v>
      </c>
      <c r="R13" s="201" t="n">
        <v>191</v>
      </c>
      <c r="S13" s="201" t="n">
        <v>1407</v>
      </c>
      <c r="T13" s="201" t="n">
        <v>206</v>
      </c>
      <c r="U13" s="201" t="n">
        <v>368</v>
      </c>
      <c r="V13" s="201" t="n">
        <v>0</v>
      </c>
      <c r="W13" s="201" t="n">
        <v>1</v>
      </c>
      <c r="X13" s="201" t="n">
        <v>13</v>
      </c>
    </row>
    <row r="14">
      <c r="A14" s="4" t="s">
        <v>15</v>
      </c>
      <c r="B14" s="201" t="n">
        <v>12276</v>
      </c>
      <c r="C14" s="201" t="n">
        <v>168</v>
      </c>
      <c r="D14" s="201" t="n">
        <v>1</v>
      </c>
      <c r="E14" s="201" t="n">
        <v>896</v>
      </c>
      <c r="F14" s="201" t="n">
        <v>0</v>
      </c>
      <c r="G14" s="201" t="n">
        <v>7</v>
      </c>
      <c r="H14" s="201" t="n">
        <v>1972</v>
      </c>
      <c r="I14" s="201" t="n">
        <v>1526</v>
      </c>
      <c r="J14" s="201" t="n">
        <v>654</v>
      </c>
      <c r="K14" s="201" t="n">
        <v>350</v>
      </c>
      <c r="L14" s="201" t="n">
        <v>222</v>
      </c>
      <c r="M14" s="201" t="n">
        <v>101</v>
      </c>
      <c r="N14" s="201" t="n">
        <v>52</v>
      </c>
      <c r="O14" s="201" t="n">
        <v>984</v>
      </c>
      <c r="P14" s="201" t="n">
        <v>450</v>
      </c>
      <c r="Q14" s="201" t="n">
        <v>1</v>
      </c>
      <c r="R14" s="201" t="n">
        <v>284</v>
      </c>
      <c r="S14" s="201" t="n">
        <v>55</v>
      </c>
      <c r="T14" s="201" t="n">
        <v>543</v>
      </c>
      <c r="U14" s="201" t="n">
        <v>3976</v>
      </c>
      <c r="V14" s="201" t="n">
        <v>0</v>
      </c>
      <c r="W14" s="201" t="n">
        <v>0</v>
      </c>
      <c r="X14" s="201" t="n">
        <v>34</v>
      </c>
    </row>
    <row r="15">
      <c r="A15" s="4" t="s">
        <v>16</v>
      </c>
      <c r="B15" s="201" t="n">
        <v>1128</v>
      </c>
      <c r="C15" s="201" t="n">
        <v>5</v>
      </c>
      <c r="D15" s="201" t="n">
        <v>0</v>
      </c>
      <c r="E15" s="201" t="n">
        <v>44</v>
      </c>
      <c r="F15" s="201" t="n">
        <v>1</v>
      </c>
      <c r="G15" s="201" t="n">
        <v>1</v>
      </c>
      <c r="H15" s="201" t="n">
        <v>39</v>
      </c>
      <c r="I15" s="201" t="n">
        <v>102</v>
      </c>
      <c r="J15" s="201" t="n">
        <v>22</v>
      </c>
      <c r="K15" s="201" t="n">
        <v>42</v>
      </c>
      <c r="L15" s="201" t="n">
        <v>28</v>
      </c>
      <c r="M15" s="201" t="n">
        <v>2</v>
      </c>
      <c r="N15" s="201" t="n">
        <v>24</v>
      </c>
      <c r="O15" s="201" t="n">
        <v>73</v>
      </c>
      <c r="P15" s="201" t="n">
        <v>79</v>
      </c>
      <c r="Q15" s="201" t="n">
        <v>0</v>
      </c>
      <c r="R15" s="201" t="n">
        <v>14</v>
      </c>
      <c r="S15" s="201" t="n">
        <v>5</v>
      </c>
      <c r="T15" s="201" t="n">
        <v>20</v>
      </c>
      <c r="U15" s="201" t="n">
        <v>37</v>
      </c>
      <c r="V15" s="201" t="n">
        <v>0</v>
      </c>
      <c r="W15" s="201" t="n">
        <v>0</v>
      </c>
      <c r="X15" s="201" t="n">
        <v>590</v>
      </c>
    </row>
    <row r="16">
      <c r="A16" s="49" t="s">
        <v>262</v>
      </c>
      <c r="B16" s="203" t="n">
        <v>94579</v>
      </c>
      <c r="C16" s="203" t="n">
        <v>1462</v>
      </c>
      <c r="D16" s="203" t="n">
        <v>22</v>
      </c>
      <c r="E16" s="203" t="n">
        <v>10443</v>
      </c>
      <c r="F16" s="203" t="n">
        <v>35</v>
      </c>
      <c r="G16" s="203" t="n">
        <v>160</v>
      </c>
      <c r="H16" s="203" t="n">
        <v>11918</v>
      </c>
      <c r="I16" s="203" t="n">
        <v>20465</v>
      </c>
      <c r="J16" s="203" t="n">
        <v>4478</v>
      </c>
      <c r="K16" s="203" t="n">
        <v>9357</v>
      </c>
      <c r="L16" s="203" t="n">
        <v>2194</v>
      </c>
      <c r="M16" s="203" t="n">
        <v>896</v>
      </c>
      <c r="N16" s="203" t="n">
        <v>993</v>
      </c>
      <c r="O16" s="203" t="n">
        <v>9250</v>
      </c>
      <c r="P16" s="203" t="n">
        <v>4180</v>
      </c>
      <c r="Q16" s="203" t="n">
        <v>34</v>
      </c>
      <c r="R16" s="203" t="n">
        <v>2215</v>
      </c>
      <c r="S16" s="203" t="n">
        <v>2651</v>
      </c>
      <c r="T16" s="203" t="n">
        <v>2556</v>
      </c>
      <c r="U16" s="203" t="n">
        <v>10532</v>
      </c>
      <c r="V16" s="203" t="n">
        <v>6</v>
      </c>
      <c r="W16" s="203" t="n">
        <v>3</v>
      </c>
      <c r="X16" s="203" t="n">
        <v>729</v>
      </c>
    </row>
    <row r="17">
      <c r="A17" s="110" t="s">
        <v>263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01" t="n">
        <v>56505</v>
      </c>
      <c r="C18" s="201" t="n">
        <v>190</v>
      </c>
      <c r="D18" s="201" t="n">
        <v>52</v>
      </c>
      <c r="E18" s="201" t="n">
        <v>1657</v>
      </c>
      <c r="F18" s="201" t="n">
        <v>38</v>
      </c>
      <c r="G18" s="201" t="n">
        <v>27</v>
      </c>
      <c r="H18" s="201" t="n">
        <v>804</v>
      </c>
      <c r="I18" s="201" t="n">
        <v>20899</v>
      </c>
      <c r="J18" s="201" t="n">
        <v>1528</v>
      </c>
      <c r="K18" s="201" t="n">
        <v>15288</v>
      </c>
      <c r="L18" s="201" t="n">
        <v>459</v>
      </c>
      <c r="M18" s="201" t="n">
        <v>248</v>
      </c>
      <c r="N18" s="201" t="n">
        <v>1054</v>
      </c>
      <c r="O18" s="201" t="n">
        <v>1645</v>
      </c>
      <c r="P18" s="201" t="n">
        <v>3080</v>
      </c>
      <c r="Q18" s="201" t="n">
        <v>10</v>
      </c>
      <c r="R18" s="201" t="n">
        <v>2024</v>
      </c>
      <c r="S18" s="201" t="n">
        <v>730</v>
      </c>
      <c r="T18" s="201" t="n">
        <v>4318</v>
      </c>
      <c r="U18" s="201" t="n">
        <v>2428</v>
      </c>
      <c r="V18" s="201" t="n">
        <v>0</v>
      </c>
      <c r="W18" s="201" t="n">
        <v>0</v>
      </c>
      <c r="X18" s="201" t="n">
        <v>26</v>
      </c>
    </row>
    <row r="19">
      <c r="A19" s="4" t="s">
        <v>12</v>
      </c>
      <c r="B19" s="201" t="n">
        <v>47453</v>
      </c>
      <c r="C19" s="201" t="n">
        <v>898</v>
      </c>
      <c r="D19" s="201" t="n">
        <v>0</v>
      </c>
      <c r="E19" s="201" t="n">
        <v>5731</v>
      </c>
      <c r="F19" s="201" t="n">
        <v>9</v>
      </c>
      <c r="G19" s="201" t="n">
        <v>28</v>
      </c>
      <c r="H19" s="201" t="n">
        <v>7756</v>
      </c>
      <c r="I19" s="201" t="n">
        <v>9664</v>
      </c>
      <c r="J19" s="201" t="n">
        <v>1922</v>
      </c>
      <c r="K19" s="201" t="n">
        <v>3919</v>
      </c>
      <c r="L19" s="201" t="n">
        <v>1159</v>
      </c>
      <c r="M19" s="201" t="n">
        <v>645</v>
      </c>
      <c r="N19" s="201" t="n">
        <v>259</v>
      </c>
      <c r="O19" s="201" t="n">
        <v>5316</v>
      </c>
      <c r="P19" s="201" t="n">
        <v>1920</v>
      </c>
      <c r="Q19" s="201" t="n">
        <v>20</v>
      </c>
      <c r="R19" s="201" t="n">
        <v>1241</v>
      </c>
      <c r="S19" s="201" t="n">
        <v>580</v>
      </c>
      <c r="T19" s="201" t="n">
        <v>1210</v>
      </c>
      <c r="U19" s="201" t="n">
        <v>5086</v>
      </c>
      <c r="V19" s="201" t="n">
        <v>5</v>
      </c>
      <c r="W19" s="201" t="n">
        <v>2</v>
      </c>
      <c r="X19" s="201" t="n">
        <v>83</v>
      </c>
    </row>
    <row r="20">
      <c r="A20" s="4" t="s">
        <v>13</v>
      </c>
      <c r="B20" s="201" t="n">
        <v>102992</v>
      </c>
      <c r="C20" s="201" t="n">
        <v>3569</v>
      </c>
      <c r="D20" s="201" t="n">
        <v>11</v>
      </c>
      <c r="E20" s="201" t="n">
        <v>64580</v>
      </c>
      <c r="F20" s="201" t="n">
        <v>337</v>
      </c>
      <c r="G20" s="201" t="n">
        <v>375</v>
      </c>
      <c r="H20" s="201" t="n">
        <v>1716</v>
      </c>
      <c r="I20" s="201" t="n">
        <v>5992</v>
      </c>
      <c r="J20" s="201" t="n">
        <v>9960</v>
      </c>
      <c r="K20" s="201" t="n">
        <v>1561</v>
      </c>
      <c r="L20" s="201" t="n">
        <v>743</v>
      </c>
      <c r="M20" s="201" t="n">
        <v>150</v>
      </c>
      <c r="N20" s="201" t="n">
        <v>1672</v>
      </c>
      <c r="O20" s="201" t="n">
        <v>3795</v>
      </c>
      <c r="P20" s="201" t="n">
        <v>4989</v>
      </c>
      <c r="Q20" s="201" t="n">
        <v>12</v>
      </c>
      <c r="R20" s="201" t="n">
        <v>271</v>
      </c>
      <c r="S20" s="201" t="n">
        <v>2485</v>
      </c>
      <c r="T20" s="201" t="n">
        <v>377</v>
      </c>
      <c r="U20" s="201" t="n">
        <v>370</v>
      </c>
      <c r="V20" s="201" t="n">
        <v>0</v>
      </c>
      <c r="W20" s="201" t="n">
        <v>0</v>
      </c>
      <c r="X20" s="201" t="n">
        <v>27</v>
      </c>
    </row>
    <row r="21">
      <c r="A21" s="4" t="s">
        <v>14</v>
      </c>
      <c r="B21" s="201" t="n">
        <v>245204</v>
      </c>
      <c r="C21" s="201" t="n">
        <v>2920</v>
      </c>
      <c r="D21" s="201" t="n">
        <v>2229</v>
      </c>
      <c r="E21" s="201" t="n">
        <v>120273</v>
      </c>
      <c r="F21" s="201" t="n">
        <v>147</v>
      </c>
      <c r="G21" s="201" t="n">
        <v>1673</v>
      </c>
      <c r="H21" s="201" t="n">
        <v>11922</v>
      </c>
      <c r="I21" s="201" t="n">
        <v>37535</v>
      </c>
      <c r="J21" s="201" t="n">
        <v>21018</v>
      </c>
      <c r="K21" s="201" t="n">
        <v>8540</v>
      </c>
      <c r="L21" s="201" t="n">
        <v>5852</v>
      </c>
      <c r="M21" s="201" t="n">
        <v>665</v>
      </c>
      <c r="N21" s="201" t="n">
        <v>2015</v>
      </c>
      <c r="O21" s="201" t="n">
        <v>9904</v>
      </c>
      <c r="P21" s="201" t="n">
        <v>8964</v>
      </c>
      <c r="Q21" s="201" t="n">
        <v>19</v>
      </c>
      <c r="R21" s="201" t="n">
        <v>641</v>
      </c>
      <c r="S21" s="201" t="n">
        <v>8151</v>
      </c>
      <c r="T21" s="201" t="n">
        <v>1224</v>
      </c>
      <c r="U21" s="201" t="n">
        <v>1456</v>
      </c>
      <c r="V21" s="201" t="n">
        <v>0</v>
      </c>
      <c r="W21" s="201" t="n">
        <v>1</v>
      </c>
      <c r="X21" s="201" t="n">
        <v>55</v>
      </c>
    </row>
    <row r="22">
      <c r="A22" s="4" t="s">
        <v>15</v>
      </c>
      <c r="B22" s="201" t="n">
        <v>12266</v>
      </c>
      <c r="C22" s="201" t="n">
        <v>168</v>
      </c>
      <c r="D22" s="201" t="n">
        <v>1</v>
      </c>
      <c r="E22" s="201" t="n">
        <v>896</v>
      </c>
      <c r="F22" s="201" t="n">
        <v>0</v>
      </c>
      <c r="G22" s="201" t="n">
        <v>7</v>
      </c>
      <c r="H22" s="201" t="n">
        <v>1972</v>
      </c>
      <c r="I22" s="201" t="n">
        <v>1523</v>
      </c>
      <c r="J22" s="201" t="n">
        <v>653</v>
      </c>
      <c r="K22" s="201" t="n">
        <v>350</v>
      </c>
      <c r="L22" s="201" t="n">
        <v>222</v>
      </c>
      <c r="M22" s="201" t="n">
        <v>101</v>
      </c>
      <c r="N22" s="201" t="n">
        <v>52</v>
      </c>
      <c r="O22" s="201" t="n">
        <v>984</v>
      </c>
      <c r="P22" s="201" t="n">
        <v>449</v>
      </c>
      <c r="Q22" s="201" t="n">
        <v>1</v>
      </c>
      <c r="R22" s="201" t="n">
        <v>283</v>
      </c>
      <c r="S22" s="201" t="n">
        <v>55</v>
      </c>
      <c r="T22" s="201" t="n">
        <v>543</v>
      </c>
      <c r="U22" s="201" t="n">
        <v>3972</v>
      </c>
      <c r="V22" s="201" t="n">
        <v>0</v>
      </c>
      <c r="W22" s="201" t="n">
        <v>0</v>
      </c>
      <c r="X22" s="201" t="n">
        <v>34</v>
      </c>
    </row>
    <row r="23">
      <c r="A23" s="4" t="s">
        <v>16</v>
      </c>
      <c r="B23" s="201" t="n">
        <v>1127</v>
      </c>
      <c r="C23" s="201" t="n">
        <v>5</v>
      </c>
      <c r="D23" s="201" t="n">
        <v>0</v>
      </c>
      <c r="E23" s="201" t="n">
        <v>44</v>
      </c>
      <c r="F23" s="201" t="n">
        <v>1</v>
      </c>
      <c r="G23" s="201" t="n">
        <v>1</v>
      </c>
      <c r="H23" s="201" t="n">
        <v>39</v>
      </c>
      <c r="I23" s="201" t="n">
        <v>102</v>
      </c>
      <c r="J23" s="201" t="n">
        <v>22</v>
      </c>
      <c r="K23" s="201" t="n">
        <v>42</v>
      </c>
      <c r="L23" s="201" t="n">
        <v>28</v>
      </c>
      <c r="M23" s="201" t="n">
        <v>2</v>
      </c>
      <c r="N23" s="201" t="n">
        <v>24</v>
      </c>
      <c r="O23" s="201" t="n">
        <v>73</v>
      </c>
      <c r="P23" s="201" t="n">
        <v>79</v>
      </c>
      <c r="Q23" s="201" t="n">
        <v>0</v>
      </c>
      <c r="R23" s="201" t="n">
        <v>14</v>
      </c>
      <c r="S23" s="201" t="n">
        <v>5</v>
      </c>
      <c r="T23" s="201" t="n">
        <v>20</v>
      </c>
      <c r="U23" s="201" t="n">
        <v>37</v>
      </c>
      <c r="V23" s="201" t="n">
        <v>0</v>
      </c>
      <c r="W23" s="201" t="n">
        <v>0</v>
      </c>
      <c r="X23" s="201" t="n">
        <v>589</v>
      </c>
    </row>
    <row r="24">
      <c r="A24" s="49" t="s">
        <v>262</v>
      </c>
      <c r="B24" s="203" t="n">
        <v>465547</v>
      </c>
      <c r="C24" s="203" t="n">
        <v>7750</v>
      </c>
      <c r="D24" s="203" t="n">
        <v>2293</v>
      </c>
      <c r="E24" s="203" t="n">
        <v>193181</v>
      </c>
      <c r="F24" s="203" t="n">
        <v>532</v>
      </c>
      <c r="G24" s="203" t="n">
        <v>2111</v>
      </c>
      <c r="H24" s="203" t="n">
        <v>24209</v>
      </c>
      <c r="I24" s="203" t="n">
        <v>75715</v>
      </c>
      <c r="J24" s="203" t="n">
        <v>35103</v>
      </c>
      <c r="K24" s="203" t="n">
        <v>29700</v>
      </c>
      <c r="L24" s="203" t="n">
        <v>8463</v>
      </c>
      <c r="M24" s="203" t="n">
        <v>1811</v>
      </c>
      <c r="N24" s="203" t="n">
        <v>5076</v>
      </c>
      <c r="O24" s="203" t="n">
        <v>21717</v>
      </c>
      <c r="P24" s="203" t="n">
        <v>19481</v>
      </c>
      <c r="Q24" s="203" t="n">
        <v>62</v>
      </c>
      <c r="R24" s="203" t="n">
        <v>4474</v>
      </c>
      <c r="S24" s="203" t="n">
        <v>12006</v>
      </c>
      <c r="T24" s="203" t="n">
        <v>7692</v>
      </c>
      <c r="U24" s="203" t="n">
        <v>13349</v>
      </c>
      <c r="V24" s="203" t="n">
        <v>5</v>
      </c>
      <c r="W24" s="203" t="n">
        <v>3</v>
      </c>
      <c r="X24" s="203" t="n">
        <v>814</v>
      </c>
    </row>
    <row r="25">
      <c r="A25" s="110" t="s">
        <v>264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02" t="n">
        <v>28027678.03</v>
      </c>
      <c r="C26" s="202" t="n">
        <v>85861.93</v>
      </c>
      <c r="D26" s="202" t="n">
        <v>30656.16</v>
      </c>
      <c r="E26" s="202" t="n">
        <v>734988.98</v>
      </c>
      <c r="F26" s="202" t="n">
        <v>24182.95</v>
      </c>
      <c r="G26" s="202" t="n">
        <v>10498.16</v>
      </c>
      <c r="H26" s="202" t="n">
        <v>345873.27</v>
      </c>
      <c r="I26" s="202" t="n">
        <v>10166929.65</v>
      </c>
      <c r="J26" s="202" t="n">
        <v>443650.34</v>
      </c>
      <c r="K26" s="202" t="n">
        <v>7628089.08</v>
      </c>
      <c r="L26" s="202" t="n">
        <v>241100.98</v>
      </c>
      <c r="M26" s="202" t="n">
        <v>100627.18</v>
      </c>
      <c r="N26" s="202" t="n">
        <v>535586.72</v>
      </c>
      <c r="O26" s="202" t="n">
        <v>864600.29</v>
      </c>
      <c r="P26" s="202" t="n">
        <v>1801696.27</v>
      </c>
      <c r="Q26" s="202" t="n">
        <v>5437.96</v>
      </c>
      <c r="R26" s="202" t="n">
        <v>968690.35</v>
      </c>
      <c r="S26" s="202" t="n">
        <v>412409.63</v>
      </c>
      <c r="T26" s="202" t="n">
        <v>2618198.37</v>
      </c>
      <c r="U26" s="202" t="n">
        <v>999437.6</v>
      </c>
      <c r="V26" s="202" t="n">
        <v>0</v>
      </c>
      <c r="W26" s="202" t="n">
        <v>0</v>
      </c>
      <c r="X26" s="202" t="n">
        <v>9162.16</v>
      </c>
    </row>
    <row r="27">
      <c r="A27" s="4" t="s">
        <v>12</v>
      </c>
      <c r="B27" s="202" t="n">
        <v>22362253.26</v>
      </c>
      <c r="C27" s="202" t="n">
        <v>424080</v>
      </c>
      <c r="D27" s="202" t="n">
        <v>0</v>
      </c>
      <c r="E27" s="202" t="n">
        <v>2593590</v>
      </c>
      <c r="F27" s="202" t="n">
        <v>4260</v>
      </c>
      <c r="G27" s="202" t="n">
        <v>11400</v>
      </c>
      <c r="H27" s="202" t="n">
        <v>3757029</v>
      </c>
      <c r="I27" s="202" t="n">
        <v>4385181.76</v>
      </c>
      <c r="J27" s="202" t="n">
        <v>916830</v>
      </c>
      <c r="K27" s="202" t="n">
        <v>1991896.79</v>
      </c>
      <c r="L27" s="202" t="n">
        <v>501840</v>
      </c>
      <c r="M27" s="202" t="n">
        <v>263310</v>
      </c>
      <c r="N27" s="202" t="n">
        <v>120300</v>
      </c>
      <c r="O27" s="202" t="n">
        <v>2361510</v>
      </c>
      <c r="P27" s="202" t="n">
        <v>892830</v>
      </c>
      <c r="Q27" s="202" t="n">
        <v>6960</v>
      </c>
      <c r="R27" s="202" t="n">
        <v>583260</v>
      </c>
      <c r="S27" s="202" t="n">
        <v>245040</v>
      </c>
      <c r="T27" s="202" t="n">
        <v>598590</v>
      </c>
      <c r="U27" s="202" t="n">
        <v>2663005.71</v>
      </c>
      <c r="V27" s="202" t="n">
        <v>2340</v>
      </c>
      <c r="W27" s="202" t="n">
        <v>960</v>
      </c>
      <c r="X27" s="202" t="n">
        <v>38040</v>
      </c>
    </row>
    <row r="28">
      <c r="A28" s="4" t="s">
        <v>13</v>
      </c>
      <c r="B28" s="202" t="n">
        <v>44086520.02</v>
      </c>
      <c r="C28" s="202" t="n">
        <v>655074.22</v>
      </c>
      <c r="D28" s="202" t="n">
        <v>6071.43</v>
      </c>
      <c r="E28" s="202" t="n">
        <v>29307619.72</v>
      </c>
      <c r="F28" s="202" t="n">
        <v>114516.21</v>
      </c>
      <c r="G28" s="202" t="n">
        <v>100139.33</v>
      </c>
      <c r="H28" s="202" t="n">
        <v>784228.6</v>
      </c>
      <c r="I28" s="202" t="n">
        <v>2801075.3</v>
      </c>
      <c r="J28" s="202" t="n">
        <v>2756860.01</v>
      </c>
      <c r="K28" s="202" t="n">
        <v>606484.73</v>
      </c>
      <c r="L28" s="202" t="n">
        <v>447961.52</v>
      </c>
      <c r="M28" s="202" t="n">
        <v>69977.23</v>
      </c>
      <c r="N28" s="202" t="n">
        <v>851103.49</v>
      </c>
      <c r="O28" s="202" t="n">
        <v>1713516.2</v>
      </c>
      <c r="P28" s="202" t="n">
        <v>1949524.85</v>
      </c>
      <c r="Q28" s="202" t="n">
        <v>4463.27</v>
      </c>
      <c r="R28" s="202" t="n">
        <v>138372.99</v>
      </c>
      <c r="S28" s="202" t="n">
        <v>1388287.57</v>
      </c>
      <c r="T28" s="202" t="n">
        <v>225345.76</v>
      </c>
      <c r="U28" s="202" t="n">
        <v>160119.86</v>
      </c>
      <c r="V28" s="202" t="n">
        <v>0</v>
      </c>
      <c r="W28" s="202" t="n">
        <v>0</v>
      </c>
      <c r="X28" s="202" t="n">
        <v>5777.73</v>
      </c>
    </row>
    <row r="29">
      <c r="A29" s="4" t="s">
        <v>14</v>
      </c>
      <c r="B29" s="202" t="n">
        <v>79673043.29</v>
      </c>
      <c r="C29" s="202" t="n">
        <v>942591.27</v>
      </c>
      <c r="D29" s="202" t="n">
        <v>420933.77</v>
      </c>
      <c r="E29" s="202" t="n">
        <v>41034639.38</v>
      </c>
      <c r="F29" s="202" t="n">
        <v>29701.59</v>
      </c>
      <c r="G29" s="202" t="n">
        <v>436340.67</v>
      </c>
      <c r="H29" s="202" t="n">
        <v>3968886.63</v>
      </c>
      <c r="I29" s="202" t="n">
        <v>11052901</v>
      </c>
      <c r="J29" s="202" t="n">
        <v>6813486.13</v>
      </c>
      <c r="K29" s="202" t="n">
        <v>2834533.89</v>
      </c>
      <c r="L29" s="202" t="n">
        <v>1987581.32</v>
      </c>
      <c r="M29" s="202" t="n">
        <v>147651.42</v>
      </c>
      <c r="N29" s="202" t="n">
        <v>592417.8</v>
      </c>
      <c r="O29" s="202" t="n">
        <v>3143815.27</v>
      </c>
      <c r="P29" s="202" t="n">
        <v>2584944.7</v>
      </c>
      <c r="Q29" s="202" t="n">
        <v>4590.39</v>
      </c>
      <c r="R29" s="202" t="n">
        <v>207081.27</v>
      </c>
      <c r="S29" s="202" t="n">
        <v>2487816.81</v>
      </c>
      <c r="T29" s="202" t="n">
        <v>477378.95</v>
      </c>
      <c r="U29" s="202" t="n">
        <v>489607.45</v>
      </c>
      <c r="V29" s="202" t="n">
        <v>0</v>
      </c>
      <c r="W29" s="202" t="n">
        <v>229.12</v>
      </c>
      <c r="X29" s="202" t="n">
        <v>15914.46</v>
      </c>
    </row>
    <row r="30">
      <c r="A30" s="4" t="s">
        <v>15</v>
      </c>
      <c r="B30" s="202" t="n">
        <v>2580285</v>
      </c>
      <c r="C30" s="202" t="n">
        <v>35490</v>
      </c>
      <c r="D30" s="202" t="n">
        <v>210</v>
      </c>
      <c r="E30" s="202" t="n">
        <v>188475</v>
      </c>
      <c r="F30" s="202" t="n">
        <v>0</v>
      </c>
      <c r="G30" s="202" t="n">
        <v>1470</v>
      </c>
      <c r="H30" s="202" t="n">
        <v>415590</v>
      </c>
      <c r="I30" s="202" t="n">
        <v>320565</v>
      </c>
      <c r="J30" s="202" t="n">
        <v>137235</v>
      </c>
      <c r="K30" s="202" t="n">
        <v>73500</v>
      </c>
      <c r="L30" s="202" t="n">
        <v>46620</v>
      </c>
      <c r="M30" s="202" t="n">
        <v>21210</v>
      </c>
      <c r="N30" s="202" t="n">
        <v>10920</v>
      </c>
      <c r="O30" s="202" t="n">
        <v>206745</v>
      </c>
      <c r="P30" s="202" t="n">
        <v>94500</v>
      </c>
      <c r="Q30" s="202" t="n">
        <v>210</v>
      </c>
      <c r="R30" s="202" t="n">
        <v>59535</v>
      </c>
      <c r="S30" s="202" t="n">
        <v>11550</v>
      </c>
      <c r="T30" s="202" t="n">
        <v>114135</v>
      </c>
      <c r="U30" s="202" t="n">
        <v>834975</v>
      </c>
      <c r="V30" s="202" t="n">
        <v>0</v>
      </c>
      <c r="W30" s="202" t="n">
        <v>0</v>
      </c>
      <c r="X30" s="202" t="n">
        <v>7350</v>
      </c>
    </row>
    <row r="31">
      <c r="A31" s="4" t="s">
        <v>16</v>
      </c>
      <c r="B31" s="202" t="n">
        <v>236985</v>
      </c>
      <c r="C31" s="202" t="n">
        <v>1050</v>
      </c>
      <c r="D31" s="202" t="n">
        <v>0</v>
      </c>
      <c r="E31" s="202" t="n">
        <v>9240</v>
      </c>
      <c r="F31" s="202" t="n">
        <v>210</v>
      </c>
      <c r="G31" s="202" t="n">
        <v>210</v>
      </c>
      <c r="H31" s="202" t="n">
        <v>8190</v>
      </c>
      <c r="I31" s="202" t="n">
        <v>21420</v>
      </c>
      <c r="J31" s="202" t="n">
        <v>4620</v>
      </c>
      <c r="K31" s="202" t="n">
        <v>8820</v>
      </c>
      <c r="L31" s="202" t="n">
        <v>5880</v>
      </c>
      <c r="M31" s="202" t="n">
        <v>420</v>
      </c>
      <c r="N31" s="202" t="n">
        <v>5040</v>
      </c>
      <c r="O31" s="202" t="n">
        <v>15330</v>
      </c>
      <c r="P31" s="202" t="n">
        <v>16590</v>
      </c>
      <c r="Q31" s="202" t="n">
        <v>0</v>
      </c>
      <c r="R31" s="202" t="n">
        <v>2940</v>
      </c>
      <c r="S31" s="202" t="n">
        <v>1050</v>
      </c>
      <c r="T31" s="202" t="n">
        <v>4200</v>
      </c>
      <c r="U31" s="202" t="n">
        <v>7770</v>
      </c>
      <c r="V31" s="202" t="n">
        <v>0</v>
      </c>
      <c r="W31" s="202" t="n">
        <v>0</v>
      </c>
      <c r="X31" s="202" t="n">
        <v>124005</v>
      </c>
    </row>
    <row r="32">
      <c r="A32" s="49" t="s">
        <v>262</v>
      </c>
      <c r="B32" s="204" t="n">
        <v>176966764.6</v>
      </c>
      <c r="C32" s="204" t="n">
        <v>2144147.42</v>
      </c>
      <c r="D32" s="204" t="n">
        <v>457871.36</v>
      </c>
      <c r="E32" s="204" t="n">
        <v>73868553.08</v>
      </c>
      <c r="F32" s="204" t="n">
        <v>172870.75</v>
      </c>
      <c r="G32" s="204" t="n">
        <v>560058.16</v>
      </c>
      <c r="H32" s="204" t="n">
        <v>9279797.5</v>
      </c>
      <c r="I32" s="204" t="n">
        <v>28748072.71</v>
      </c>
      <c r="J32" s="204" t="n">
        <v>11072681.48</v>
      </c>
      <c r="K32" s="204" t="n">
        <v>13143324.49</v>
      </c>
      <c r="L32" s="204" t="n">
        <v>3230983.82</v>
      </c>
      <c r="M32" s="204" t="n">
        <v>603195.83</v>
      </c>
      <c r="N32" s="204" t="n">
        <v>2115368.01</v>
      </c>
      <c r="O32" s="204" t="n">
        <v>8305516.76</v>
      </c>
      <c r="P32" s="204" t="n">
        <v>7340085.82</v>
      </c>
      <c r="Q32" s="204" t="n">
        <v>21661.62</v>
      </c>
      <c r="R32" s="204" t="n">
        <v>1959879.61</v>
      </c>
      <c r="S32" s="204" t="n">
        <v>4546154.01</v>
      </c>
      <c r="T32" s="204" t="n">
        <v>4037848.08</v>
      </c>
      <c r="U32" s="204" t="n">
        <v>5154915.62</v>
      </c>
      <c r="V32" s="204" t="n">
        <v>2340</v>
      </c>
      <c r="W32" s="204" t="n">
        <v>1189.12</v>
      </c>
      <c r="X32" s="204" t="n">
        <v>200249.35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266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287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254</v>
      </c>
      <c r="C7" s="18" t="s">
        <v>288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289</v>
      </c>
      <c r="D8" s="3" t="s">
        <v>290</v>
      </c>
      <c r="E8" s="3" t="s">
        <v>291</v>
      </c>
      <c r="F8" s="3" t="s">
        <v>292</v>
      </c>
      <c r="G8" s="3" t="s">
        <v>293</v>
      </c>
      <c r="H8" s="3" t="s">
        <v>294</v>
      </c>
      <c r="I8" s="3" t="s">
        <v>295</v>
      </c>
      <c r="J8" s="3" t="s">
        <v>296</v>
      </c>
      <c r="K8" s="3" t="s">
        <v>297</v>
      </c>
      <c r="L8" s="3" t="s">
        <v>298</v>
      </c>
      <c r="M8" s="3" t="s">
        <v>299</v>
      </c>
      <c r="N8" s="3" t="s">
        <v>300</v>
      </c>
      <c r="O8" s="3" t="s">
        <v>301</v>
      </c>
      <c r="P8" s="3" t="s">
        <v>302</v>
      </c>
      <c r="Q8" s="3" t="s">
        <v>303</v>
      </c>
      <c r="R8" s="3" t="s">
        <v>304</v>
      </c>
      <c r="S8" s="3" t="s">
        <v>305</v>
      </c>
      <c r="T8" s="3" t="s">
        <v>306</v>
      </c>
      <c r="U8" s="3" t="s">
        <v>307</v>
      </c>
      <c r="V8" s="3" t="s">
        <v>308</v>
      </c>
      <c r="W8" s="3" t="s">
        <v>309</v>
      </c>
      <c r="X8" s="3" t="s">
        <v>310</v>
      </c>
    </row>
    <row r="9">
      <c r="A9" s="110" t="s">
        <v>261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05" t="n">
        <v>4049</v>
      </c>
      <c r="C10" s="205" t="n">
        <v>17</v>
      </c>
      <c r="D10" s="205" t="n">
        <v>1</v>
      </c>
      <c r="E10" s="205" t="n">
        <v>139</v>
      </c>
      <c r="F10" s="205" t="n">
        <v>4</v>
      </c>
      <c r="G10" s="205" t="n">
        <v>2</v>
      </c>
      <c r="H10" s="205" t="n">
        <v>85</v>
      </c>
      <c r="I10" s="205" t="n">
        <v>865</v>
      </c>
      <c r="J10" s="205" t="n">
        <v>102</v>
      </c>
      <c r="K10" s="205" t="n">
        <v>1194</v>
      </c>
      <c r="L10" s="205" t="n">
        <v>42</v>
      </c>
      <c r="M10" s="205" t="n">
        <v>9</v>
      </c>
      <c r="N10" s="205" t="n">
        <v>87</v>
      </c>
      <c r="O10" s="205" t="n">
        <v>161</v>
      </c>
      <c r="P10" s="205" t="n">
        <v>193</v>
      </c>
      <c r="Q10" s="205" t="n">
        <v>1</v>
      </c>
      <c r="R10" s="205" t="n">
        <v>294</v>
      </c>
      <c r="S10" s="205" t="n">
        <v>138</v>
      </c>
      <c r="T10" s="205" t="n">
        <v>388</v>
      </c>
      <c r="U10" s="205" t="n">
        <v>324</v>
      </c>
      <c r="V10" s="205" t="n">
        <v>0</v>
      </c>
      <c r="W10" s="205" t="n">
        <v>0</v>
      </c>
      <c r="X10" s="205" t="n">
        <v>3</v>
      </c>
    </row>
    <row r="11">
      <c r="A11" s="4" t="s">
        <v>12</v>
      </c>
      <c r="B11" s="205" t="n">
        <v>41505</v>
      </c>
      <c r="C11" s="205" t="n">
        <v>927</v>
      </c>
      <c r="D11" s="205" t="n">
        <v>2</v>
      </c>
      <c r="E11" s="205" t="n">
        <v>5841</v>
      </c>
      <c r="F11" s="205" t="n">
        <v>8</v>
      </c>
      <c r="G11" s="205" t="n">
        <v>19</v>
      </c>
      <c r="H11" s="205" t="n">
        <v>7830</v>
      </c>
      <c r="I11" s="205" t="n">
        <v>7407</v>
      </c>
      <c r="J11" s="205" t="n">
        <v>1757</v>
      </c>
      <c r="K11" s="205" t="n">
        <v>3195</v>
      </c>
      <c r="L11" s="205" t="n">
        <v>1231</v>
      </c>
      <c r="M11" s="205" t="n">
        <v>623</v>
      </c>
      <c r="N11" s="205" t="n">
        <v>219</v>
      </c>
      <c r="O11" s="205" t="n">
        <v>5265</v>
      </c>
      <c r="P11" s="205" t="n">
        <v>1921</v>
      </c>
      <c r="Q11" s="205" t="n">
        <v>25</v>
      </c>
      <c r="R11" s="205" t="n">
        <v>1092</v>
      </c>
      <c r="S11" s="205" t="n">
        <v>557</v>
      </c>
      <c r="T11" s="205" t="n">
        <v>1146</v>
      </c>
      <c r="U11" s="205" t="n">
        <v>2359</v>
      </c>
      <c r="V11" s="205" t="n">
        <v>5</v>
      </c>
      <c r="W11" s="205" t="n">
        <v>2</v>
      </c>
      <c r="X11" s="205" t="n">
        <v>74</v>
      </c>
    </row>
    <row r="12">
      <c r="A12" s="4" t="s">
        <v>13</v>
      </c>
      <c r="B12" s="205" t="n">
        <v>4479</v>
      </c>
      <c r="C12" s="205" t="n">
        <v>47</v>
      </c>
      <c r="D12" s="205" t="n">
        <v>1</v>
      </c>
      <c r="E12" s="205" t="n">
        <v>650</v>
      </c>
      <c r="F12" s="205" t="n">
        <v>9</v>
      </c>
      <c r="G12" s="205" t="n">
        <v>16</v>
      </c>
      <c r="H12" s="205" t="n">
        <v>320</v>
      </c>
      <c r="I12" s="205" t="n">
        <v>964</v>
      </c>
      <c r="J12" s="205" t="n">
        <v>270</v>
      </c>
      <c r="K12" s="205" t="n">
        <v>513</v>
      </c>
      <c r="L12" s="205" t="n">
        <v>127</v>
      </c>
      <c r="M12" s="205" t="n">
        <v>24</v>
      </c>
      <c r="N12" s="205" t="n">
        <v>115</v>
      </c>
      <c r="O12" s="205" t="n">
        <v>510</v>
      </c>
      <c r="P12" s="205" t="n">
        <v>315</v>
      </c>
      <c r="Q12" s="205" t="n">
        <v>3</v>
      </c>
      <c r="R12" s="205" t="n">
        <v>71</v>
      </c>
      <c r="S12" s="205" t="n">
        <v>296</v>
      </c>
      <c r="T12" s="205" t="n">
        <v>84</v>
      </c>
      <c r="U12" s="205" t="n">
        <v>141</v>
      </c>
      <c r="V12" s="205" t="n">
        <v>0</v>
      </c>
      <c r="W12" s="205" t="n">
        <v>0</v>
      </c>
      <c r="X12" s="205" t="n">
        <v>3</v>
      </c>
    </row>
    <row r="13">
      <c r="A13" s="4" t="s">
        <v>14</v>
      </c>
      <c r="B13" s="205" t="n">
        <v>17605</v>
      </c>
      <c r="C13" s="205" t="n">
        <v>267</v>
      </c>
      <c r="D13" s="205" t="n">
        <v>16</v>
      </c>
      <c r="E13" s="205" t="n">
        <v>2554</v>
      </c>
      <c r="F13" s="205" t="n">
        <v>13</v>
      </c>
      <c r="G13" s="205" t="n">
        <v>79</v>
      </c>
      <c r="H13" s="205" t="n">
        <v>1300</v>
      </c>
      <c r="I13" s="205" t="n">
        <v>4510</v>
      </c>
      <c r="J13" s="205" t="n">
        <v>1225</v>
      </c>
      <c r="K13" s="205" t="n">
        <v>2258</v>
      </c>
      <c r="L13" s="205" t="n">
        <v>519</v>
      </c>
      <c r="M13" s="205" t="n">
        <v>69</v>
      </c>
      <c r="N13" s="205" t="n">
        <v>315</v>
      </c>
      <c r="O13" s="205" t="n">
        <v>1725</v>
      </c>
      <c r="P13" s="205" t="n">
        <v>926</v>
      </c>
      <c r="Q13" s="205" t="n">
        <v>7</v>
      </c>
      <c r="R13" s="205" t="n">
        <v>188</v>
      </c>
      <c r="S13" s="205" t="n">
        <v>935</v>
      </c>
      <c r="T13" s="205" t="n">
        <v>236</v>
      </c>
      <c r="U13" s="205" t="n">
        <v>451</v>
      </c>
      <c r="V13" s="205" t="n">
        <v>0</v>
      </c>
      <c r="W13" s="205" t="n">
        <v>1</v>
      </c>
      <c r="X13" s="205" t="n">
        <v>11</v>
      </c>
    </row>
    <row r="14">
      <c r="A14" s="4" t="s">
        <v>15</v>
      </c>
      <c r="B14" s="205" t="n">
        <v>8651</v>
      </c>
      <c r="C14" s="205" t="n">
        <v>168</v>
      </c>
      <c r="D14" s="205" t="n">
        <v>0</v>
      </c>
      <c r="E14" s="205" t="n">
        <v>848</v>
      </c>
      <c r="F14" s="205" t="n">
        <v>0</v>
      </c>
      <c r="G14" s="205" t="n">
        <v>6</v>
      </c>
      <c r="H14" s="205" t="n">
        <v>2021</v>
      </c>
      <c r="I14" s="205" t="n">
        <v>1070</v>
      </c>
      <c r="J14" s="205" t="n">
        <v>496</v>
      </c>
      <c r="K14" s="205" t="n">
        <v>253</v>
      </c>
      <c r="L14" s="205" t="n">
        <v>224</v>
      </c>
      <c r="M14" s="205" t="n">
        <v>81</v>
      </c>
      <c r="N14" s="205" t="n">
        <v>49</v>
      </c>
      <c r="O14" s="205" t="n">
        <v>958</v>
      </c>
      <c r="P14" s="205" t="n">
        <v>424</v>
      </c>
      <c r="Q14" s="205" t="n">
        <v>1</v>
      </c>
      <c r="R14" s="205" t="n">
        <v>262</v>
      </c>
      <c r="S14" s="205" t="n">
        <v>35</v>
      </c>
      <c r="T14" s="205" t="n">
        <v>494</v>
      </c>
      <c r="U14" s="205" t="n">
        <v>1238</v>
      </c>
      <c r="V14" s="205" t="n">
        <v>0</v>
      </c>
      <c r="W14" s="205" t="n">
        <v>0</v>
      </c>
      <c r="X14" s="205" t="n">
        <v>23</v>
      </c>
    </row>
    <row r="15">
      <c r="A15" s="4" t="s">
        <v>16</v>
      </c>
      <c r="B15" s="205" t="n">
        <v>967</v>
      </c>
      <c r="C15" s="205" t="n">
        <v>6</v>
      </c>
      <c r="D15" s="205" t="n">
        <v>0</v>
      </c>
      <c r="E15" s="205" t="n">
        <v>34</v>
      </c>
      <c r="F15" s="205" t="n">
        <v>0</v>
      </c>
      <c r="G15" s="205" t="n">
        <v>1</v>
      </c>
      <c r="H15" s="205" t="n">
        <v>29</v>
      </c>
      <c r="I15" s="205" t="n">
        <v>78</v>
      </c>
      <c r="J15" s="205" t="n">
        <v>18</v>
      </c>
      <c r="K15" s="205" t="n">
        <v>29</v>
      </c>
      <c r="L15" s="205" t="n">
        <v>26</v>
      </c>
      <c r="M15" s="205" t="n">
        <v>1</v>
      </c>
      <c r="N15" s="205" t="n">
        <v>21</v>
      </c>
      <c r="O15" s="205" t="n">
        <v>71</v>
      </c>
      <c r="P15" s="205" t="n">
        <v>72</v>
      </c>
      <c r="Q15" s="205" t="n">
        <v>0</v>
      </c>
      <c r="R15" s="205" t="n">
        <v>12</v>
      </c>
      <c r="S15" s="205" t="n">
        <v>4</v>
      </c>
      <c r="T15" s="205" t="n">
        <v>19</v>
      </c>
      <c r="U15" s="205" t="n">
        <v>21</v>
      </c>
      <c r="V15" s="205" t="n">
        <v>0</v>
      </c>
      <c r="W15" s="205" t="n">
        <v>0</v>
      </c>
      <c r="X15" s="205" t="n">
        <v>525</v>
      </c>
    </row>
    <row r="16">
      <c r="A16" s="49" t="s">
        <v>262</v>
      </c>
      <c r="B16" s="207" t="n">
        <v>77256</v>
      </c>
      <c r="C16" s="207" t="n">
        <v>1432</v>
      </c>
      <c r="D16" s="207" t="n">
        <v>20</v>
      </c>
      <c r="E16" s="207" t="n">
        <v>10066</v>
      </c>
      <c r="F16" s="207" t="n">
        <v>34</v>
      </c>
      <c r="G16" s="207" t="n">
        <v>123</v>
      </c>
      <c r="H16" s="207" t="n">
        <v>11585</v>
      </c>
      <c r="I16" s="207" t="n">
        <v>14894</v>
      </c>
      <c r="J16" s="207" t="n">
        <v>3868</v>
      </c>
      <c r="K16" s="207" t="n">
        <v>7442</v>
      </c>
      <c r="L16" s="207" t="n">
        <v>2169</v>
      </c>
      <c r="M16" s="207" t="n">
        <v>807</v>
      </c>
      <c r="N16" s="207" t="n">
        <v>806</v>
      </c>
      <c r="O16" s="207" t="n">
        <v>8690</v>
      </c>
      <c r="P16" s="207" t="n">
        <v>3851</v>
      </c>
      <c r="Q16" s="207" t="n">
        <v>37</v>
      </c>
      <c r="R16" s="207" t="n">
        <v>1919</v>
      </c>
      <c r="S16" s="207" t="n">
        <v>1965</v>
      </c>
      <c r="T16" s="207" t="n">
        <v>2367</v>
      </c>
      <c r="U16" s="207" t="n">
        <v>4534</v>
      </c>
      <c r="V16" s="207" t="n">
        <v>5</v>
      </c>
      <c r="W16" s="207" t="n">
        <v>3</v>
      </c>
      <c r="X16" s="207" t="n">
        <v>639</v>
      </c>
    </row>
    <row r="17">
      <c r="A17" s="110" t="s">
        <v>263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05" t="n">
        <v>24660</v>
      </c>
      <c r="C18" s="205" t="n">
        <v>55</v>
      </c>
      <c r="D18" s="205" t="n">
        <v>38</v>
      </c>
      <c r="E18" s="205" t="n">
        <v>507</v>
      </c>
      <c r="F18" s="205" t="n">
        <v>27</v>
      </c>
      <c r="G18" s="205" t="n">
        <v>5</v>
      </c>
      <c r="H18" s="205" t="n">
        <v>212</v>
      </c>
      <c r="I18" s="205" t="n">
        <v>8205</v>
      </c>
      <c r="J18" s="205" t="n">
        <v>378</v>
      </c>
      <c r="K18" s="205" t="n">
        <v>5362</v>
      </c>
      <c r="L18" s="205" t="n">
        <v>239</v>
      </c>
      <c r="M18" s="205" t="n">
        <v>12</v>
      </c>
      <c r="N18" s="205" t="n">
        <v>449</v>
      </c>
      <c r="O18" s="205" t="n">
        <v>753</v>
      </c>
      <c r="P18" s="205" t="n">
        <v>1242</v>
      </c>
      <c r="Q18" s="205" t="n">
        <v>9</v>
      </c>
      <c r="R18" s="205" t="n">
        <v>1778</v>
      </c>
      <c r="S18" s="205" t="n">
        <v>551</v>
      </c>
      <c r="T18" s="205" t="n">
        <v>3891</v>
      </c>
      <c r="U18" s="205" t="n">
        <v>934</v>
      </c>
      <c r="V18" s="205" t="n">
        <v>0</v>
      </c>
      <c r="W18" s="205" t="n">
        <v>0</v>
      </c>
      <c r="X18" s="205" t="n">
        <v>13</v>
      </c>
    </row>
    <row r="19">
      <c r="A19" s="4" t="s">
        <v>12</v>
      </c>
      <c r="B19" s="205" t="n">
        <v>41433</v>
      </c>
      <c r="C19" s="205" t="n">
        <v>927</v>
      </c>
      <c r="D19" s="205" t="n">
        <v>2</v>
      </c>
      <c r="E19" s="205" t="n">
        <v>5828</v>
      </c>
      <c r="F19" s="205" t="n">
        <v>8</v>
      </c>
      <c r="G19" s="205" t="n">
        <v>19</v>
      </c>
      <c r="H19" s="205" t="n">
        <v>7816</v>
      </c>
      <c r="I19" s="205" t="n">
        <v>7391</v>
      </c>
      <c r="J19" s="205" t="n">
        <v>1755</v>
      </c>
      <c r="K19" s="205" t="n">
        <v>3193</v>
      </c>
      <c r="L19" s="205" t="n">
        <v>1227</v>
      </c>
      <c r="M19" s="205" t="n">
        <v>619</v>
      </c>
      <c r="N19" s="205" t="n">
        <v>218</v>
      </c>
      <c r="O19" s="205" t="n">
        <v>5257</v>
      </c>
      <c r="P19" s="205" t="n">
        <v>1917</v>
      </c>
      <c r="Q19" s="205" t="n">
        <v>24</v>
      </c>
      <c r="R19" s="205" t="n">
        <v>1092</v>
      </c>
      <c r="S19" s="205" t="n">
        <v>557</v>
      </c>
      <c r="T19" s="205" t="n">
        <v>1145</v>
      </c>
      <c r="U19" s="205" t="n">
        <v>2357</v>
      </c>
      <c r="V19" s="205" t="n">
        <v>5</v>
      </c>
      <c r="W19" s="205" t="n">
        <v>2</v>
      </c>
      <c r="X19" s="205" t="n">
        <v>74</v>
      </c>
    </row>
    <row r="20">
      <c r="A20" s="4" t="s">
        <v>13</v>
      </c>
      <c r="B20" s="205" t="n">
        <v>109529</v>
      </c>
      <c r="C20" s="205" t="n">
        <v>3239</v>
      </c>
      <c r="D20" s="205" t="n">
        <v>3</v>
      </c>
      <c r="E20" s="205" t="n">
        <v>70692</v>
      </c>
      <c r="F20" s="205" t="n">
        <v>439</v>
      </c>
      <c r="G20" s="205" t="n">
        <v>151</v>
      </c>
      <c r="H20" s="205" t="n">
        <v>1399</v>
      </c>
      <c r="I20" s="205" t="n">
        <v>6874</v>
      </c>
      <c r="J20" s="205" t="n">
        <v>8762</v>
      </c>
      <c r="K20" s="205" t="n">
        <v>3467</v>
      </c>
      <c r="L20" s="205" t="n">
        <v>725</v>
      </c>
      <c r="M20" s="205" t="n">
        <v>118</v>
      </c>
      <c r="N20" s="205" t="n">
        <v>1525</v>
      </c>
      <c r="O20" s="205" t="n">
        <v>3680</v>
      </c>
      <c r="P20" s="205" t="n">
        <v>5056</v>
      </c>
      <c r="Q20" s="205" t="n">
        <v>10</v>
      </c>
      <c r="R20" s="205" t="n">
        <v>322</v>
      </c>
      <c r="S20" s="205" t="n">
        <v>2142</v>
      </c>
      <c r="T20" s="205" t="n">
        <v>382</v>
      </c>
      <c r="U20" s="205" t="n">
        <v>523</v>
      </c>
      <c r="V20" s="205" t="n">
        <v>0</v>
      </c>
      <c r="W20" s="205" t="n">
        <v>0</v>
      </c>
      <c r="X20" s="205" t="n">
        <v>20</v>
      </c>
    </row>
    <row r="21">
      <c r="A21" s="4" t="s">
        <v>14</v>
      </c>
      <c r="B21" s="205" t="n">
        <v>273740</v>
      </c>
      <c r="C21" s="205" t="n">
        <v>2648</v>
      </c>
      <c r="D21" s="205" t="n">
        <v>2336</v>
      </c>
      <c r="E21" s="205" t="n">
        <v>151297</v>
      </c>
      <c r="F21" s="205" t="n">
        <v>178</v>
      </c>
      <c r="G21" s="205" t="n">
        <v>1175</v>
      </c>
      <c r="H21" s="205" t="n">
        <v>11468</v>
      </c>
      <c r="I21" s="205" t="n">
        <v>36801</v>
      </c>
      <c r="J21" s="205" t="n">
        <v>18953</v>
      </c>
      <c r="K21" s="205" t="n">
        <v>13449</v>
      </c>
      <c r="L21" s="205" t="n">
        <v>6264</v>
      </c>
      <c r="M21" s="205" t="n">
        <v>453</v>
      </c>
      <c r="N21" s="205" t="n">
        <v>2052</v>
      </c>
      <c r="O21" s="205" t="n">
        <v>9337</v>
      </c>
      <c r="P21" s="205" t="n">
        <v>8768</v>
      </c>
      <c r="Q21" s="205" t="n">
        <v>16</v>
      </c>
      <c r="R21" s="205" t="n">
        <v>697</v>
      </c>
      <c r="S21" s="205" t="n">
        <v>4499</v>
      </c>
      <c r="T21" s="205" t="n">
        <v>1567</v>
      </c>
      <c r="U21" s="205" t="n">
        <v>1735</v>
      </c>
      <c r="V21" s="205" t="n">
        <v>0</v>
      </c>
      <c r="W21" s="205" t="n">
        <v>1</v>
      </c>
      <c r="X21" s="205" t="n">
        <v>46</v>
      </c>
    </row>
    <row r="22">
      <c r="A22" s="4" t="s">
        <v>15</v>
      </c>
      <c r="B22" s="205" t="n">
        <v>8647</v>
      </c>
      <c r="C22" s="205" t="n">
        <v>168</v>
      </c>
      <c r="D22" s="205" t="n">
        <v>0</v>
      </c>
      <c r="E22" s="205" t="n">
        <v>848</v>
      </c>
      <c r="F22" s="205" t="n">
        <v>0</v>
      </c>
      <c r="G22" s="205" t="n">
        <v>6</v>
      </c>
      <c r="H22" s="205" t="n">
        <v>2021</v>
      </c>
      <c r="I22" s="205" t="n">
        <v>1068</v>
      </c>
      <c r="J22" s="205" t="n">
        <v>496</v>
      </c>
      <c r="K22" s="205" t="n">
        <v>253</v>
      </c>
      <c r="L22" s="205" t="n">
        <v>224</v>
      </c>
      <c r="M22" s="205" t="n">
        <v>81</v>
      </c>
      <c r="N22" s="205" t="n">
        <v>49</v>
      </c>
      <c r="O22" s="205" t="n">
        <v>957</v>
      </c>
      <c r="P22" s="205" t="n">
        <v>424</v>
      </c>
      <c r="Q22" s="205" t="n">
        <v>1</v>
      </c>
      <c r="R22" s="205" t="n">
        <v>262</v>
      </c>
      <c r="S22" s="205" t="n">
        <v>35</v>
      </c>
      <c r="T22" s="205" t="n">
        <v>494</v>
      </c>
      <c r="U22" s="205" t="n">
        <v>1237</v>
      </c>
      <c r="V22" s="205" t="n">
        <v>0</v>
      </c>
      <c r="W22" s="205" t="n">
        <v>0</v>
      </c>
      <c r="X22" s="205" t="n">
        <v>23</v>
      </c>
    </row>
    <row r="23">
      <c r="A23" s="4" t="s">
        <v>16</v>
      </c>
      <c r="B23" s="205" t="n">
        <v>967</v>
      </c>
      <c r="C23" s="205" t="n">
        <v>6</v>
      </c>
      <c r="D23" s="205" t="n">
        <v>0</v>
      </c>
      <c r="E23" s="205" t="n">
        <v>34</v>
      </c>
      <c r="F23" s="205" t="n">
        <v>0</v>
      </c>
      <c r="G23" s="205" t="n">
        <v>1</v>
      </c>
      <c r="H23" s="205" t="n">
        <v>29</v>
      </c>
      <c r="I23" s="205" t="n">
        <v>78</v>
      </c>
      <c r="J23" s="205" t="n">
        <v>18</v>
      </c>
      <c r="K23" s="205" t="n">
        <v>29</v>
      </c>
      <c r="L23" s="205" t="n">
        <v>26</v>
      </c>
      <c r="M23" s="205" t="n">
        <v>1</v>
      </c>
      <c r="N23" s="205" t="n">
        <v>21</v>
      </c>
      <c r="O23" s="205" t="n">
        <v>71</v>
      </c>
      <c r="P23" s="205" t="n">
        <v>72</v>
      </c>
      <c r="Q23" s="205" t="n">
        <v>0</v>
      </c>
      <c r="R23" s="205" t="n">
        <v>12</v>
      </c>
      <c r="S23" s="205" t="n">
        <v>4</v>
      </c>
      <c r="T23" s="205" t="n">
        <v>19</v>
      </c>
      <c r="U23" s="205" t="n">
        <v>21</v>
      </c>
      <c r="V23" s="205" t="n">
        <v>0</v>
      </c>
      <c r="W23" s="205" t="n">
        <v>0</v>
      </c>
      <c r="X23" s="205" t="n">
        <v>525</v>
      </c>
    </row>
    <row r="24">
      <c r="A24" s="49" t="s">
        <v>262</v>
      </c>
      <c r="B24" s="207" t="n">
        <v>458976</v>
      </c>
      <c r="C24" s="207" t="n">
        <v>7043</v>
      </c>
      <c r="D24" s="207" t="n">
        <v>2379</v>
      </c>
      <c r="E24" s="207" t="n">
        <v>229206</v>
      </c>
      <c r="F24" s="207" t="n">
        <v>652</v>
      </c>
      <c r="G24" s="207" t="n">
        <v>1357</v>
      </c>
      <c r="H24" s="207" t="n">
        <v>22945</v>
      </c>
      <c r="I24" s="207" t="n">
        <v>60417</v>
      </c>
      <c r="J24" s="207" t="n">
        <v>30362</v>
      </c>
      <c r="K24" s="207" t="n">
        <v>25753</v>
      </c>
      <c r="L24" s="207" t="n">
        <v>8705</v>
      </c>
      <c r="M24" s="207" t="n">
        <v>1284</v>
      </c>
      <c r="N24" s="207" t="n">
        <v>4314</v>
      </c>
      <c r="O24" s="207" t="n">
        <v>20055</v>
      </c>
      <c r="P24" s="207" t="n">
        <v>17479</v>
      </c>
      <c r="Q24" s="207" t="n">
        <v>60</v>
      </c>
      <c r="R24" s="207" t="n">
        <v>4163</v>
      </c>
      <c r="S24" s="207" t="n">
        <v>7788</v>
      </c>
      <c r="T24" s="207" t="n">
        <v>7498</v>
      </c>
      <c r="U24" s="207" t="n">
        <v>6807</v>
      </c>
      <c r="V24" s="207" t="n">
        <v>5</v>
      </c>
      <c r="W24" s="207" t="n">
        <v>3</v>
      </c>
      <c r="X24" s="207" t="n">
        <v>701</v>
      </c>
    </row>
    <row r="25">
      <c r="A25" s="110" t="s">
        <v>264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06" t="n">
        <v>10342906.91</v>
      </c>
      <c r="C26" s="206" t="n">
        <v>21848.29</v>
      </c>
      <c r="D26" s="206" t="n">
        <v>23811.45</v>
      </c>
      <c r="E26" s="206" t="n">
        <v>206552.83</v>
      </c>
      <c r="F26" s="206" t="n">
        <v>16689.93</v>
      </c>
      <c r="G26" s="206" t="n">
        <v>616.54</v>
      </c>
      <c r="H26" s="206" t="n">
        <v>82421.73</v>
      </c>
      <c r="I26" s="206" t="n">
        <v>2778695.18</v>
      </c>
      <c r="J26" s="206" t="n">
        <v>164595.55</v>
      </c>
      <c r="K26" s="206" t="n">
        <v>2147520.23</v>
      </c>
      <c r="L26" s="206" t="n">
        <v>133340.26</v>
      </c>
      <c r="M26" s="206" t="n">
        <v>4391.03</v>
      </c>
      <c r="N26" s="206" t="n">
        <v>195778.36</v>
      </c>
      <c r="O26" s="206" t="n">
        <v>330833.66</v>
      </c>
      <c r="P26" s="206" t="n">
        <v>698697.8</v>
      </c>
      <c r="Q26" s="206" t="n">
        <v>3747.69</v>
      </c>
      <c r="R26" s="206" t="n">
        <v>849567.68</v>
      </c>
      <c r="S26" s="206" t="n">
        <v>250568.32</v>
      </c>
      <c r="T26" s="206" t="n">
        <v>2093193.38</v>
      </c>
      <c r="U26" s="206" t="n">
        <v>336718.31</v>
      </c>
      <c r="V26" s="206" t="n">
        <v>0</v>
      </c>
      <c r="W26" s="206" t="n">
        <v>0</v>
      </c>
      <c r="X26" s="206" t="n">
        <v>3318.69</v>
      </c>
    </row>
    <row r="27">
      <c r="A27" s="4" t="s">
        <v>12</v>
      </c>
      <c r="B27" s="206" t="n">
        <v>18572999.81</v>
      </c>
      <c r="C27" s="206" t="n">
        <v>439500</v>
      </c>
      <c r="D27" s="206" t="n">
        <v>840</v>
      </c>
      <c r="E27" s="206" t="n">
        <v>2604820</v>
      </c>
      <c r="F27" s="206" t="n">
        <v>3720</v>
      </c>
      <c r="G27" s="206" t="n">
        <v>7620</v>
      </c>
      <c r="H27" s="206" t="n">
        <v>3839340</v>
      </c>
      <c r="I27" s="206" t="n">
        <v>3021455.92</v>
      </c>
      <c r="J27" s="206" t="n">
        <v>800414.41</v>
      </c>
      <c r="K27" s="206" t="n">
        <v>1370280</v>
      </c>
      <c r="L27" s="206" t="n">
        <v>541260</v>
      </c>
      <c r="M27" s="206" t="n">
        <v>250860</v>
      </c>
      <c r="N27" s="206" t="n">
        <v>100560</v>
      </c>
      <c r="O27" s="206" t="n">
        <v>2356477.7</v>
      </c>
      <c r="P27" s="206" t="n">
        <v>892080</v>
      </c>
      <c r="Q27" s="206" t="n">
        <v>8760</v>
      </c>
      <c r="R27" s="206" t="n">
        <v>503280</v>
      </c>
      <c r="S27" s="206" t="n">
        <v>242700</v>
      </c>
      <c r="T27" s="206" t="n">
        <v>569940</v>
      </c>
      <c r="U27" s="206" t="n">
        <v>982311.78</v>
      </c>
      <c r="V27" s="206" t="n">
        <v>2340</v>
      </c>
      <c r="W27" s="206" t="n">
        <v>720</v>
      </c>
      <c r="X27" s="206" t="n">
        <v>33720</v>
      </c>
    </row>
    <row r="28">
      <c r="A28" s="4" t="s">
        <v>13</v>
      </c>
      <c r="B28" s="206" t="n">
        <v>41471607.28</v>
      </c>
      <c r="C28" s="206" t="n">
        <v>826073.58</v>
      </c>
      <c r="D28" s="206" t="n">
        <v>327.84</v>
      </c>
      <c r="E28" s="206" t="n">
        <v>28072487.81</v>
      </c>
      <c r="F28" s="206" t="n">
        <v>137187.13</v>
      </c>
      <c r="G28" s="206" t="n">
        <v>37461.76</v>
      </c>
      <c r="H28" s="206" t="n">
        <v>592022.44</v>
      </c>
      <c r="I28" s="206" t="n">
        <v>2333451.6</v>
      </c>
      <c r="J28" s="206" t="n">
        <v>2096096.23</v>
      </c>
      <c r="K28" s="206" t="n">
        <v>1633464.42</v>
      </c>
      <c r="L28" s="206" t="n">
        <v>371917.92</v>
      </c>
      <c r="M28" s="206" t="n">
        <v>54613.93</v>
      </c>
      <c r="N28" s="206" t="n">
        <v>583645.65</v>
      </c>
      <c r="O28" s="206" t="n">
        <v>1642705.22</v>
      </c>
      <c r="P28" s="206" t="n">
        <v>1649146.44</v>
      </c>
      <c r="Q28" s="206" t="n">
        <v>3007.5</v>
      </c>
      <c r="R28" s="206" t="n">
        <v>160388.74</v>
      </c>
      <c r="S28" s="206" t="n">
        <v>913006.6</v>
      </c>
      <c r="T28" s="206" t="n">
        <v>197977.28</v>
      </c>
      <c r="U28" s="206" t="n">
        <v>160305.83</v>
      </c>
      <c r="V28" s="206" t="n">
        <v>0</v>
      </c>
      <c r="W28" s="206" t="n">
        <v>0</v>
      </c>
      <c r="X28" s="206" t="n">
        <v>6319.36</v>
      </c>
    </row>
    <row r="29">
      <c r="A29" s="4" t="s">
        <v>14</v>
      </c>
      <c r="B29" s="206" t="n">
        <v>73590554.58</v>
      </c>
      <c r="C29" s="206" t="n">
        <v>824124.84</v>
      </c>
      <c r="D29" s="206" t="n">
        <v>435203.17</v>
      </c>
      <c r="E29" s="206" t="n">
        <v>37660297.23</v>
      </c>
      <c r="F29" s="206" t="n">
        <v>38557.6</v>
      </c>
      <c r="G29" s="206" t="n">
        <v>301583.1</v>
      </c>
      <c r="H29" s="206" t="n">
        <v>3522720.69</v>
      </c>
      <c r="I29" s="206" t="n">
        <v>9713526.85</v>
      </c>
      <c r="J29" s="206" t="n">
        <v>5541399.14</v>
      </c>
      <c r="K29" s="206" t="n">
        <v>4548748.03</v>
      </c>
      <c r="L29" s="206" t="n">
        <v>1795121.94</v>
      </c>
      <c r="M29" s="206" t="n">
        <v>110600.53</v>
      </c>
      <c r="N29" s="206" t="n">
        <v>587870.1</v>
      </c>
      <c r="O29" s="206" t="n">
        <v>3044664.42</v>
      </c>
      <c r="P29" s="206" t="n">
        <v>2851697.75</v>
      </c>
      <c r="Q29" s="206" t="n">
        <v>5016</v>
      </c>
      <c r="R29" s="206" t="n">
        <v>226163.57</v>
      </c>
      <c r="S29" s="206" t="n">
        <v>1365167.5</v>
      </c>
      <c r="T29" s="206" t="n">
        <v>477203.7</v>
      </c>
      <c r="U29" s="206" t="n">
        <v>527954.82</v>
      </c>
      <c r="V29" s="206" t="n">
        <v>0</v>
      </c>
      <c r="W29" s="206" t="n">
        <v>240</v>
      </c>
      <c r="X29" s="206" t="n">
        <v>12693.6</v>
      </c>
    </row>
    <row r="30">
      <c r="A30" s="4" t="s">
        <v>15</v>
      </c>
      <c r="B30" s="206" t="n">
        <v>1817434.05</v>
      </c>
      <c r="C30" s="206" t="n">
        <v>35280</v>
      </c>
      <c r="D30" s="206" t="n">
        <v>0</v>
      </c>
      <c r="E30" s="206" t="n">
        <v>178290</v>
      </c>
      <c r="F30" s="206" t="n">
        <v>0</v>
      </c>
      <c r="G30" s="206" t="n">
        <v>1260</v>
      </c>
      <c r="H30" s="206" t="n">
        <v>424620</v>
      </c>
      <c r="I30" s="206" t="n">
        <v>224700</v>
      </c>
      <c r="J30" s="206" t="n">
        <v>104160</v>
      </c>
      <c r="K30" s="206" t="n">
        <v>53494.05</v>
      </c>
      <c r="L30" s="206" t="n">
        <v>47040</v>
      </c>
      <c r="M30" s="206" t="n">
        <v>17010</v>
      </c>
      <c r="N30" s="206" t="n">
        <v>10290</v>
      </c>
      <c r="O30" s="206" t="n">
        <v>201180</v>
      </c>
      <c r="P30" s="206" t="n">
        <v>89040</v>
      </c>
      <c r="Q30" s="206" t="n">
        <v>210</v>
      </c>
      <c r="R30" s="206" t="n">
        <v>55020</v>
      </c>
      <c r="S30" s="206" t="n">
        <v>7350</v>
      </c>
      <c r="T30" s="206" t="n">
        <v>103740</v>
      </c>
      <c r="U30" s="206" t="n">
        <v>259920</v>
      </c>
      <c r="V30" s="206" t="n">
        <v>0</v>
      </c>
      <c r="W30" s="206" t="n">
        <v>0</v>
      </c>
      <c r="X30" s="206" t="n">
        <v>4830</v>
      </c>
    </row>
    <row r="31">
      <c r="A31" s="4" t="s">
        <v>16</v>
      </c>
      <c r="B31" s="206" t="n">
        <v>203025</v>
      </c>
      <c r="C31" s="206" t="n">
        <v>1260</v>
      </c>
      <c r="D31" s="206" t="n">
        <v>0</v>
      </c>
      <c r="E31" s="206" t="n">
        <v>7140</v>
      </c>
      <c r="F31" s="206" t="n">
        <v>0</v>
      </c>
      <c r="G31" s="206" t="n">
        <v>210</v>
      </c>
      <c r="H31" s="206" t="n">
        <v>6090</v>
      </c>
      <c r="I31" s="206" t="n">
        <v>16275</v>
      </c>
      <c r="J31" s="206" t="n">
        <v>3780</v>
      </c>
      <c r="K31" s="206" t="n">
        <v>6090</v>
      </c>
      <c r="L31" s="206" t="n">
        <v>5460</v>
      </c>
      <c r="M31" s="206" t="n">
        <v>210</v>
      </c>
      <c r="N31" s="206" t="n">
        <v>4410</v>
      </c>
      <c r="O31" s="206" t="n">
        <v>14910</v>
      </c>
      <c r="P31" s="206" t="n">
        <v>15120</v>
      </c>
      <c r="Q31" s="206" t="n">
        <v>0</v>
      </c>
      <c r="R31" s="206" t="n">
        <v>2520</v>
      </c>
      <c r="S31" s="206" t="n">
        <v>840</v>
      </c>
      <c r="T31" s="206" t="n">
        <v>3990</v>
      </c>
      <c r="U31" s="206" t="n">
        <v>4410</v>
      </c>
      <c r="V31" s="206" t="n">
        <v>0</v>
      </c>
      <c r="W31" s="206" t="n">
        <v>0</v>
      </c>
      <c r="X31" s="206" t="n">
        <v>110310</v>
      </c>
    </row>
    <row r="32">
      <c r="A32" s="49" t="s">
        <v>262</v>
      </c>
      <c r="B32" s="208" t="n">
        <v>145998527.63</v>
      </c>
      <c r="C32" s="208" t="n">
        <v>2148086.71</v>
      </c>
      <c r="D32" s="208" t="n">
        <v>460182.46</v>
      </c>
      <c r="E32" s="208" t="n">
        <v>68729587.87</v>
      </c>
      <c r="F32" s="208" t="n">
        <v>196154.66</v>
      </c>
      <c r="G32" s="208" t="n">
        <v>348751.4</v>
      </c>
      <c r="H32" s="208" t="n">
        <v>8467214.86</v>
      </c>
      <c r="I32" s="208" t="n">
        <v>18088104.55</v>
      </c>
      <c r="J32" s="208" t="n">
        <v>8710445.33</v>
      </c>
      <c r="K32" s="208" t="n">
        <v>9759596.73</v>
      </c>
      <c r="L32" s="208" t="n">
        <v>2894140.12</v>
      </c>
      <c r="M32" s="208" t="n">
        <v>437685.49</v>
      </c>
      <c r="N32" s="208" t="n">
        <v>1482554.11</v>
      </c>
      <c r="O32" s="208" t="n">
        <v>7590771</v>
      </c>
      <c r="P32" s="208" t="n">
        <v>6195781.99</v>
      </c>
      <c r="Q32" s="208" t="n">
        <v>20741.19</v>
      </c>
      <c r="R32" s="208" t="n">
        <v>1796939.99</v>
      </c>
      <c r="S32" s="208" t="n">
        <v>2779632.42</v>
      </c>
      <c r="T32" s="208" t="n">
        <v>3446044.36</v>
      </c>
      <c r="U32" s="208" t="n">
        <v>2271620.74</v>
      </c>
      <c r="V32" s="208" t="n">
        <v>2340</v>
      </c>
      <c r="W32" s="208" t="n">
        <v>960</v>
      </c>
      <c r="X32" s="208" t="n">
        <v>171191.65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267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287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254</v>
      </c>
      <c r="C7" s="18" t="s">
        <v>288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289</v>
      </c>
      <c r="D8" s="3" t="s">
        <v>290</v>
      </c>
      <c r="E8" s="3" t="s">
        <v>291</v>
      </c>
      <c r="F8" s="3" t="s">
        <v>292</v>
      </c>
      <c r="G8" s="3" t="s">
        <v>293</v>
      </c>
      <c r="H8" s="3" t="s">
        <v>294</v>
      </c>
      <c r="I8" s="3" t="s">
        <v>295</v>
      </c>
      <c r="J8" s="3" t="s">
        <v>296</v>
      </c>
      <c r="K8" s="3" t="s">
        <v>297</v>
      </c>
      <c r="L8" s="3" t="s">
        <v>298</v>
      </c>
      <c r="M8" s="3" t="s">
        <v>299</v>
      </c>
      <c r="N8" s="3" t="s">
        <v>300</v>
      </c>
      <c r="O8" s="3" t="s">
        <v>301</v>
      </c>
      <c r="P8" s="3" t="s">
        <v>302</v>
      </c>
      <c r="Q8" s="3" t="s">
        <v>303</v>
      </c>
      <c r="R8" s="3" t="s">
        <v>304</v>
      </c>
      <c r="S8" s="3" t="s">
        <v>305</v>
      </c>
      <c r="T8" s="3" t="s">
        <v>306</v>
      </c>
      <c r="U8" s="3" t="s">
        <v>307</v>
      </c>
      <c r="V8" s="3" t="s">
        <v>308</v>
      </c>
      <c r="W8" s="3" t="s">
        <v>309</v>
      </c>
      <c r="X8" s="3" t="s">
        <v>310</v>
      </c>
    </row>
    <row r="9">
      <c r="A9" s="110" t="s">
        <v>261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09" t="n">
        <v>348</v>
      </c>
      <c r="C10" s="209" t="n">
        <v>1</v>
      </c>
      <c r="D10" s="209" t="n">
        <v>1</v>
      </c>
      <c r="E10" s="209" t="n">
        <v>14</v>
      </c>
      <c r="F10" s="209" t="n">
        <v>0</v>
      </c>
      <c r="G10" s="209" t="n">
        <v>0</v>
      </c>
      <c r="H10" s="209" t="n">
        <v>12</v>
      </c>
      <c r="I10" s="209" t="n">
        <v>59</v>
      </c>
      <c r="J10" s="209" t="n">
        <v>20</v>
      </c>
      <c r="K10" s="209" t="n">
        <v>76</v>
      </c>
      <c r="L10" s="209" t="n">
        <v>3</v>
      </c>
      <c r="M10" s="209" t="n">
        <v>0</v>
      </c>
      <c r="N10" s="209" t="n">
        <v>6</v>
      </c>
      <c r="O10" s="209" t="n">
        <v>18</v>
      </c>
      <c r="P10" s="209" t="n">
        <v>35</v>
      </c>
      <c r="Q10" s="209" t="n">
        <v>1</v>
      </c>
      <c r="R10" s="209" t="n">
        <v>43</v>
      </c>
      <c r="S10" s="209" t="n">
        <v>9</v>
      </c>
      <c r="T10" s="209" t="n">
        <v>30</v>
      </c>
      <c r="U10" s="209" t="n">
        <v>20</v>
      </c>
      <c r="V10" s="209" t="n">
        <v>0</v>
      </c>
      <c r="W10" s="209" t="n">
        <v>0</v>
      </c>
      <c r="X10" s="209" t="n">
        <v>0</v>
      </c>
    </row>
    <row r="11">
      <c r="A11" s="4" t="s">
        <v>12</v>
      </c>
      <c r="B11" s="209" t="n">
        <v>30012</v>
      </c>
      <c r="C11" s="209" t="n">
        <v>777</v>
      </c>
      <c r="D11" s="209" t="n">
        <v>1</v>
      </c>
      <c r="E11" s="209" t="n">
        <v>4485</v>
      </c>
      <c r="F11" s="209" t="n">
        <v>6</v>
      </c>
      <c r="G11" s="209" t="n">
        <v>17</v>
      </c>
      <c r="H11" s="209" t="n">
        <v>5920</v>
      </c>
      <c r="I11" s="209" t="n">
        <v>5027</v>
      </c>
      <c r="J11" s="209" t="n">
        <v>1301</v>
      </c>
      <c r="K11" s="209" t="n">
        <v>1834</v>
      </c>
      <c r="L11" s="209" t="n">
        <v>976</v>
      </c>
      <c r="M11" s="209" t="n">
        <v>488</v>
      </c>
      <c r="N11" s="209" t="n">
        <v>154</v>
      </c>
      <c r="O11" s="209" t="n">
        <v>4037</v>
      </c>
      <c r="P11" s="209" t="n">
        <v>1535</v>
      </c>
      <c r="Q11" s="209" t="n">
        <v>18</v>
      </c>
      <c r="R11" s="209" t="n">
        <v>749</v>
      </c>
      <c r="S11" s="209" t="n">
        <v>286</v>
      </c>
      <c r="T11" s="209" t="n">
        <v>831</v>
      </c>
      <c r="U11" s="209" t="n">
        <v>1506</v>
      </c>
      <c r="V11" s="209" t="n">
        <v>4</v>
      </c>
      <c r="W11" s="209" t="n">
        <v>0</v>
      </c>
      <c r="X11" s="209" t="n">
        <v>60</v>
      </c>
    </row>
    <row r="12">
      <c r="A12" s="4" t="s">
        <v>13</v>
      </c>
      <c r="B12" s="209" t="n">
        <v>3246</v>
      </c>
      <c r="C12" s="209" t="n">
        <v>30</v>
      </c>
      <c r="D12" s="209" t="n">
        <v>0</v>
      </c>
      <c r="E12" s="209" t="n">
        <v>557</v>
      </c>
      <c r="F12" s="209" t="n">
        <v>7</v>
      </c>
      <c r="G12" s="209" t="n">
        <v>6</v>
      </c>
      <c r="H12" s="209" t="n">
        <v>197</v>
      </c>
      <c r="I12" s="209" t="n">
        <v>713</v>
      </c>
      <c r="J12" s="209" t="n">
        <v>194</v>
      </c>
      <c r="K12" s="209" t="n">
        <v>341</v>
      </c>
      <c r="L12" s="209" t="n">
        <v>97</v>
      </c>
      <c r="M12" s="209" t="n">
        <v>15</v>
      </c>
      <c r="N12" s="209" t="n">
        <v>75</v>
      </c>
      <c r="O12" s="209" t="n">
        <v>407</v>
      </c>
      <c r="P12" s="209" t="n">
        <v>267</v>
      </c>
      <c r="Q12" s="209" t="n">
        <v>2</v>
      </c>
      <c r="R12" s="209" t="n">
        <v>72</v>
      </c>
      <c r="S12" s="209" t="n">
        <v>107</v>
      </c>
      <c r="T12" s="209" t="n">
        <v>71</v>
      </c>
      <c r="U12" s="209" t="n">
        <v>86</v>
      </c>
      <c r="V12" s="209" t="n">
        <v>0</v>
      </c>
      <c r="W12" s="209" t="n">
        <v>0</v>
      </c>
      <c r="X12" s="209" t="n">
        <v>2</v>
      </c>
    </row>
    <row r="13">
      <c r="A13" s="4" t="s">
        <v>14</v>
      </c>
      <c r="B13" s="209" t="n">
        <v>12209</v>
      </c>
      <c r="C13" s="209" t="n">
        <v>189</v>
      </c>
      <c r="D13" s="209" t="n">
        <v>14</v>
      </c>
      <c r="E13" s="209" t="n">
        <v>1805</v>
      </c>
      <c r="F13" s="209" t="n">
        <v>5</v>
      </c>
      <c r="G13" s="209" t="n">
        <v>50</v>
      </c>
      <c r="H13" s="209" t="n">
        <v>1045</v>
      </c>
      <c r="I13" s="209" t="n">
        <v>2783</v>
      </c>
      <c r="J13" s="209" t="n">
        <v>786</v>
      </c>
      <c r="K13" s="209" t="n">
        <v>1664</v>
      </c>
      <c r="L13" s="209" t="n">
        <v>404</v>
      </c>
      <c r="M13" s="209" t="n">
        <v>67</v>
      </c>
      <c r="N13" s="209" t="n">
        <v>244</v>
      </c>
      <c r="O13" s="209" t="n">
        <v>1306</v>
      </c>
      <c r="P13" s="209" t="n">
        <v>767</v>
      </c>
      <c r="Q13" s="209" t="n">
        <v>6</v>
      </c>
      <c r="R13" s="209" t="n">
        <v>143</v>
      </c>
      <c r="S13" s="209" t="n">
        <v>362</v>
      </c>
      <c r="T13" s="209" t="n">
        <v>249</v>
      </c>
      <c r="U13" s="209" t="n">
        <v>311</v>
      </c>
      <c r="V13" s="209" t="n">
        <v>0</v>
      </c>
      <c r="W13" s="209" t="n">
        <v>1</v>
      </c>
      <c r="X13" s="209" t="n">
        <v>8</v>
      </c>
    </row>
    <row r="14">
      <c r="A14" s="4" t="s">
        <v>15</v>
      </c>
      <c r="B14" s="209" t="n">
        <v>5980</v>
      </c>
      <c r="C14" s="209" t="n">
        <v>152</v>
      </c>
      <c r="D14" s="209" t="n">
        <v>0</v>
      </c>
      <c r="E14" s="209" t="n">
        <v>613</v>
      </c>
      <c r="F14" s="209" t="n">
        <v>1</v>
      </c>
      <c r="G14" s="209" t="n">
        <v>6</v>
      </c>
      <c r="H14" s="209" t="n">
        <v>1652</v>
      </c>
      <c r="I14" s="209" t="n">
        <v>762</v>
      </c>
      <c r="J14" s="209" t="n">
        <v>291</v>
      </c>
      <c r="K14" s="209" t="n">
        <v>153</v>
      </c>
      <c r="L14" s="209" t="n">
        <v>174</v>
      </c>
      <c r="M14" s="209" t="n">
        <v>59</v>
      </c>
      <c r="N14" s="209" t="n">
        <v>40</v>
      </c>
      <c r="O14" s="209" t="n">
        <v>705</v>
      </c>
      <c r="P14" s="209" t="n">
        <v>321</v>
      </c>
      <c r="Q14" s="209" t="n">
        <v>0</v>
      </c>
      <c r="R14" s="209" t="n">
        <v>147</v>
      </c>
      <c r="S14" s="209" t="n">
        <v>18</v>
      </c>
      <c r="T14" s="209" t="n">
        <v>333</v>
      </c>
      <c r="U14" s="209" t="n">
        <v>535</v>
      </c>
      <c r="V14" s="209" t="n">
        <v>0</v>
      </c>
      <c r="W14" s="209" t="n">
        <v>0</v>
      </c>
      <c r="X14" s="209" t="n">
        <v>18</v>
      </c>
    </row>
    <row r="15">
      <c r="A15" s="4" t="s">
        <v>16</v>
      </c>
      <c r="B15" s="209" t="n">
        <v>681</v>
      </c>
      <c r="C15" s="209" t="n">
        <v>4</v>
      </c>
      <c r="D15" s="209" t="n">
        <v>0</v>
      </c>
      <c r="E15" s="209" t="n">
        <v>22</v>
      </c>
      <c r="F15" s="209" t="n">
        <v>1</v>
      </c>
      <c r="G15" s="209" t="n">
        <v>0</v>
      </c>
      <c r="H15" s="209" t="n">
        <v>19</v>
      </c>
      <c r="I15" s="209" t="n">
        <v>60</v>
      </c>
      <c r="J15" s="209" t="n">
        <v>16</v>
      </c>
      <c r="K15" s="209" t="n">
        <v>22</v>
      </c>
      <c r="L15" s="209" t="n">
        <v>20</v>
      </c>
      <c r="M15" s="209" t="n">
        <v>1</v>
      </c>
      <c r="N15" s="209" t="n">
        <v>15</v>
      </c>
      <c r="O15" s="209" t="n">
        <v>56</v>
      </c>
      <c r="P15" s="209" t="n">
        <v>50</v>
      </c>
      <c r="Q15" s="209" t="n">
        <v>0</v>
      </c>
      <c r="R15" s="209" t="n">
        <v>8</v>
      </c>
      <c r="S15" s="209" t="n">
        <v>4</v>
      </c>
      <c r="T15" s="209" t="n">
        <v>11</v>
      </c>
      <c r="U15" s="209" t="n">
        <v>9</v>
      </c>
      <c r="V15" s="209" t="n">
        <v>0</v>
      </c>
      <c r="W15" s="209" t="n">
        <v>0</v>
      </c>
      <c r="X15" s="209" t="n">
        <v>363</v>
      </c>
    </row>
    <row r="16">
      <c r="A16" s="49" t="s">
        <v>262</v>
      </c>
      <c r="B16" s="211" t="n">
        <v>52476</v>
      </c>
      <c r="C16" s="211" t="n">
        <v>1153</v>
      </c>
      <c r="D16" s="211" t="n">
        <v>16</v>
      </c>
      <c r="E16" s="211" t="n">
        <v>7496</v>
      </c>
      <c r="F16" s="211" t="n">
        <v>20</v>
      </c>
      <c r="G16" s="211" t="n">
        <v>79</v>
      </c>
      <c r="H16" s="211" t="n">
        <v>8845</v>
      </c>
      <c r="I16" s="211" t="n">
        <v>9404</v>
      </c>
      <c r="J16" s="211" t="n">
        <v>2608</v>
      </c>
      <c r="K16" s="211" t="n">
        <v>4090</v>
      </c>
      <c r="L16" s="211" t="n">
        <v>1674</v>
      </c>
      <c r="M16" s="211" t="n">
        <v>630</v>
      </c>
      <c r="N16" s="211" t="n">
        <v>534</v>
      </c>
      <c r="O16" s="211" t="n">
        <v>6529</v>
      </c>
      <c r="P16" s="211" t="n">
        <v>2975</v>
      </c>
      <c r="Q16" s="211" t="n">
        <v>27</v>
      </c>
      <c r="R16" s="211" t="n">
        <v>1162</v>
      </c>
      <c r="S16" s="211" t="n">
        <v>786</v>
      </c>
      <c r="T16" s="211" t="n">
        <v>1525</v>
      </c>
      <c r="U16" s="211" t="n">
        <v>2467</v>
      </c>
      <c r="V16" s="211" t="n">
        <v>4</v>
      </c>
      <c r="W16" s="211" t="n">
        <v>1</v>
      </c>
      <c r="X16" s="211" t="n">
        <v>451</v>
      </c>
    </row>
    <row r="17">
      <c r="A17" s="110" t="s">
        <v>263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09" t="n">
        <v>2105</v>
      </c>
      <c r="C18" s="209" t="n">
        <v>1</v>
      </c>
      <c r="D18" s="209" t="n">
        <v>31</v>
      </c>
      <c r="E18" s="209" t="n">
        <v>36</v>
      </c>
      <c r="F18" s="209" t="n">
        <v>0</v>
      </c>
      <c r="G18" s="209" t="n">
        <v>0</v>
      </c>
      <c r="H18" s="209" t="n">
        <v>20</v>
      </c>
      <c r="I18" s="209" t="n">
        <v>504</v>
      </c>
      <c r="J18" s="209" t="n">
        <v>182</v>
      </c>
      <c r="K18" s="209" t="n">
        <v>414</v>
      </c>
      <c r="L18" s="209" t="n">
        <v>17</v>
      </c>
      <c r="M18" s="209" t="n">
        <v>0</v>
      </c>
      <c r="N18" s="209" t="n">
        <v>12</v>
      </c>
      <c r="O18" s="209" t="n">
        <v>42</v>
      </c>
      <c r="P18" s="209" t="n">
        <v>304</v>
      </c>
      <c r="Q18" s="209" t="n">
        <v>4</v>
      </c>
      <c r="R18" s="209" t="n">
        <v>180</v>
      </c>
      <c r="S18" s="209" t="n">
        <v>24</v>
      </c>
      <c r="T18" s="209" t="n">
        <v>292</v>
      </c>
      <c r="U18" s="209" t="n">
        <v>42</v>
      </c>
      <c r="V18" s="209" t="n">
        <v>0</v>
      </c>
      <c r="W18" s="209" t="n">
        <v>0</v>
      </c>
      <c r="X18" s="209" t="n">
        <v>0</v>
      </c>
    </row>
    <row r="19">
      <c r="A19" s="4" t="s">
        <v>12</v>
      </c>
      <c r="B19" s="209" t="n">
        <v>29937</v>
      </c>
      <c r="C19" s="209" t="n">
        <v>775</v>
      </c>
      <c r="D19" s="209" t="n">
        <v>1</v>
      </c>
      <c r="E19" s="209" t="n">
        <v>4472</v>
      </c>
      <c r="F19" s="209" t="n">
        <v>6</v>
      </c>
      <c r="G19" s="209" t="n">
        <v>17</v>
      </c>
      <c r="H19" s="209" t="n">
        <v>5904</v>
      </c>
      <c r="I19" s="209" t="n">
        <v>5019</v>
      </c>
      <c r="J19" s="209" t="n">
        <v>1297</v>
      </c>
      <c r="K19" s="209" t="n">
        <v>1831</v>
      </c>
      <c r="L19" s="209" t="n">
        <v>974</v>
      </c>
      <c r="M19" s="209" t="n">
        <v>485</v>
      </c>
      <c r="N19" s="209" t="n">
        <v>153</v>
      </c>
      <c r="O19" s="209" t="n">
        <v>4027</v>
      </c>
      <c r="P19" s="209" t="n">
        <v>1531</v>
      </c>
      <c r="Q19" s="209" t="n">
        <v>17</v>
      </c>
      <c r="R19" s="209" t="n">
        <v>747</v>
      </c>
      <c r="S19" s="209" t="n">
        <v>284</v>
      </c>
      <c r="T19" s="209" t="n">
        <v>830</v>
      </c>
      <c r="U19" s="209" t="n">
        <v>1504</v>
      </c>
      <c r="V19" s="209" t="n">
        <v>4</v>
      </c>
      <c r="W19" s="209" t="n">
        <v>0</v>
      </c>
      <c r="X19" s="209" t="n">
        <v>59</v>
      </c>
    </row>
    <row r="20">
      <c r="A20" s="4" t="s">
        <v>13</v>
      </c>
      <c r="B20" s="209" t="n">
        <v>79935</v>
      </c>
      <c r="C20" s="209" t="n">
        <v>131</v>
      </c>
      <c r="D20" s="209" t="n">
        <v>0</v>
      </c>
      <c r="E20" s="209" t="n">
        <v>56372</v>
      </c>
      <c r="F20" s="209" t="n">
        <v>269</v>
      </c>
      <c r="G20" s="209" t="n">
        <v>71</v>
      </c>
      <c r="H20" s="209" t="n">
        <v>840</v>
      </c>
      <c r="I20" s="209" t="n">
        <v>4482</v>
      </c>
      <c r="J20" s="209" t="n">
        <v>6344</v>
      </c>
      <c r="K20" s="209" t="n">
        <v>2514</v>
      </c>
      <c r="L20" s="209" t="n">
        <v>662</v>
      </c>
      <c r="M20" s="209" t="n">
        <v>62</v>
      </c>
      <c r="N20" s="209" t="n">
        <v>901</v>
      </c>
      <c r="O20" s="209" t="n">
        <v>2070</v>
      </c>
      <c r="P20" s="209" t="n">
        <v>2817</v>
      </c>
      <c r="Q20" s="209" t="n">
        <v>8</v>
      </c>
      <c r="R20" s="209" t="n">
        <v>390</v>
      </c>
      <c r="S20" s="209" t="n">
        <v>1314</v>
      </c>
      <c r="T20" s="209" t="n">
        <v>365</v>
      </c>
      <c r="U20" s="209" t="n">
        <v>302</v>
      </c>
      <c r="V20" s="209" t="n">
        <v>0</v>
      </c>
      <c r="W20" s="209" t="n">
        <v>0</v>
      </c>
      <c r="X20" s="209" t="n">
        <v>21</v>
      </c>
    </row>
    <row r="21">
      <c r="A21" s="4" t="s">
        <v>14</v>
      </c>
      <c r="B21" s="209" t="n">
        <v>159542</v>
      </c>
      <c r="C21" s="209" t="n">
        <v>1853</v>
      </c>
      <c r="D21" s="209" t="n">
        <v>2320</v>
      </c>
      <c r="E21" s="209" t="n">
        <v>75031</v>
      </c>
      <c r="F21" s="209" t="n">
        <v>173</v>
      </c>
      <c r="G21" s="209" t="n">
        <v>832</v>
      </c>
      <c r="H21" s="209" t="n">
        <v>8739</v>
      </c>
      <c r="I21" s="209" t="n">
        <v>20354</v>
      </c>
      <c r="J21" s="209" t="n">
        <v>11421</v>
      </c>
      <c r="K21" s="209" t="n">
        <v>11587</v>
      </c>
      <c r="L21" s="209" t="n">
        <v>3259</v>
      </c>
      <c r="M21" s="209" t="n">
        <v>325</v>
      </c>
      <c r="N21" s="209" t="n">
        <v>1431</v>
      </c>
      <c r="O21" s="209" t="n">
        <v>7145</v>
      </c>
      <c r="P21" s="209" t="n">
        <v>8401</v>
      </c>
      <c r="Q21" s="209" t="n">
        <v>22</v>
      </c>
      <c r="R21" s="209" t="n">
        <v>572</v>
      </c>
      <c r="S21" s="209" t="n">
        <v>2921</v>
      </c>
      <c r="T21" s="209" t="n">
        <v>1716</v>
      </c>
      <c r="U21" s="209" t="n">
        <v>1395</v>
      </c>
      <c r="V21" s="209" t="n">
        <v>0</v>
      </c>
      <c r="W21" s="209" t="n">
        <v>1</v>
      </c>
      <c r="X21" s="209" t="n">
        <v>44</v>
      </c>
    </row>
    <row r="22">
      <c r="A22" s="4" t="s">
        <v>15</v>
      </c>
      <c r="B22" s="209" t="n">
        <v>5977</v>
      </c>
      <c r="C22" s="209" t="n">
        <v>152</v>
      </c>
      <c r="D22" s="209" t="n">
        <v>0</v>
      </c>
      <c r="E22" s="209" t="n">
        <v>612</v>
      </c>
      <c r="F22" s="209" t="n">
        <v>1</v>
      </c>
      <c r="G22" s="209" t="n">
        <v>6</v>
      </c>
      <c r="H22" s="209" t="n">
        <v>1651</v>
      </c>
      <c r="I22" s="209" t="n">
        <v>761</v>
      </c>
      <c r="J22" s="209" t="n">
        <v>291</v>
      </c>
      <c r="K22" s="209" t="n">
        <v>153</v>
      </c>
      <c r="L22" s="209" t="n">
        <v>174</v>
      </c>
      <c r="M22" s="209" t="n">
        <v>59</v>
      </c>
      <c r="N22" s="209" t="n">
        <v>40</v>
      </c>
      <c r="O22" s="209" t="n">
        <v>705</v>
      </c>
      <c r="P22" s="209" t="n">
        <v>321</v>
      </c>
      <c r="Q22" s="209" t="n">
        <v>0</v>
      </c>
      <c r="R22" s="209" t="n">
        <v>147</v>
      </c>
      <c r="S22" s="209" t="n">
        <v>18</v>
      </c>
      <c r="T22" s="209" t="n">
        <v>333</v>
      </c>
      <c r="U22" s="209" t="n">
        <v>535</v>
      </c>
      <c r="V22" s="209" t="n">
        <v>0</v>
      </c>
      <c r="W22" s="209" t="n">
        <v>0</v>
      </c>
      <c r="X22" s="209" t="n">
        <v>18</v>
      </c>
    </row>
    <row r="23">
      <c r="A23" s="4" t="s">
        <v>16</v>
      </c>
      <c r="B23" s="209" t="n">
        <v>681</v>
      </c>
      <c r="C23" s="209" t="n">
        <v>4</v>
      </c>
      <c r="D23" s="209" t="n">
        <v>0</v>
      </c>
      <c r="E23" s="209" t="n">
        <v>22</v>
      </c>
      <c r="F23" s="209" t="n">
        <v>1</v>
      </c>
      <c r="G23" s="209" t="n">
        <v>0</v>
      </c>
      <c r="H23" s="209" t="n">
        <v>19</v>
      </c>
      <c r="I23" s="209" t="n">
        <v>60</v>
      </c>
      <c r="J23" s="209" t="n">
        <v>16</v>
      </c>
      <c r="K23" s="209" t="n">
        <v>22</v>
      </c>
      <c r="L23" s="209" t="n">
        <v>20</v>
      </c>
      <c r="M23" s="209" t="n">
        <v>1</v>
      </c>
      <c r="N23" s="209" t="n">
        <v>15</v>
      </c>
      <c r="O23" s="209" t="n">
        <v>56</v>
      </c>
      <c r="P23" s="209" t="n">
        <v>50</v>
      </c>
      <c r="Q23" s="209" t="n">
        <v>0</v>
      </c>
      <c r="R23" s="209" t="n">
        <v>8</v>
      </c>
      <c r="S23" s="209" t="n">
        <v>4</v>
      </c>
      <c r="T23" s="209" t="n">
        <v>11</v>
      </c>
      <c r="U23" s="209" t="n">
        <v>9</v>
      </c>
      <c r="V23" s="209" t="n">
        <v>0</v>
      </c>
      <c r="W23" s="209" t="n">
        <v>0</v>
      </c>
      <c r="X23" s="209" t="n">
        <v>363</v>
      </c>
    </row>
    <row r="24">
      <c r="A24" s="49" t="s">
        <v>262</v>
      </c>
      <c r="B24" s="211" t="n">
        <v>278177</v>
      </c>
      <c r="C24" s="211" t="n">
        <v>2916</v>
      </c>
      <c r="D24" s="211" t="n">
        <v>2352</v>
      </c>
      <c r="E24" s="211" t="n">
        <v>136545</v>
      </c>
      <c r="F24" s="211" t="n">
        <v>450</v>
      </c>
      <c r="G24" s="211" t="n">
        <v>926</v>
      </c>
      <c r="H24" s="211" t="n">
        <v>17173</v>
      </c>
      <c r="I24" s="211" t="n">
        <v>31180</v>
      </c>
      <c r="J24" s="211" t="n">
        <v>19551</v>
      </c>
      <c r="K24" s="211" t="n">
        <v>16521</v>
      </c>
      <c r="L24" s="211" t="n">
        <v>5106</v>
      </c>
      <c r="M24" s="211" t="n">
        <v>932</v>
      </c>
      <c r="N24" s="211" t="n">
        <v>2552</v>
      </c>
      <c r="O24" s="211" t="n">
        <v>14045</v>
      </c>
      <c r="P24" s="211" t="n">
        <v>13424</v>
      </c>
      <c r="Q24" s="211" t="n">
        <v>51</v>
      </c>
      <c r="R24" s="211" t="n">
        <v>2044</v>
      </c>
      <c r="S24" s="211" t="n">
        <v>4565</v>
      </c>
      <c r="T24" s="211" t="n">
        <v>3547</v>
      </c>
      <c r="U24" s="211" t="n">
        <v>3787</v>
      </c>
      <c r="V24" s="211" t="n">
        <v>4</v>
      </c>
      <c r="W24" s="211" t="n">
        <v>1</v>
      </c>
      <c r="X24" s="211" t="n">
        <v>505</v>
      </c>
    </row>
    <row r="25">
      <c r="A25" s="110" t="s">
        <v>264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10" t="n">
        <v>808261.31</v>
      </c>
      <c r="C26" s="210" t="n">
        <v>369.6</v>
      </c>
      <c r="D26" s="210" t="n">
        <v>18944.15</v>
      </c>
      <c r="E26" s="210" t="n">
        <v>13275.82</v>
      </c>
      <c r="F26" s="210" t="n">
        <v>0</v>
      </c>
      <c r="G26" s="210" t="n">
        <v>0</v>
      </c>
      <c r="H26" s="210" t="n">
        <v>9053.36</v>
      </c>
      <c r="I26" s="210" t="n">
        <v>64925.92</v>
      </c>
      <c r="J26" s="210" t="n">
        <v>97624.6</v>
      </c>
      <c r="K26" s="210" t="n">
        <v>202965.19</v>
      </c>
      <c r="L26" s="210" t="n">
        <v>9313.86</v>
      </c>
      <c r="M26" s="210" t="n">
        <v>0</v>
      </c>
      <c r="N26" s="210" t="n">
        <v>5332.85</v>
      </c>
      <c r="O26" s="210" t="n">
        <v>24964.53</v>
      </c>
      <c r="P26" s="210" t="n">
        <v>209606.57</v>
      </c>
      <c r="Q26" s="210" t="n">
        <v>2264.11</v>
      </c>
      <c r="R26" s="210" t="n">
        <v>81700.56</v>
      </c>
      <c r="S26" s="210" t="n">
        <v>8679.19</v>
      </c>
      <c r="T26" s="210" t="n">
        <v>43101.99</v>
      </c>
      <c r="U26" s="210" t="n">
        <v>16139.01</v>
      </c>
      <c r="V26" s="210" t="n">
        <v>0</v>
      </c>
      <c r="W26" s="210" t="n">
        <v>0</v>
      </c>
      <c r="X26" s="210" t="n">
        <v>0</v>
      </c>
    </row>
    <row r="27">
      <c r="A27" s="4" t="s">
        <v>12</v>
      </c>
      <c r="B27" s="210" t="n">
        <v>13102774.17</v>
      </c>
      <c r="C27" s="210" t="n">
        <v>375764.5</v>
      </c>
      <c r="D27" s="210" t="n">
        <v>540</v>
      </c>
      <c r="E27" s="210" t="n">
        <v>1966260</v>
      </c>
      <c r="F27" s="210" t="n">
        <v>2520</v>
      </c>
      <c r="G27" s="210" t="n">
        <v>7020</v>
      </c>
      <c r="H27" s="210" t="n">
        <v>2890740</v>
      </c>
      <c r="I27" s="210" t="n">
        <v>1991580</v>
      </c>
      <c r="J27" s="210" t="n">
        <v>570510</v>
      </c>
      <c r="K27" s="210" t="n">
        <v>682080</v>
      </c>
      <c r="L27" s="210" t="n">
        <v>420349.67</v>
      </c>
      <c r="M27" s="210" t="n">
        <v>192780</v>
      </c>
      <c r="N27" s="210" t="n">
        <v>69180</v>
      </c>
      <c r="O27" s="210" t="n">
        <v>1783980</v>
      </c>
      <c r="P27" s="210" t="n">
        <v>715140</v>
      </c>
      <c r="Q27" s="210" t="n">
        <v>6060</v>
      </c>
      <c r="R27" s="210" t="n">
        <v>324660</v>
      </c>
      <c r="S27" s="210" t="n">
        <v>96360</v>
      </c>
      <c r="T27" s="210" t="n">
        <v>393360</v>
      </c>
      <c r="U27" s="210" t="n">
        <v>585750</v>
      </c>
      <c r="V27" s="210" t="n">
        <v>1680</v>
      </c>
      <c r="W27" s="210" t="n">
        <v>0</v>
      </c>
      <c r="X27" s="210" t="n">
        <v>26460</v>
      </c>
    </row>
    <row r="28">
      <c r="A28" s="4" t="s">
        <v>13</v>
      </c>
      <c r="B28" s="210" t="n">
        <v>24682952.77</v>
      </c>
      <c r="C28" s="210" t="n">
        <v>41955.99</v>
      </c>
      <c r="D28" s="210" t="n">
        <v>0</v>
      </c>
      <c r="E28" s="210" t="n">
        <v>16376112.08</v>
      </c>
      <c r="F28" s="210" t="n">
        <v>82557.74</v>
      </c>
      <c r="G28" s="210" t="n">
        <v>24247.92</v>
      </c>
      <c r="H28" s="210" t="n">
        <v>384358.86</v>
      </c>
      <c r="I28" s="210" t="n">
        <v>1693348.84</v>
      </c>
      <c r="J28" s="210" t="n">
        <v>1421998.31</v>
      </c>
      <c r="K28" s="210" t="n">
        <v>1163698.03</v>
      </c>
      <c r="L28" s="210" t="n">
        <v>356809.31</v>
      </c>
      <c r="M28" s="210" t="n">
        <v>27060.79</v>
      </c>
      <c r="N28" s="210" t="n">
        <v>290061.74</v>
      </c>
      <c r="O28" s="210" t="n">
        <v>962571.66</v>
      </c>
      <c r="P28" s="210" t="n">
        <v>980337.67</v>
      </c>
      <c r="Q28" s="210" t="n">
        <v>2814.89</v>
      </c>
      <c r="R28" s="210" t="n">
        <v>188558.03</v>
      </c>
      <c r="S28" s="210" t="n">
        <v>413522.15</v>
      </c>
      <c r="T28" s="210" t="n">
        <v>159171.69</v>
      </c>
      <c r="U28" s="210" t="n">
        <v>108181.16</v>
      </c>
      <c r="V28" s="210" t="n">
        <v>0</v>
      </c>
      <c r="W28" s="210" t="n">
        <v>0</v>
      </c>
      <c r="X28" s="210" t="n">
        <v>5585.91</v>
      </c>
    </row>
    <row r="29">
      <c r="A29" s="4" t="s">
        <v>14</v>
      </c>
      <c r="B29" s="210" t="n">
        <v>40901717.65</v>
      </c>
      <c r="C29" s="210" t="n">
        <v>589155.95</v>
      </c>
      <c r="D29" s="210" t="n">
        <v>455100.08</v>
      </c>
      <c r="E29" s="210" t="n">
        <v>18147955.97</v>
      </c>
      <c r="F29" s="210" t="n">
        <v>41943.17</v>
      </c>
      <c r="G29" s="210" t="n">
        <v>207332.56</v>
      </c>
      <c r="H29" s="210" t="n">
        <v>2670064.29</v>
      </c>
      <c r="I29" s="210" t="n">
        <v>4776592.48</v>
      </c>
      <c r="J29" s="210" t="n">
        <v>3044633.67</v>
      </c>
      <c r="K29" s="210" t="n">
        <v>3290847.55</v>
      </c>
      <c r="L29" s="210" t="n">
        <v>878850.05</v>
      </c>
      <c r="M29" s="210" t="n">
        <v>82781.25</v>
      </c>
      <c r="N29" s="210" t="n">
        <v>416447.15</v>
      </c>
      <c r="O29" s="210" t="n">
        <v>2027380.39</v>
      </c>
      <c r="P29" s="210" t="n">
        <v>2451173.67</v>
      </c>
      <c r="Q29" s="210" t="n">
        <v>5032</v>
      </c>
      <c r="R29" s="210" t="n">
        <v>175069.22</v>
      </c>
      <c r="S29" s="210" t="n">
        <v>662539.14</v>
      </c>
      <c r="T29" s="210" t="n">
        <v>576258.28</v>
      </c>
      <c r="U29" s="210" t="n">
        <v>392412.92</v>
      </c>
      <c r="V29" s="210" t="n">
        <v>0</v>
      </c>
      <c r="W29" s="210" t="n">
        <v>242.26</v>
      </c>
      <c r="X29" s="210" t="n">
        <v>9905.6</v>
      </c>
    </row>
    <row r="30">
      <c r="A30" s="4" t="s">
        <v>15</v>
      </c>
      <c r="B30" s="210" t="n">
        <v>1256910</v>
      </c>
      <c r="C30" s="210" t="n">
        <v>31920</v>
      </c>
      <c r="D30" s="210" t="n">
        <v>0</v>
      </c>
      <c r="E30" s="210" t="n">
        <v>129150</v>
      </c>
      <c r="F30" s="210" t="n">
        <v>210</v>
      </c>
      <c r="G30" s="210" t="n">
        <v>1260</v>
      </c>
      <c r="H30" s="210" t="n">
        <v>347700</v>
      </c>
      <c r="I30" s="210" t="n">
        <v>159810</v>
      </c>
      <c r="J30" s="210" t="n">
        <v>61110</v>
      </c>
      <c r="K30" s="210" t="n">
        <v>32130</v>
      </c>
      <c r="L30" s="210" t="n">
        <v>36870</v>
      </c>
      <c r="M30" s="210" t="n">
        <v>12390</v>
      </c>
      <c r="N30" s="210" t="n">
        <v>8400</v>
      </c>
      <c r="O30" s="210" t="n">
        <v>147840</v>
      </c>
      <c r="P30" s="210" t="n">
        <v>67410</v>
      </c>
      <c r="Q30" s="210" t="n">
        <v>0</v>
      </c>
      <c r="R30" s="210" t="n">
        <v>30870</v>
      </c>
      <c r="S30" s="210" t="n">
        <v>3780</v>
      </c>
      <c r="T30" s="210" t="n">
        <v>69930</v>
      </c>
      <c r="U30" s="210" t="n">
        <v>112350</v>
      </c>
      <c r="V30" s="210" t="n">
        <v>0</v>
      </c>
      <c r="W30" s="210" t="n">
        <v>0</v>
      </c>
      <c r="X30" s="210" t="n">
        <v>3780</v>
      </c>
    </row>
    <row r="31">
      <c r="A31" s="4" t="s">
        <v>16</v>
      </c>
      <c r="B31" s="210" t="n">
        <v>143010</v>
      </c>
      <c r="C31" s="210" t="n">
        <v>840</v>
      </c>
      <c r="D31" s="210" t="n">
        <v>0</v>
      </c>
      <c r="E31" s="210" t="n">
        <v>4620</v>
      </c>
      <c r="F31" s="210" t="n">
        <v>210</v>
      </c>
      <c r="G31" s="210" t="n">
        <v>0</v>
      </c>
      <c r="H31" s="210" t="n">
        <v>3990</v>
      </c>
      <c r="I31" s="210" t="n">
        <v>12600</v>
      </c>
      <c r="J31" s="210" t="n">
        <v>3360</v>
      </c>
      <c r="K31" s="210" t="n">
        <v>4620</v>
      </c>
      <c r="L31" s="210" t="n">
        <v>4200</v>
      </c>
      <c r="M31" s="210" t="n">
        <v>210</v>
      </c>
      <c r="N31" s="210" t="n">
        <v>3150</v>
      </c>
      <c r="O31" s="210" t="n">
        <v>11760</v>
      </c>
      <c r="P31" s="210" t="n">
        <v>10500</v>
      </c>
      <c r="Q31" s="210" t="n">
        <v>0</v>
      </c>
      <c r="R31" s="210" t="n">
        <v>1680</v>
      </c>
      <c r="S31" s="210" t="n">
        <v>840</v>
      </c>
      <c r="T31" s="210" t="n">
        <v>2310</v>
      </c>
      <c r="U31" s="210" t="n">
        <v>1890</v>
      </c>
      <c r="V31" s="210" t="n">
        <v>0</v>
      </c>
      <c r="W31" s="210" t="n">
        <v>0</v>
      </c>
      <c r="X31" s="210" t="n">
        <v>76230</v>
      </c>
    </row>
    <row r="32">
      <c r="A32" s="49" t="s">
        <v>262</v>
      </c>
      <c r="B32" s="212" t="n">
        <v>80895625.9</v>
      </c>
      <c r="C32" s="212" t="n">
        <v>1040006.04</v>
      </c>
      <c r="D32" s="212" t="n">
        <v>474584.23</v>
      </c>
      <c r="E32" s="212" t="n">
        <v>36637373.87</v>
      </c>
      <c r="F32" s="212" t="n">
        <v>127440.91</v>
      </c>
      <c r="G32" s="212" t="n">
        <v>239860.48</v>
      </c>
      <c r="H32" s="212" t="n">
        <v>6305906.51</v>
      </c>
      <c r="I32" s="212" t="n">
        <v>8698857.24</v>
      </c>
      <c r="J32" s="212" t="n">
        <v>5199236.58</v>
      </c>
      <c r="K32" s="212" t="n">
        <v>5376340.77</v>
      </c>
      <c r="L32" s="212" t="n">
        <v>1706392.89</v>
      </c>
      <c r="M32" s="212" t="n">
        <v>315222.04</v>
      </c>
      <c r="N32" s="212" t="n">
        <v>792571.74</v>
      </c>
      <c r="O32" s="212" t="n">
        <v>4958496.58</v>
      </c>
      <c r="P32" s="212" t="n">
        <v>4434167.91</v>
      </c>
      <c r="Q32" s="212" t="n">
        <v>16171</v>
      </c>
      <c r="R32" s="212" t="n">
        <v>802537.81</v>
      </c>
      <c r="S32" s="212" t="n">
        <v>1185720.48</v>
      </c>
      <c r="T32" s="212" t="n">
        <v>1244131.96</v>
      </c>
      <c r="U32" s="212" t="n">
        <v>1216723.09</v>
      </c>
      <c r="V32" s="212" t="n">
        <v>1680</v>
      </c>
      <c r="W32" s="212" t="n">
        <v>242.26</v>
      </c>
      <c r="X32" s="212" t="n">
        <v>121961.51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268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287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254</v>
      </c>
      <c r="C7" s="18" t="s">
        <v>288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289</v>
      </c>
      <c r="D8" s="3" t="s">
        <v>290</v>
      </c>
      <c r="E8" s="3" t="s">
        <v>291</v>
      </c>
      <c r="F8" s="3" t="s">
        <v>292</v>
      </c>
      <c r="G8" s="3" t="s">
        <v>293</v>
      </c>
      <c r="H8" s="3" t="s">
        <v>294</v>
      </c>
      <c r="I8" s="3" t="s">
        <v>295</v>
      </c>
      <c r="J8" s="3" t="s">
        <v>296</v>
      </c>
      <c r="K8" s="3" t="s">
        <v>297</v>
      </c>
      <c r="L8" s="3" t="s">
        <v>298</v>
      </c>
      <c r="M8" s="3" t="s">
        <v>299</v>
      </c>
      <c r="N8" s="3" t="s">
        <v>300</v>
      </c>
      <c r="O8" s="3" t="s">
        <v>301</v>
      </c>
      <c r="P8" s="3" t="s">
        <v>302</v>
      </c>
      <c r="Q8" s="3" t="s">
        <v>303</v>
      </c>
      <c r="R8" s="3" t="s">
        <v>304</v>
      </c>
      <c r="S8" s="3" t="s">
        <v>305</v>
      </c>
      <c r="T8" s="3" t="s">
        <v>306</v>
      </c>
      <c r="U8" s="3" t="s">
        <v>307</v>
      </c>
      <c r="V8" s="3" t="s">
        <v>308</v>
      </c>
      <c r="W8" s="3" t="s">
        <v>309</v>
      </c>
      <c r="X8" s="3" t="s">
        <v>310</v>
      </c>
    </row>
    <row r="9">
      <c r="A9" s="110" t="s">
        <v>261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13" t="n">
        <v>78</v>
      </c>
      <c r="C10" s="213" t="n">
        <v>0</v>
      </c>
      <c r="D10" s="213" t="n">
        <v>0</v>
      </c>
      <c r="E10" s="213" t="n">
        <v>6</v>
      </c>
      <c r="F10" s="213" t="n">
        <v>0</v>
      </c>
      <c r="G10" s="213" t="n">
        <v>0</v>
      </c>
      <c r="H10" s="213" t="n">
        <v>3</v>
      </c>
      <c r="I10" s="213" t="n">
        <v>15</v>
      </c>
      <c r="J10" s="213" t="n">
        <v>4</v>
      </c>
      <c r="K10" s="213" t="n">
        <v>11</v>
      </c>
      <c r="L10" s="213" t="n">
        <v>0</v>
      </c>
      <c r="M10" s="213" t="n">
        <v>0</v>
      </c>
      <c r="N10" s="213" t="n">
        <v>3</v>
      </c>
      <c r="O10" s="213" t="n">
        <v>8</v>
      </c>
      <c r="P10" s="213" t="n">
        <v>17</v>
      </c>
      <c r="Q10" s="213" t="n">
        <v>0</v>
      </c>
      <c r="R10" s="213" t="n">
        <v>4</v>
      </c>
      <c r="S10" s="213" t="n">
        <v>0</v>
      </c>
      <c r="T10" s="213" t="n">
        <v>5</v>
      </c>
      <c r="U10" s="213" t="n">
        <v>2</v>
      </c>
      <c r="V10" s="213" t="n">
        <v>0</v>
      </c>
      <c r="W10" s="213" t="n">
        <v>0</v>
      </c>
      <c r="X10" s="213" t="n">
        <v>0</v>
      </c>
    </row>
    <row r="11">
      <c r="A11" s="4" t="s">
        <v>12</v>
      </c>
      <c r="B11" s="213" t="n">
        <v>23859</v>
      </c>
      <c r="C11" s="213" t="n">
        <v>615</v>
      </c>
      <c r="D11" s="213" t="n">
        <v>1</v>
      </c>
      <c r="E11" s="213" t="n">
        <v>3502</v>
      </c>
      <c r="F11" s="213" t="n">
        <v>6</v>
      </c>
      <c r="G11" s="213" t="n">
        <v>13</v>
      </c>
      <c r="H11" s="213" t="n">
        <v>4738</v>
      </c>
      <c r="I11" s="213" t="n">
        <v>3968</v>
      </c>
      <c r="J11" s="213" t="n">
        <v>1093</v>
      </c>
      <c r="K11" s="213" t="n">
        <v>1236</v>
      </c>
      <c r="L11" s="213" t="n">
        <v>794</v>
      </c>
      <c r="M11" s="213" t="n">
        <v>384</v>
      </c>
      <c r="N11" s="213" t="n">
        <v>115</v>
      </c>
      <c r="O11" s="213" t="n">
        <v>3328</v>
      </c>
      <c r="P11" s="213" t="n">
        <v>1291</v>
      </c>
      <c r="Q11" s="213" t="n">
        <v>13</v>
      </c>
      <c r="R11" s="213" t="n">
        <v>578</v>
      </c>
      <c r="S11" s="213" t="n">
        <v>166</v>
      </c>
      <c r="T11" s="213" t="n">
        <v>685</v>
      </c>
      <c r="U11" s="213" t="n">
        <v>1287</v>
      </c>
      <c r="V11" s="213" t="n">
        <v>1</v>
      </c>
      <c r="W11" s="213" t="n">
        <v>0</v>
      </c>
      <c r="X11" s="213" t="n">
        <v>45</v>
      </c>
    </row>
    <row r="12">
      <c r="A12" s="4" t="s">
        <v>13</v>
      </c>
      <c r="B12" s="213" t="n">
        <v>2702</v>
      </c>
      <c r="C12" s="213" t="n">
        <v>27</v>
      </c>
      <c r="D12" s="213" t="n">
        <v>0</v>
      </c>
      <c r="E12" s="213" t="n">
        <v>493</v>
      </c>
      <c r="F12" s="213" t="n">
        <v>5</v>
      </c>
      <c r="G12" s="213" t="n">
        <v>6</v>
      </c>
      <c r="H12" s="213" t="n">
        <v>153</v>
      </c>
      <c r="I12" s="213" t="n">
        <v>613</v>
      </c>
      <c r="J12" s="213" t="n">
        <v>152</v>
      </c>
      <c r="K12" s="213" t="n">
        <v>265</v>
      </c>
      <c r="L12" s="213" t="n">
        <v>78</v>
      </c>
      <c r="M12" s="213" t="n">
        <v>12</v>
      </c>
      <c r="N12" s="213" t="n">
        <v>65</v>
      </c>
      <c r="O12" s="213" t="n">
        <v>360</v>
      </c>
      <c r="P12" s="213" t="n">
        <v>239</v>
      </c>
      <c r="Q12" s="213" t="n">
        <v>1</v>
      </c>
      <c r="R12" s="213" t="n">
        <v>51</v>
      </c>
      <c r="S12" s="213" t="n">
        <v>58</v>
      </c>
      <c r="T12" s="213" t="n">
        <v>50</v>
      </c>
      <c r="U12" s="213" t="n">
        <v>72</v>
      </c>
      <c r="V12" s="213" t="n">
        <v>0</v>
      </c>
      <c r="W12" s="213" t="n">
        <v>0</v>
      </c>
      <c r="X12" s="213" t="n">
        <v>2</v>
      </c>
    </row>
    <row r="13">
      <c r="A13" s="4" t="s">
        <v>14</v>
      </c>
      <c r="B13" s="213" t="n">
        <v>9755</v>
      </c>
      <c r="C13" s="213" t="n">
        <v>161</v>
      </c>
      <c r="D13" s="213" t="n">
        <v>7</v>
      </c>
      <c r="E13" s="213" t="n">
        <v>1551</v>
      </c>
      <c r="F13" s="213" t="n">
        <v>7</v>
      </c>
      <c r="G13" s="213" t="n">
        <v>49</v>
      </c>
      <c r="H13" s="213" t="n">
        <v>920</v>
      </c>
      <c r="I13" s="213" t="n">
        <v>2218</v>
      </c>
      <c r="J13" s="213" t="n">
        <v>634</v>
      </c>
      <c r="K13" s="213" t="n">
        <v>1017</v>
      </c>
      <c r="L13" s="213" t="n">
        <v>353</v>
      </c>
      <c r="M13" s="213" t="n">
        <v>53</v>
      </c>
      <c r="N13" s="213" t="n">
        <v>192</v>
      </c>
      <c r="O13" s="213" t="n">
        <v>1156</v>
      </c>
      <c r="P13" s="213" t="n">
        <v>684</v>
      </c>
      <c r="Q13" s="213" t="n">
        <v>5</v>
      </c>
      <c r="R13" s="213" t="n">
        <v>131</v>
      </c>
      <c r="S13" s="213" t="n">
        <v>183</v>
      </c>
      <c r="T13" s="213" t="n">
        <v>184</v>
      </c>
      <c r="U13" s="213" t="n">
        <v>245</v>
      </c>
      <c r="V13" s="213" t="n">
        <v>0</v>
      </c>
      <c r="W13" s="213" t="n">
        <v>1</v>
      </c>
      <c r="X13" s="213" t="n">
        <v>4</v>
      </c>
    </row>
    <row r="14">
      <c r="A14" s="4" t="s">
        <v>15</v>
      </c>
      <c r="B14" s="213" t="n">
        <v>4864</v>
      </c>
      <c r="C14" s="213" t="n">
        <v>128</v>
      </c>
      <c r="D14" s="213" t="n">
        <v>0</v>
      </c>
      <c r="E14" s="213" t="n">
        <v>513</v>
      </c>
      <c r="F14" s="213" t="n">
        <v>0</v>
      </c>
      <c r="G14" s="213" t="n">
        <v>5</v>
      </c>
      <c r="H14" s="213" t="n">
        <v>1391</v>
      </c>
      <c r="I14" s="213" t="n">
        <v>641</v>
      </c>
      <c r="J14" s="213" t="n">
        <v>235</v>
      </c>
      <c r="K14" s="213" t="n">
        <v>107</v>
      </c>
      <c r="L14" s="213" t="n">
        <v>155</v>
      </c>
      <c r="M14" s="213" t="n">
        <v>46</v>
      </c>
      <c r="N14" s="213" t="n">
        <v>30</v>
      </c>
      <c r="O14" s="213" t="n">
        <v>574</v>
      </c>
      <c r="P14" s="213" t="n">
        <v>258</v>
      </c>
      <c r="Q14" s="213" t="n">
        <v>0</v>
      </c>
      <c r="R14" s="213" t="n">
        <v>112</v>
      </c>
      <c r="S14" s="213" t="n">
        <v>14</v>
      </c>
      <c r="T14" s="213" t="n">
        <v>266</v>
      </c>
      <c r="U14" s="213" t="n">
        <v>379</v>
      </c>
      <c r="V14" s="213" t="n">
        <v>0</v>
      </c>
      <c r="W14" s="213" t="n">
        <v>0</v>
      </c>
      <c r="X14" s="213" t="n">
        <v>10</v>
      </c>
    </row>
    <row r="15">
      <c r="A15" s="4" t="s">
        <v>16</v>
      </c>
      <c r="B15" s="213" t="n">
        <v>558</v>
      </c>
      <c r="C15" s="213" t="n">
        <v>4</v>
      </c>
      <c r="D15" s="213" t="n">
        <v>0</v>
      </c>
      <c r="E15" s="213" t="n">
        <v>18</v>
      </c>
      <c r="F15" s="213" t="n">
        <v>1</v>
      </c>
      <c r="G15" s="213" t="n">
        <v>0</v>
      </c>
      <c r="H15" s="213" t="n">
        <v>18</v>
      </c>
      <c r="I15" s="213" t="n">
        <v>50</v>
      </c>
      <c r="J15" s="213" t="n">
        <v>13</v>
      </c>
      <c r="K15" s="213" t="n">
        <v>17</v>
      </c>
      <c r="L15" s="213" t="n">
        <v>18</v>
      </c>
      <c r="M15" s="213" t="n">
        <v>1</v>
      </c>
      <c r="N15" s="213" t="n">
        <v>13</v>
      </c>
      <c r="O15" s="213" t="n">
        <v>48</v>
      </c>
      <c r="P15" s="213" t="n">
        <v>39</v>
      </c>
      <c r="Q15" s="213" t="n">
        <v>0</v>
      </c>
      <c r="R15" s="213" t="n">
        <v>8</v>
      </c>
      <c r="S15" s="213" t="n">
        <v>2</v>
      </c>
      <c r="T15" s="213" t="n">
        <v>9</v>
      </c>
      <c r="U15" s="213" t="n">
        <v>4</v>
      </c>
      <c r="V15" s="213" t="n">
        <v>0</v>
      </c>
      <c r="W15" s="213" t="n">
        <v>0</v>
      </c>
      <c r="X15" s="213" t="n">
        <v>295</v>
      </c>
    </row>
    <row r="16">
      <c r="A16" s="49" t="s">
        <v>262</v>
      </c>
      <c r="B16" s="215" t="n">
        <v>41816</v>
      </c>
      <c r="C16" s="215" t="n">
        <v>935</v>
      </c>
      <c r="D16" s="215" t="n">
        <v>8</v>
      </c>
      <c r="E16" s="215" t="n">
        <v>6083</v>
      </c>
      <c r="F16" s="215" t="n">
        <v>19</v>
      </c>
      <c r="G16" s="215" t="n">
        <v>73</v>
      </c>
      <c r="H16" s="215" t="n">
        <v>7223</v>
      </c>
      <c r="I16" s="215" t="n">
        <v>7505</v>
      </c>
      <c r="J16" s="215" t="n">
        <v>2131</v>
      </c>
      <c r="K16" s="215" t="n">
        <v>2653</v>
      </c>
      <c r="L16" s="215" t="n">
        <v>1398</v>
      </c>
      <c r="M16" s="215" t="n">
        <v>496</v>
      </c>
      <c r="N16" s="215" t="n">
        <v>418</v>
      </c>
      <c r="O16" s="215" t="n">
        <v>5474</v>
      </c>
      <c r="P16" s="215" t="n">
        <v>2528</v>
      </c>
      <c r="Q16" s="215" t="n">
        <v>19</v>
      </c>
      <c r="R16" s="215" t="n">
        <v>884</v>
      </c>
      <c r="S16" s="215" t="n">
        <v>423</v>
      </c>
      <c r="T16" s="215" t="n">
        <v>1199</v>
      </c>
      <c r="U16" s="215" t="n">
        <v>1989</v>
      </c>
      <c r="V16" s="215" t="n">
        <v>1</v>
      </c>
      <c r="W16" s="215" t="n">
        <v>1</v>
      </c>
      <c r="X16" s="215" t="n">
        <v>356</v>
      </c>
    </row>
    <row r="17">
      <c r="A17" s="110" t="s">
        <v>263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13" t="n">
        <v>472</v>
      </c>
      <c r="C18" s="213" t="n">
        <v>0</v>
      </c>
      <c r="D18" s="213" t="n">
        <v>0</v>
      </c>
      <c r="E18" s="213" t="n">
        <v>17</v>
      </c>
      <c r="F18" s="213" t="n">
        <v>0</v>
      </c>
      <c r="G18" s="213" t="n">
        <v>0</v>
      </c>
      <c r="H18" s="213" t="n">
        <v>4</v>
      </c>
      <c r="I18" s="213" t="n">
        <v>28</v>
      </c>
      <c r="J18" s="213" t="n">
        <v>10</v>
      </c>
      <c r="K18" s="213" t="n">
        <v>46</v>
      </c>
      <c r="L18" s="213" t="n">
        <v>0</v>
      </c>
      <c r="M18" s="213" t="n">
        <v>0</v>
      </c>
      <c r="N18" s="213" t="n">
        <v>6</v>
      </c>
      <c r="O18" s="213" t="n">
        <v>23</v>
      </c>
      <c r="P18" s="213" t="n">
        <v>258</v>
      </c>
      <c r="Q18" s="213" t="n">
        <v>0</v>
      </c>
      <c r="R18" s="213" t="n">
        <v>63</v>
      </c>
      <c r="S18" s="213" t="n">
        <v>0</v>
      </c>
      <c r="T18" s="213" t="n">
        <v>12</v>
      </c>
      <c r="U18" s="213" t="n">
        <v>5</v>
      </c>
      <c r="V18" s="213" t="n">
        <v>0</v>
      </c>
      <c r="W18" s="213" t="n">
        <v>0</v>
      </c>
      <c r="X18" s="213" t="n">
        <v>0</v>
      </c>
    </row>
    <row r="19">
      <c r="A19" s="4" t="s">
        <v>12</v>
      </c>
      <c r="B19" s="213" t="n">
        <v>23813</v>
      </c>
      <c r="C19" s="213" t="n">
        <v>612</v>
      </c>
      <c r="D19" s="213" t="n">
        <v>1</v>
      </c>
      <c r="E19" s="213" t="n">
        <v>3497</v>
      </c>
      <c r="F19" s="213" t="n">
        <v>6</v>
      </c>
      <c r="G19" s="213" t="n">
        <v>13</v>
      </c>
      <c r="H19" s="213" t="n">
        <v>4729</v>
      </c>
      <c r="I19" s="213" t="n">
        <v>3961</v>
      </c>
      <c r="J19" s="213" t="n">
        <v>1092</v>
      </c>
      <c r="K19" s="213" t="n">
        <v>1233</v>
      </c>
      <c r="L19" s="213" t="n">
        <v>793</v>
      </c>
      <c r="M19" s="213" t="n">
        <v>384</v>
      </c>
      <c r="N19" s="213" t="n">
        <v>115</v>
      </c>
      <c r="O19" s="213" t="n">
        <v>3319</v>
      </c>
      <c r="P19" s="213" t="n">
        <v>1288</v>
      </c>
      <c r="Q19" s="213" t="n">
        <v>13</v>
      </c>
      <c r="R19" s="213" t="n">
        <v>576</v>
      </c>
      <c r="S19" s="213" t="n">
        <v>166</v>
      </c>
      <c r="T19" s="213" t="n">
        <v>685</v>
      </c>
      <c r="U19" s="213" t="n">
        <v>1284</v>
      </c>
      <c r="V19" s="213" t="n">
        <v>1</v>
      </c>
      <c r="W19" s="213" t="n">
        <v>0</v>
      </c>
      <c r="X19" s="213" t="n">
        <v>45</v>
      </c>
    </row>
    <row r="20">
      <c r="A20" s="4" t="s">
        <v>13</v>
      </c>
      <c r="B20" s="213" t="n">
        <v>73634</v>
      </c>
      <c r="C20" s="213" t="n">
        <v>101</v>
      </c>
      <c r="D20" s="213" t="n">
        <v>0</v>
      </c>
      <c r="E20" s="213" t="n">
        <v>54820</v>
      </c>
      <c r="F20" s="213" t="n">
        <v>256</v>
      </c>
      <c r="G20" s="213" t="n">
        <v>53</v>
      </c>
      <c r="H20" s="213" t="n">
        <v>641</v>
      </c>
      <c r="I20" s="213" t="n">
        <v>3044</v>
      </c>
      <c r="J20" s="213" t="n">
        <v>6709</v>
      </c>
      <c r="K20" s="213" t="n">
        <v>1644</v>
      </c>
      <c r="L20" s="213" t="n">
        <v>649</v>
      </c>
      <c r="M20" s="213" t="n">
        <v>43</v>
      </c>
      <c r="N20" s="213" t="n">
        <v>325</v>
      </c>
      <c r="O20" s="213" t="n">
        <v>1782</v>
      </c>
      <c r="P20" s="213" t="n">
        <v>2633</v>
      </c>
      <c r="Q20" s="213" t="n">
        <v>6</v>
      </c>
      <c r="R20" s="213" t="n">
        <v>179</v>
      </c>
      <c r="S20" s="213" t="n">
        <v>349</v>
      </c>
      <c r="T20" s="213" t="n">
        <v>147</v>
      </c>
      <c r="U20" s="213" t="n">
        <v>233</v>
      </c>
      <c r="V20" s="213" t="n">
        <v>0</v>
      </c>
      <c r="W20" s="213" t="n">
        <v>0</v>
      </c>
      <c r="X20" s="213" t="n">
        <v>20</v>
      </c>
    </row>
    <row r="21">
      <c r="A21" s="4" t="s">
        <v>14</v>
      </c>
      <c r="B21" s="213" t="n">
        <v>121808</v>
      </c>
      <c r="C21" s="213" t="n">
        <v>1350</v>
      </c>
      <c r="D21" s="213" t="n">
        <v>114</v>
      </c>
      <c r="E21" s="213" t="n">
        <v>60257</v>
      </c>
      <c r="F21" s="213" t="n">
        <v>148</v>
      </c>
      <c r="G21" s="213" t="n">
        <v>873</v>
      </c>
      <c r="H21" s="213" t="n">
        <v>8135</v>
      </c>
      <c r="I21" s="213" t="n">
        <v>15523</v>
      </c>
      <c r="J21" s="213" t="n">
        <v>8145</v>
      </c>
      <c r="K21" s="213" t="n">
        <v>6996</v>
      </c>
      <c r="L21" s="213" t="n">
        <v>2878</v>
      </c>
      <c r="M21" s="213" t="n">
        <v>425</v>
      </c>
      <c r="N21" s="213" t="n">
        <v>1279</v>
      </c>
      <c r="O21" s="213" t="n">
        <v>6129</v>
      </c>
      <c r="P21" s="213" t="n">
        <v>6163</v>
      </c>
      <c r="Q21" s="213" t="n">
        <v>17</v>
      </c>
      <c r="R21" s="213" t="n">
        <v>506</v>
      </c>
      <c r="S21" s="213" t="n">
        <v>1219</v>
      </c>
      <c r="T21" s="213" t="n">
        <v>782</v>
      </c>
      <c r="U21" s="213" t="n">
        <v>853</v>
      </c>
      <c r="V21" s="213" t="n">
        <v>0</v>
      </c>
      <c r="W21" s="213" t="n">
        <v>1</v>
      </c>
      <c r="X21" s="213" t="n">
        <v>15</v>
      </c>
    </row>
    <row r="22">
      <c r="A22" s="4" t="s">
        <v>15</v>
      </c>
      <c r="B22" s="213" t="n">
        <v>4854</v>
      </c>
      <c r="C22" s="213" t="n">
        <v>128</v>
      </c>
      <c r="D22" s="213" t="n">
        <v>0</v>
      </c>
      <c r="E22" s="213" t="n">
        <v>513</v>
      </c>
      <c r="F22" s="213" t="n">
        <v>0</v>
      </c>
      <c r="G22" s="213" t="n">
        <v>5</v>
      </c>
      <c r="H22" s="213" t="n">
        <v>1389</v>
      </c>
      <c r="I22" s="213" t="n">
        <v>639</v>
      </c>
      <c r="J22" s="213" t="n">
        <v>235</v>
      </c>
      <c r="K22" s="213" t="n">
        <v>107</v>
      </c>
      <c r="L22" s="213" t="n">
        <v>155</v>
      </c>
      <c r="M22" s="213" t="n">
        <v>46</v>
      </c>
      <c r="N22" s="213" t="n">
        <v>30</v>
      </c>
      <c r="O22" s="213" t="n">
        <v>572</v>
      </c>
      <c r="P22" s="213" t="n">
        <v>256</v>
      </c>
      <c r="Q22" s="213" t="n">
        <v>0</v>
      </c>
      <c r="R22" s="213" t="n">
        <v>112</v>
      </c>
      <c r="S22" s="213" t="n">
        <v>14</v>
      </c>
      <c r="T22" s="213" t="n">
        <v>265</v>
      </c>
      <c r="U22" s="213" t="n">
        <v>378</v>
      </c>
      <c r="V22" s="213" t="n">
        <v>0</v>
      </c>
      <c r="W22" s="213" t="n">
        <v>0</v>
      </c>
      <c r="X22" s="213" t="n">
        <v>10</v>
      </c>
    </row>
    <row r="23">
      <c r="A23" s="4" t="s">
        <v>16</v>
      </c>
      <c r="B23" s="213" t="n">
        <v>558</v>
      </c>
      <c r="C23" s="213" t="n">
        <v>4</v>
      </c>
      <c r="D23" s="213" t="n">
        <v>0</v>
      </c>
      <c r="E23" s="213" t="n">
        <v>18</v>
      </c>
      <c r="F23" s="213" t="n">
        <v>1</v>
      </c>
      <c r="G23" s="213" t="n">
        <v>0</v>
      </c>
      <c r="H23" s="213" t="n">
        <v>18</v>
      </c>
      <c r="I23" s="213" t="n">
        <v>50</v>
      </c>
      <c r="J23" s="213" t="n">
        <v>13</v>
      </c>
      <c r="K23" s="213" t="n">
        <v>17</v>
      </c>
      <c r="L23" s="213" t="n">
        <v>18</v>
      </c>
      <c r="M23" s="213" t="n">
        <v>1</v>
      </c>
      <c r="N23" s="213" t="n">
        <v>13</v>
      </c>
      <c r="O23" s="213" t="n">
        <v>48</v>
      </c>
      <c r="P23" s="213" t="n">
        <v>39</v>
      </c>
      <c r="Q23" s="213" t="n">
        <v>0</v>
      </c>
      <c r="R23" s="213" t="n">
        <v>8</v>
      </c>
      <c r="S23" s="213" t="n">
        <v>2</v>
      </c>
      <c r="T23" s="213" t="n">
        <v>9</v>
      </c>
      <c r="U23" s="213" t="n">
        <v>4</v>
      </c>
      <c r="V23" s="213" t="n">
        <v>0</v>
      </c>
      <c r="W23" s="213" t="n">
        <v>0</v>
      </c>
      <c r="X23" s="213" t="n">
        <v>295</v>
      </c>
    </row>
    <row r="24">
      <c r="A24" s="49" t="s">
        <v>262</v>
      </c>
      <c r="B24" s="215" t="n">
        <v>225139</v>
      </c>
      <c r="C24" s="215" t="n">
        <v>2195</v>
      </c>
      <c r="D24" s="215" t="n">
        <v>115</v>
      </c>
      <c r="E24" s="215" t="n">
        <v>119122</v>
      </c>
      <c r="F24" s="215" t="n">
        <v>411</v>
      </c>
      <c r="G24" s="215" t="n">
        <v>944</v>
      </c>
      <c r="H24" s="215" t="n">
        <v>14916</v>
      </c>
      <c r="I24" s="215" t="n">
        <v>23245</v>
      </c>
      <c r="J24" s="215" t="n">
        <v>16204</v>
      </c>
      <c r="K24" s="215" t="n">
        <v>10043</v>
      </c>
      <c r="L24" s="215" t="n">
        <v>4493</v>
      </c>
      <c r="M24" s="215" t="n">
        <v>899</v>
      </c>
      <c r="N24" s="215" t="n">
        <v>1768</v>
      </c>
      <c r="O24" s="215" t="n">
        <v>11873</v>
      </c>
      <c r="P24" s="215" t="n">
        <v>10637</v>
      </c>
      <c r="Q24" s="215" t="n">
        <v>36</v>
      </c>
      <c r="R24" s="215" t="n">
        <v>1444</v>
      </c>
      <c r="S24" s="215" t="n">
        <v>1750</v>
      </c>
      <c r="T24" s="215" t="n">
        <v>1900</v>
      </c>
      <c r="U24" s="215" t="n">
        <v>2757</v>
      </c>
      <c r="V24" s="215" t="n">
        <v>1</v>
      </c>
      <c r="W24" s="215" t="n">
        <v>1</v>
      </c>
      <c r="X24" s="215" t="n">
        <v>385</v>
      </c>
    </row>
    <row r="25">
      <c r="A25" s="110" t="s">
        <v>264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14" t="n">
        <v>291817.64</v>
      </c>
      <c r="C26" s="214" t="n">
        <v>0</v>
      </c>
      <c r="D26" s="214" t="n">
        <v>0</v>
      </c>
      <c r="E26" s="214" t="n">
        <v>8743.98</v>
      </c>
      <c r="F26" s="214" t="n">
        <v>0</v>
      </c>
      <c r="G26" s="214" t="n">
        <v>0</v>
      </c>
      <c r="H26" s="214" t="n">
        <v>703.68</v>
      </c>
      <c r="I26" s="214" t="n">
        <v>10933.74</v>
      </c>
      <c r="J26" s="214" t="n">
        <v>5461.51</v>
      </c>
      <c r="K26" s="214" t="n">
        <v>22067.87</v>
      </c>
      <c r="L26" s="214" t="n">
        <v>0</v>
      </c>
      <c r="M26" s="214" t="n">
        <v>0</v>
      </c>
      <c r="N26" s="214" t="n">
        <v>4336</v>
      </c>
      <c r="O26" s="214" t="n">
        <v>14884.66</v>
      </c>
      <c r="P26" s="214" t="n">
        <v>178916.35</v>
      </c>
      <c r="Q26" s="214" t="n">
        <v>0</v>
      </c>
      <c r="R26" s="214" t="n">
        <v>38363.41</v>
      </c>
      <c r="S26" s="214" t="n">
        <v>0</v>
      </c>
      <c r="T26" s="214" t="n">
        <v>5363.26</v>
      </c>
      <c r="U26" s="214" t="n">
        <v>2043.18</v>
      </c>
      <c r="V26" s="214" t="n">
        <v>0</v>
      </c>
      <c r="W26" s="214" t="n">
        <v>0</v>
      </c>
      <c r="X26" s="214" t="n">
        <v>0</v>
      </c>
    </row>
    <row r="27">
      <c r="A27" s="4" t="s">
        <v>12</v>
      </c>
      <c r="B27" s="214" t="n">
        <v>10427821.98</v>
      </c>
      <c r="C27" s="214" t="n">
        <v>284280</v>
      </c>
      <c r="D27" s="214" t="n">
        <v>540</v>
      </c>
      <c r="E27" s="214" t="n">
        <v>1541340</v>
      </c>
      <c r="F27" s="214" t="n">
        <v>3000</v>
      </c>
      <c r="G27" s="214" t="n">
        <v>4860</v>
      </c>
      <c r="H27" s="214" t="n">
        <v>2310860</v>
      </c>
      <c r="I27" s="214" t="n">
        <v>1587060</v>
      </c>
      <c r="J27" s="214" t="n">
        <v>471240</v>
      </c>
      <c r="K27" s="214" t="n">
        <v>438780</v>
      </c>
      <c r="L27" s="214" t="n">
        <v>343080</v>
      </c>
      <c r="M27" s="214" t="n">
        <v>156120</v>
      </c>
      <c r="N27" s="214" t="n">
        <v>52620</v>
      </c>
      <c r="O27" s="214" t="n">
        <v>1456260</v>
      </c>
      <c r="P27" s="214" t="n">
        <v>610560</v>
      </c>
      <c r="Q27" s="214" t="n">
        <v>5220</v>
      </c>
      <c r="R27" s="214" t="n">
        <v>248760</v>
      </c>
      <c r="S27" s="214" t="n">
        <v>56880</v>
      </c>
      <c r="T27" s="214" t="n">
        <v>323220</v>
      </c>
      <c r="U27" s="214" t="n">
        <v>513341.98</v>
      </c>
      <c r="V27" s="214" t="n">
        <v>180</v>
      </c>
      <c r="W27" s="214" t="n">
        <v>0</v>
      </c>
      <c r="X27" s="214" t="n">
        <v>19620</v>
      </c>
    </row>
    <row r="28">
      <c r="A28" s="4" t="s">
        <v>13</v>
      </c>
      <c r="B28" s="214" t="n">
        <v>20116961.79</v>
      </c>
      <c r="C28" s="214" t="n">
        <v>34262.31</v>
      </c>
      <c r="D28" s="214" t="n">
        <v>0</v>
      </c>
      <c r="E28" s="214" t="n">
        <v>13865137.37</v>
      </c>
      <c r="F28" s="214" t="n">
        <v>195175.56</v>
      </c>
      <c r="G28" s="214" t="n">
        <v>27620.42</v>
      </c>
      <c r="H28" s="214" t="n">
        <v>278767.07</v>
      </c>
      <c r="I28" s="214" t="n">
        <v>1300146.68</v>
      </c>
      <c r="J28" s="214" t="n">
        <v>1253141.4</v>
      </c>
      <c r="K28" s="214" t="n">
        <v>708391.3</v>
      </c>
      <c r="L28" s="214" t="n">
        <v>331655.05</v>
      </c>
      <c r="M28" s="214" t="n">
        <v>17905.77</v>
      </c>
      <c r="N28" s="214" t="n">
        <v>114963.35</v>
      </c>
      <c r="O28" s="214" t="n">
        <v>761875.41</v>
      </c>
      <c r="P28" s="214" t="n">
        <v>867786.16</v>
      </c>
      <c r="Q28" s="214" t="n">
        <v>2596.46</v>
      </c>
      <c r="R28" s="214" t="n">
        <v>79175</v>
      </c>
      <c r="S28" s="214" t="n">
        <v>113686.96</v>
      </c>
      <c r="T28" s="214" t="n">
        <v>68496.69</v>
      </c>
      <c r="U28" s="214" t="n">
        <v>92213.97</v>
      </c>
      <c r="V28" s="214" t="n">
        <v>0</v>
      </c>
      <c r="W28" s="214" t="n">
        <v>0</v>
      </c>
      <c r="X28" s="214" t="n">
        <v>3964.86</v>
      </c>
    </row>
    <row r="29">
      <c r="A29" s="4" t="s">
        <v>14</v>
      </c>
      <c r="B29" s="214" t="n">
        <v>31422361.49</v>
      </c>
      <c r="C29" s="214" t="n">
        <v>404256.49</v>
      </c>
      <c r="D29" s="214" t="n">
        <v>26768.97</v>
      </c>
      <c r="E29" s="214" t="n">
        <v>14882729.42</v>
      </c>
      <c r="F29" s="214" t="n">
        <v>36890.09</v>
      </c>
      <c r="G29" s="214" t="n">
        <v>201731.65</v>
      </c>
      <c r="H29" s="214" t="n">
        <v>2573576.67</v>
      </c>
      <c r="I29" s="214" t="n">
        <v>3809453.78</v>
      </c>
      <c r="J29" s="214" t="n">
        <v>2226633.77</v>
      </c>
      <c r="K29" s="214" t="n">
        <v>1698784.52</v>
      </c>
      <c r="L29" s="214" t="n">
        <v>858097.65</v>
      </c>
      <c r="M29" s="214" t="n">
        <v>101352.79</v>
      </c>
      <c r="N29" s="214" t="n">
        <v>320967.45</v>
      </c>
      <c r="O29" s="214" t="n">
        <v>1731853</v>
      </c>
      <c r="P29" s="214" t="n">
        <v>1697106.77</v>
      </c>
      <c r="Q29" s="214" t="n">
        <v>4899.98</v>
      </c>
      <c r="R29" s="214" t="n">
        <v>143684.93</v>
      </c>
      <c r="S29" s="214" t="n">
        <v>250066.87</v>
      </c>
      <c r="T29" s="214" t="n">
        <v>228769.04</v>
      </c>
      <c r="U29" s="214" t="n">
        <v>221592.05</v>
      </c>
      <c r="V29" s="214" t="n">
        <v>0</v>
      </c>
      <c r="W29" s="214" t="n">
        <v>240</v>
      </c>
      <c r="X29" s="214" t="n">
        <v>2905.6</v>
      </c>
    </row>
    <row r="30">
      <c r="A30" s="4" t="s">
        <v>15</v>
      </c>
      <c r="B30" s="214" t="n">
        <v>1021545</v>
      </c>
      <c r="C30" s="214" t="n">
        <v>26880</v>
      </c>
      <c r="D30" s="214" t="n">
        <v>0</v>
      </c>
      <c r="E30" s="214" t="n">
        <v>107310</v>
      </c>
      <c r="F30" s="214" t="n">
        <v>0</v>
      </c>
      <c r="G30" s="214" t="n">
        <v>1050</v>
      </c>
      <c r="H30" s="214" t="n">
        <v>292845</v>
      </c>
      <c r="I30" s="214" t="n">
        <v>134610</v>
      </c>
      <c r="J30" s="214" t="n">
        <v>49350</v>
      </c>
      <c r="K30" s="214" t="n">
        <v>22470</v>
      </c>
      <c r="L30" s="214" t="n">
        <v>32550</v>
      </c>
      <c r="M30" s="214" t="n">
        <v>9660</v>
      </c>
      <c r="N30" s="214" t="n">
        <v>6300</v>
      </c>
      <c r="O30" s="214" t="n">
        <v>120540</v>
      </c>
      <c r="P30" s="214" t="n">
        <v>54180</v>
      </c>
      <c r="Q30" s="214" t="n">
        <v>0</v>
      </c>
      <c r="R30" s="214" t="n">
        <v>23520</v>
      </c>
      <c r="S30" s="214" t="n">
        <v>2940</v>
      </c>
      <c r="T30" s="214" t="n">
        <v>55860</v>
      </c>
      <c r="U30" s="214" t="n">
        <v>79380</v>
      </c>
      <c r="V30" s="214" t="n">
        <v>0</v>
      </c>
      <c r="W30" s="214" t="n">
        <v>0</v>
      </c>
      <c r="X30" s="214" t="n">
        <v>2100</v>
      </c>
    </row>
    <row r="31">
      <c r="A31" s="4" t="s">
        <v>16</v>
      </c>
      <c r="B31" s="214" t="n">
        <v>116760</v>
      </c>
      <c r="C31" s="214" t="n">
        <v>840</v>
      </c>
      <c r="D31" s="214" t="n">
        <v>0</v>
      </c>
      <c r="E31" s="214" t="n">
        <v>3780</v>
      </c>
      <c r="F31" s="214" t="n">
        <v>210</v>
      </c>
      <c r="G31" s="214" t="n">
        <v>0</v>
      </c>
      <c r="H31" s="214" t="n">
        <v>3780</v>
      </c>
      <c r="I31" s="214" t="n">
        <v>10500</v>
      </c>
      <c r="J31" s="214" t="n">
        <v>2730</v>
      </c>
      <c r="K31" s="214" t="n">
        <v>3570</v>
      </c>
      <c r="L31" s="214" t="n">
        <v>3780</v>
      </c>
      <c r="M31" s="214" t="n">
        <v>210</v>
      </c>
      <c r="N31" s="214" t="n">
        <v>2730</v>
      </c>
      <c r="O31" s="214" t="n">
        <v>9870</v>
      </c>
      <c r="P31" s="214" t="n">
        <v>8190</v>
      </c>
      <c r="Q31" s="214" t="n">
        <v>0</v>
      </c>
      <c r="R31" s="214" t="n">
        <v>1680</v>
      </c>
      <c r="S31" s="214" t="n">
        <v>420</v>
      </c>
      <c r="T31" s="214" t="n">
        <v>1890</v>
      </c>
      <c r="U31" s="214" t="n">
        <v>840</v>
      </c>
      <c r="V31" s="214" t="n">
        <v>0</v>
      </c>
      <c r="W31" s="214" t="n">
        <v>0</v>
      </c>
      <c r="X31" s="214" t="n">
        <v>61740</v>
      </c>
    </row>
    <row r="32">
      <c r="A32" s="49" t="s">
        <v>262</v>
      </c>
      <c r="B32" s="216" t="n">
        <v>63397267.9</v>
      </c>
      <c r="C32" s="216" t="n">
        <v>750518.8</v>
      </c>
      <c r="D32" s="216" t="n">
        <v>27308.97</v>
      </c>
      <c r="E32" s="216" t="n">
        <v>30409040.77</v>
      </c>
      <c r="F32" s="216" t="n">
        <v>235275.65</v>
      </c>
      <c r="G32" s="216" t="n">
        <v>235262.07</v>
      </c>
      <c r="H32" s="216" t="n">
        <v>5460532.42</v>
      </c>
      <c r="I32" s="216" t="n">
        <v>6852704.2</v>
      </c>
      <c r="J32" s="216" t="n">
        <v>4008556.68</v>
      </c>
      <c r="K32" s="216" t="n">
        <v>2894063.69</v>
      </c>
      <c r="L32" s="216" t="n">
        <v>1569162.7</v>
      </c>
      <c r="M32" s="216" t="n">
        <v>285248.56</v>
      </c>
      <c r="N32" s="216" t="n">
        <v>501916.8</v>
      </c>
      <c r="O32" s="216" t="n">
        <v>4095283.07</v>
      </c>
      <c r="P32" s="216" t="n">
        <v>3416739.28</v>
      </c>
      <c r="Q32" s="216" t="n">
        <v>12716.44</v>
      </c>
      <c r="R32" s="216" t="n">
        <v>535183.34</v>
      </c>
      <c r="S32" s="216" t="n">
        <v>423993.83</v>
      </c>
      <c r="T32" s="216" t="n">
        <v>683598.99</v>
      </c>
      <c r="U32" s="216" t="n">
        <v>909411.18</v>
      </c>
      <c r="V32" s="216" t="n">
        <v>180</v>
      </c>
      <c r="W32" s="216" t="n">
        <v>240</v>
      </c>
      <c r="X32" s="216" t="n">
        <v>90330.46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269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287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254</v>
      </c>
      <c r="C7" s="18" t="s">
        <v>288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289</v>
      </c>
      <c r="D8" s="3" t="s">
        <v>290</v>
      </c>
      <c r="E8" s="3" t="s">
        <v>291</v>
      </c>
      <c r="F8" s="3" t="s">
        <v>292</v>
      </c>
      <c r="G8" s="3" t="s">
        <v>293</v>
      </c>
      <c r="H8" s="3" t="s">
        <v>294</v>
      </c>
      <c r="I8" s="3" t="s">
        <v>295</v>
      </c>
      <c r="J8" s="3" t="s">
        <v>296</v>
      </c>
      <c r="K8" s="3" t="s">
        <v>297</v>
      </c>
      <c r="L8" s="3" t="s">
        <v>298</v>
      </c>
      <c r="M8" s="3" t="s">
        <v>299</v>
      </c>
      <c r="N8" s="3" t="s">
        <v>300</v>
      </c>
      <c r="O8" s="3" t="s">
        <v>301</v>
      </c>
      <c r="P8" s="3" t="s">
        <v>302</v>
      </c>
      <c r="Q8" s="3" t="s">
        <v>303</v>
      </c>
      <c r="R8" s="3" t="s">
        <v>304</v>
      </c>
      <c r="S8" s="3" t="s">
        <v>305</v>
      </c>
      <c r="T8" s="3" t="s">
        <v>306</v>
      </c>
      <c r="U8" s="3" t="s">
        <v>307</v>
      </c>
      <c r="V8" s="3" t="s">
        <v>308</v>
      </c>
      <c r="W8" s="3" t="s">
        <v>309</v>
      </c>
      <c r="X8" s="3" t="s">
        <v>310</v>
      </c>
    </row>
    <row r="9">
      <c r="A9" s="110" t="s">
        <v>261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17" t="n">
        <v>52</v>
      </c>
      <c r="C10" s="217" t="n">
        <v>0</v>
      </c>
      <c r="D10" s="217" t="n">
        <v>0</v>
      </c>
      <c r="E10" s="217" t="n">
        <v>6</v>
      </c>
      <c r="F10" s="217" t="n">
        <v>0</v>
      </c>
      <c r="G10" s="217" t="n">
        <v>0</v>
      </c>
      <c r="H10" s="217" t="n">
        <v>2</v>
      </c>
      <c r="I10" s="217" t="n">
        <v>12</v>
      </c>
      <c r="J10" s="217" t="n">
        <v>3</v>
      </c>
      <c r="K10" s="217" t="n">
        <v>6</v>
      </c>
      <c r="L10" s="217" t="n">
        <v>1</v>
      </c>
      <c r="M10" s="217" t="n">
        <v>0</v>
      </c>
      <c r="N10" s="217" t="n">
        <v>1</v>
      </c>
      <c r="O10" s="217" t="n">
        <v>4</v>
      </c>
      <c r="P10" s="217" t="n">
        <v>10</v>
      </c>
      <c r="Q10" s="217" t="n">
        <v>0</v>
      </c>
      <c r="R10" s="217" t="n">
        <v>3</v>
      </c>
      <c r="S10" s="217" t="n">
        <v>0</v>
      </c>
      <c r="T10" s="217" t="n">
        <v>2</v>
      </c>
      <c r="U10" s="217" t="n">
        <v>2</v>
      </c>
      <c r="V10" s="217" t="n">
        <v>0</v>
      </c>
      <c r="W10" s="217" t="n">
        <v>0</v>
      </c>
      <c r="X10" s="217" t="n">
        <v>0</v>
      </c>
    </row>
    <row r="11">
      <c r="A11" s="4" t="s">
        <v>12</v>
      </c>
      <c r="B11" s="217" t="n">
        <v>22659</v>
      </c>
      <c r="C11" s="217" t="n">
        <v>550</v>
      </c>
      <c r="D11" s="217" t="n">
        <v>0</v>
      </c>
      <c r="E11" s="217" t="n">
        <v>3236</v>
      </c>
      <c r="F11" s="217" t="n">
        <v>6</v>
      </c>
      <c r="G11" s="217" t="n">
        <v>10</v>
      </c>
      <c r="H11" s="217" t="n">
        <v>4398</v>
      </c>
      <c r="I11" s="217" t="n">
        <v>3973</v>
      </c>
      <c r="J11" s="217" t="n">
        <v>1022</v>
      </c>
      <c r="K11" s="217" t="n">
        <v>1088</v>
      </c>
      <c r="L11" s="217" t="n">
        <v>760</v>
      </c>
      <c r="M11" s="217" t="n">
        <v>400</v>
      </c>
      <c r="N11" s="217" t="n">
        <v>122</v>
      </c>
      <c r="O11" s="217" t="n">
        <v>3167</v>
      </c>
      <c r="P11" s="217" t="n">
        <v>1256</v>
      </c>
      <c r="Q11" s="217" t="n">
        <v>11</v>
      </c>
      <c r="R11" s="217" t="n">
        <v>550</v>
      </c>
      <c r="S11" s="217" t="n">
        <v>169</v>
      </c>
      <c r="T11" s="217" t="n">
        <v>619</v>
      </c>
      <c r="U11" s="217" t="n">
        <v>1273</v>
      </c>
      <c r="V11" s="217" t="n">
        <v>1</v>
      </c>
      <c r="W11" s="217" t="n">
        <v>0</v>
      </c>
      <c r="X11" s="217" t="n">
        <v>48</v>
      </c>
    </row>
    <row r="12">
      <c r="A12" s="4" t="s">
        <v>13</v>
      </c>
      <c r="B12" s="217" t="n">
        <v>2562</v>
      </c>
      <c r="C12" s="217" t="n">
        <v>28</v>
      </c>
      <c r="D12" s="217" t="n">
        <v>0</v>
      </c>
      <c r="E12" s="217" t="n">
        <v>448</v>
      </c>
      <c r="F12" s="217" t="n">
        <v>3</v>
      </c>
      <c r="G12" s="217" t="n">
        <v>6</v>
      </c>
      <c r="H12" s="217" t="n">
        <v>141</v>
      </c>
      <c r="I12" s="217" t="n">
        <v>584</v>
      </c>
      <c r="J12" s="217" t="n">
        <v>143</v>
      </c>
      <c r="K12" s="217" t="n">
        <v>253</v>
      </c>
      <c r="L12" s="217" t="n">
        <v>80</v>
      </c>
      <c r="M12" s="217" t="n">
        <v>10</v>
      </c>
      <c r="N12" s="217" t="n">
        <v>61</v>
      </c>
      <c r="O12" s="217" t="n">
        <v>348</v>
      </c>
      <c r="P12" s="217" t="n">
        <v>234</v>
      </c>
      <c r="Q12" s="217" t="n">
        <v>1</v>
      </c>
      <c r="R12" s="217" t="n">
        <v>45</v>
      </c>
      <c r="S12" s="217" t="n">
        <v>61</v>
      </c>
      <c r="T12" s="217" t="n">
        <v>49</v>
      </c>
      <c r="U12" s="217" t="n">
        <v>65</v>
      </c>
      <c r="V12" s="217" t="n">
        <v>0</v>
      </c>
      <c r="W12" s="217" t="n">
        <v>0</v>
      </c>
      <c r="X12" s="217" t="n">
        <v>2</v>
      </c>
    </row>
    <row r="13">
      <c r="A13" s="4" t="s">
        <v>14</v>
      </c>
      <c r="B13" s="217" t="n">
        <v>10365</v>
      </c>
      <c r="C13" s="217" t="n">
        <v>164</v>
      </c>
      <c r="D13" s="217" t="n">
        <v>7</v>
      </c>
      <c r="E13" s="217" t="n">
        <v>1629</v>
      </c>
      <c r="F13" s="217" t="n">
        <v>7</v>
      </c>
      <c r="G13" s="217" t="n">
        <v>54</v>
      </c>
      <c r="H13" s="217" t="n">
        <v>933</v>
      </c>
      <c r="I13" s="217" t="n">
        <v>2460</v>
      </c>
      <c r="J13" s="217" t="n">
        <v>673</v>
      </c>
      <c r="K13" s="217" t="n">
        <v>1008</v>
      </c>
      <c r="L13" s="217" t="n">
        <v>387</v>
      </c>
      <c r="M13" s="217" t="n">
        <v>51</v>
      </c>
      <c r="N13" s="217" t="n">
        <v>197</v>
      </c>
      <c r="O13" s="217" t="n">
        <v>1250</v>
      </c>
      <c r="P13" s="217" t="n">
        <v>689</v>
      </c>
      <c r="Q13" s="217" t="n">
        <v>8</v>
      </c>
      <c r="R13" s="217" t="n">
        <v>154</v>
      </c>
      <c r="S13" s="217" t="n">
        <v>248</v>
      </c>
      <c r="T13" s="217" t="n">
        <v>191</v>
      </c>
      <c r="U13" s="217" t="n">
        <v>251</v>
      </c>
      <c r="V13" s="217" t="n">
        <v>0</v>
      </c>
      <c r="W13" s="217" t="n">
        <v>1</v>
      </c>
      <c r="X13" s="217" t="n">
        <v>3</v>
      </c>
    </row>
    <row r="14">
      <c r="A14" s="4" t="s">
        <v>15</v>
      </c>
      <c r="B14" s="217" t="n">
        <v>4405</v>
      </c>
      <c r="C14" s="217" t="n">
        <v>121</v>
      </c>
      <c r="D14" s="217" t="n">
        <v>0</v>
      </c>
      <c r="E14" s="217" t="n">
        <v>441</v>
      </c>
      <c r="F14" s="217" t="n">
        <v>1</v>
      </c>
      <c r="G14" s="217" t="n">
        <v>4</v>
      </c>
      <c r="H14" s="217" t="n">
        <v>1250</v>
      </c>
      <c r="I14" s="217" t="n">
        <v>594</v>
      </c>
      <c r="J14" s="217" t="n">
        <v>204</v>
      </c>
      <c r="K14" s="217" t="n">
        <v>93</v>
      </c>
      <c r="L14" s="217" t="n">
        <v>136</v>
      </c>
      <c r="M14" s="217" t="n">
        <v>44</v>
      </c>
      <c r="N14" s="217" t="n">
        <v>29</v>
      </c>
      <c r="O14" s="217" t="n">
        <v>529</v>
      </c>
      <c r="P14" s="217" t="n">
        <v>236</v>
      </c>
      <c r="Q14" s="217" t="n">
        <v>1</v>
      </c>
      <c r="R14" s="217" t="n">
        <v>107</v>
      </c>
      <c r="S14" s="217" t="n">
        <v>13</v>
      </c>
      <c r="T14" s="217" t="n">
        <v>234</v>
      </c>
      <c r="U14" s="217" t="n">
        <v>358</v>
      </c>
      <c r="V14" s="217" t="n">
        <v>0</v>
      </c>
      <c r="W14" s="217" t="n">
        <v>0</v>
      </c>
      <c r="X14" s="217" t="n">
        <v>10</v>
      </c>
    </row>
    <row r="15">
      <c r="A15" s="4" t="s">
        <v>16</v>
      </c>
      <c r="B15" s="217" t="n">
        <v>522</v>
      </c>
      <c r="C15" s="217" t="n">
        <v>3</v>
      </c>
      <c r="D15" s="217" t="n">
        <v>0</v>
      </c>
      <c r="E15" s="217" t="n">
        <v>16</v>
      </c>
      <c r="F15" s="217" t="n">
        <v>1</v>
      </c>
      <c r="G15" s="217" t="n">
        <v>0</v>
      </c>
      <c r="H15" s="217" t="n">
        <v>16</v>
      </c>
      <c r="I15" s="217" t="n">
        <v>51</v>
      </c>
      <c r="J15" s="217" t="n">
        <v>13</v>
      </c>
      <c r="K15" s="217" t="n">
        <v>17</v>
      </c>
      <c r="L15" s="217" t="n">
        <v>20</v>
      </c>
      <c r="M15" s="217" t="n">
        <v>1</v>
      </c>
      <c r="N15" s="217" t="n">
        <v>14</v>
      </c>
      <c r="O15" s="217" t="n">
        <v>40</v>
      </c>
      <c r="P15" s="217" t="n">
        <v>37</v>
      </c>
      <c r="Q15" s="217" t="n">
        <v>0</v>
      </c>
      <c r="R15" s="217" t="n">
        <v>8</v>
      </c>
      <c r="S15" s="217" t="n">
        <v>3</v>
      </c>
      <c r="T15" s="217" t="n">
        <v>8</v>
      </c>
      <c r="U15" s="217" t="n">
        <v>4</v>
      </c>
      <c r="V15" s="217" t="n">
        <v>0</v>
      </c>
      <c r="W15" s="217" t="n">
        <v>0</v>
      </c>
      <c r="X15" s="217" t="n">
        <v>270</v>
      </c>
    </row>
    <row r="16">
      <c r="A16" s="49" t="s">
        <v>262</v>
      </c>
      <c r="B16" s="219" t="n">
        <v>40565</v>
      </c>
      <c r="C16" s="219" t="n">
        <v>866</v>
      </c>
      <c r="D16" s="219" t="n">
        <v>7</v>
      </c>
      <c r="E16" s="219" t="n">
        <v>5776</v>
      </c>
      <c r="F16" s="219" t="n">
        <v>18</v>
      </c>
      <c r="G16" s="219" t="n">
        <v>74</v>
      </c>
      <c r="H16" s="219" t="n">
        <v>6740</v>
      </c>
      <c r="I16" s="219" t="n">
        <v>7674</v>
      </c>
      <c r="J16" s="219" t="n">
        <v>2058</v>
      </c>
      <c r="K16" s="219" t="n">
        <v>2465</v>
      </c>
      <c r="L16" s="219" t="n">
        <v>1384</v>
      </c>
      <c r="M16" s="219" t="n">
        <v>506</v>
      </c>
      <c r="N16" s="219" t="n">
        <v>424</v>
      </c>
      <c r="O16" s="219" t="n">
        <v>5338</v>
      </c>
      <c r="P16" s="219" t="n">
        <v>2462</v>
      </c>
      <c r="Q16" s="219" t="n">
        <v>21</v>
      </c>
      <c r="R16" s="219" t="n">
        <v>867</v>
      </c>
      <c r="S16" s="219" t="n">
        <v>494</v>
      </c>
      <c r="T16" s="219" t="n">
        <v>1103</v>
      </c>
      <c r="U16" s="219" t="n">
        <v>1953</v>
      </c>
      <c r="V16" s="219" t="n">
        <v>1</v>
      </c>
      <c r="W16" s="219" t="n">
        <v>1</v>
      </c>
      <c r="X16" s="219" t="n">
        <v>333</v>
      </c>
    </row>
    <row r="17">
      <c r="A17" s="110" t="s">
        <v>263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17" t="n">
        <v>128</v>
      </c>
      <c r="C18" s="217" t="n">
        <v>0</v>
      </c>
      <c r="D18" s="217" t="n">
        <v>0</v>
      </c>
      <c r="E18" s="217" t="n">
        <v>15</v>
      </c>
      <c r="F18" s="217" t="n">
        <v>0</v>
      </c>
      <c r="G18" s="217" t="n">
        <v>0</v>
      </c>
      <c r="H18" s="217" t="n">
        <v>3</v>
      </c>
      <c r="I18" s="217" t="n">
        <v>23</v>
      </c>
      <c r="J18" s="217" t="n">
        <v>7</v>
      </c>
      <c r="K18" s="217" t="n">
        <v>14</v>
      </c>
      <c r="L18" s="217" t="n">
        <v>1</v>
      </c>
      <c r="M18" s="217" t="n">
        <v>0</v>
      </c>
      <c r="N18" s="217" t="n">
        <v>2</v>
      </c>
      <c r="O18" s="217" t="n">
        <v>10</v>
      </c>
      <c r="P18" s="217" t="n">
        <v>31</v>
      </c>
      <c r="Q18" s="217" t="n">
        <v>0</v>
      </c>
      <c r="R18" s="217" t="n">
        <v>15</v>
      </c>
      <c r="S18" s="217" t="n">
        <v>0</v>
      </c>
      <c r="T18" s="217" t="n">
        <v>2</v>
      </c>
      <c r="U18" s="217" t="n">
        <v>5</v>
      </c>
      <c r="V18" s="217" t="n">
        <v>0</v>
      </c>
      <c r="W18" s="217" t="n">
        <v>0</v>
      </c>
      <c r="X18" s="217" t="n">
        <v>0</v>
      </c>
    </row>
    <row r="19">
      <c r="A19" s="4" t="s">
        <v>12</v>
      </c>
      <c r="B19" s="217" t="n">
        <v>22619</v>
      </c>
      <c r="C19" s="217" t="n">
        <v>550</v>
      </c>
      <c r="D19" s="217" t="n">
        <v>0</v>
      </c>
      <c r="E19" s="217" t="n">
        <v>3228</v>
      </c>
      <c r="F19" s="217" t="n">
        <v>6</v>
      </c>
      <c r="G19" s="217" t="n">
        <v>10</v>
      </c>
      <c r="H19" s="217" t="n">
        <v>4393</v>
      </c>
      <c r="I19" s="217" t="n">
        <v>3966</v>
      </c>
      <c r="J19" s="217" t="n">
        <v>1019</v>
      </c>
      <c r="K19" s="217" t="n">
        <v>1088</v>
      </c>
      <c r="L19" s="217" t="n">
        <v>757</v>
      </c>
      <c r="M19" s="217" t="n">
        <v>399</v>
      </c>
      <c r="N19" s="217" t="n">
        <v>121</v>
      </c>
      <c r="O19" s="217" t="n">
        <v>3163</v>
      </c>
      <c r="P19" s="217" t="n">
        <v>1254</v>
      </c>
      <c r="Q19" s="217" t="n">
        <v>11</v>
      </c>
      <c r="R19" s="217" t="n">
        <v>549</v>
      </c>
      <c r="S19" s="217" t="n">
        <v>169</v>
      </c>
      <c r="T19" s="217" t="n">
        <v>618</v>
      </c>
      <c r="U19" s="217" t="n">
        <v>1269</v>
      </c>
      <c r="V19" s="217" t="n">
        <v>1</v>
      </c>
      <c r="W19" s="217" t="n">
        <v>0</v>
      </c>
      <c r="X19" s="217" t="n">
        <v>48</v>
      </c>
    </row>
    <row r="20">
      <c r="A20" s="4" t="s">
        <v>13</v>
      </c>
      <c r="B20" s="217" t="n">
        <v>52830</v>
      </c>
      <c r="C20" s="217" t="n">
        <v>58</v>
      </c>
      <c r="D20" s="217" t="n">
        <v>0</v>
      </c>
      <c r="E20" s="217" t="n">
        <v>37527</v>
      </c>
      <c r="F20" s="217" t="n">
        <v>75</v>
      </c>
      <c r="G20" s="217" t="n">
        <v>21</v>
      </c>
      <c r="H20" s="217" t="n">
        <v>472</v>
      </c>
      <c r="I20" s="217" t="n">
        <v>2859</v>
      </c>
      <c r="J20" s="217" t="n">
        <v>5273</v>
      </c>
      <c r="K20" s="217" t="n">
        <v>1440</v>
      </c>
      <c r="L20" s="217" t="n">
        <v>434</v>
      </c>
      <c r="M20" s="217" t="n">
        <v>43</v>
      </c>
      <c r="N20" s="217" t="n">
        <v>196</v>
      </c>
      <c r="O20" s="217" t="n">
        <v>1333</v>
      </c>
      <c r="P20" s="217" t="n">
        <v>2249</v>
      </c>
      <c r="Q20" s="217" t="n">
        <v>6</v>
      </c>
      <c r="R20" s="217" t="n">
        <v>147</v>
      </c>
      <c r="S20" s="217" t="n">
        <v>341</v>
      </c>
      <c r="T20" s="217" t="n">
        <v>120</v>
      </c>
      <c r="U20" s="217" t="n">
        <v>222</v>
      </c>
      <c r="V20" s="217" t="n">
        <v>0</v>
      </c>
      <c r="W20" s="217" t="n">
        <v>0</v>
      </c>
      <c r="X20" s="217" t="n">
        <v>14</v>
      </c>
    </row>
    <row r="21">
      <c r="A21" s="4" t="s">
        <v>14</v>
      </c>
      <c r="B21" s="217" t="n">
        <v>120735</v>
      </c>
      <c r="C21" s="217" t="n">
        <v>1258</v>
      </c>
      <c r="D21" s="217" t="n">
        <v>86</v>
      </c>
      <c r="E21" s="217" t="n">
        <v>57763</v>
      </c>
      <c r="F21" s="217" t="n">
        <v>252</v>
      </c>
      <c r="G21" s="217" t="n">
        <v>572</v>
      </c>
      <c r="H21" s="217" t="n">
        <v>7703</v>
      </c>
      <c r="I21" s="217" t="n">
        <v>17769</v>
      </c>
      <c r="J21" s="217" t="n">
        <v>7427</v>
      </c>
      <c r="K21" s="217" t="n">
        <v>6315</v>
      </c>
      <c r="L21" s="217" t="n">
        <v>5076</v>
      </c>
      <c r="M21" s="217" t="n">
        <v>218</v>
      </c>
      <c r="N21" s="217" t="n">
        <v>1167</v>
      </c>
      <c r="O21" s="217" t="n">
        <v>6449</v>
      </c>
      <c r="P21" s="217" t="n">
        <v>5603</v>
      </c>
      <c r="Q21" s="217" t="n">
        <v>24</v>
      </c>
      <c r="R21" s="217" t="n">
        <v>555</v>
      </c>
      <c r="S21" s="217" t="n">
        <v>804</v>
      </c>
      <c r="T21" s="217" t="n">
        <v>802</v>
      </c>
      <c r="U21" s="217" t="n">
        <v>883</v>
      </c>
      <c r="V21" s="217" t="n">
        <v>0</v>
      </c>
      <c r="W21" s="217" t="n">
        <v>1</v>
      </c>
      <c r="X21" s="217" t="n">
        <v>8</v>
      </c>
    </row>
    <row r="22">
      <c r="A22" s="4" t="s">
        <v>15</v>
      </c>
      <c r="B22" s="217" t="n">
        <v>4394</v>
      </c>
      <c r="C22" s="217" t="n">
        <v>120</v>
      </c>
      <c r="D22" s="217" t="n">
        <v>0</v>
      </c>
      <c r="E22" s="217" t="n">
        <v>441</v>
      </c>
      <c r="F22" s="217" t="n">
        <v>1</v>
      </c>
      <c r="G22" s="217" t="n">
        <v>4</v>
      </c>
      <c r="H22" s="217" t="n">
        <v>1248</v>
      </c>
      <c r="I22" s="217" t="n">
        <v>592</v>
      </c>
      <c r="J22" s="217" t="n">
        <v>204</v>
      </c>
      <c r="K22" s="217" t="n">
        <v>93</v>
      </c>
      <c r="L22" s="217" t="n">
        <v>136</v>
      </c>
      <c r="M22" s="217" t="n">
        <v>44</v>
      </c>
      <c r="N22" s="217" t="n">
        <v>29</v>
      </c>
      <c r="O22" s="217" t="n">
        <v>526</v>
      </c>
      <c r="P22" s="217" t="n">
        <v>234</v>
      </c>
      <c r="Q22" s="217" t="n">
        <v>1</v>
      </c>
      <c r="R22" s="217" t="n">
        <v>107</v>
      </c>
      <c r="S22" s="217" t="n">
        <v>13</v>
      </c>
      <c r="T22" s="217" t="n">
        <v>234</v>
      </c>
      <c r="U22" s="217" t="n">
        <v>358</v>
      </c>
      <c r="V22" s="217" t="n">
        <v>0</v>
      </c>
      <c r="W22" s="217" t="n">
        <v>0</v>
      </c>
      <c r="X22" s="217" t="n">
        <v>9</v>
      </c>
    </row>
    <row r="23">
      <c r="A23" s="4" t="s">
        <v>16</v>
      </c>
      <c r="B23" s="217" t="n">
        <v>522</v>
      </c>
      <c r="C23" s="217" t="n">
        <v>3</v>
      </c>
      <c r="D23" s="217" t="n">
        <v>0</v>
      </c>
      <c r="E23" s="217" t="n">
        <v>16</v>
      </c>
      <c r="F23" s="217" t="n">
        <v>1</v>
      </c>
      <c r="G23" s="217" t="n">
        <v>0</v>
      </c>
      <c r="H23" s="217" t="n">
        <v>16</v>
      </c>
      <c r="I23" s="217" t="n">
        <v>51</v>
      </c>
      <c r="J23" s="217" t="n">
        <v>13</v>
      </c>
      <c r="K23" s="217" t="n">
        <v>17</v>
      </c>
      <c r="L23" s="217" t="n">
        <v>20</v>
      </c>
      <c r="M23" s="217" t="n">
        <v>1</v>
      </c>
      <c r="N23" s="217" t="n">
        <v>14</v>
      </c>
      <c r="O23" s="217" t="n">
        <v>40</v>
      </c>
      <c r="P23" s="217" t="n">
        <v>37</v>
      </c>
      <c r="Q23" s="217" t="n">
        <v>0</v>
      </c>
      <c r="R23" s="217" t="n">
        <v>8</v>
      </c>
      <c r="S23" s="217" t="n">
        <v>3</v>
      </c>
      <c r="T23" s="217" t="n">
        <v>8</v>
      </c>
      <c r="U23" s="217" t="n">
        <v>4</v>
      </c>
      <c r="V23" s="217" t="n">
        <v>0</v>
      </c>
      <c r="W23" s="217" t="n">
        <v>0</v>
      </c>
      <c r="X23" s="217" t="n">
        <v>270</v>
      </c>
    </row>
    <row r="24">
      <c r="A24" s="49" t="s">
        <v>262</v>
      </c>
      <c r="B24" s="219" t="n">
        <v>201228</v>
      </c>
      <c r="C24" s="219" t="n">
        <v>1989</v>
      </c>
      <c r="D24" s="219" t="n">
        <v>86</v>
      </c>
      <c r="E24" s="219" t="n">
        <v>98990</v>
      </c>
      <c r="F24" s="219" t="n">
        <v>335</v>
      </c>
      <c r="G24" s="219" t="n">
        <v>607</v>
      </c>
      <c r="H24" s="219" t="n">
        <v>13835</v>
      </c>
      <c r="I24" s="219" t="n">
        <v>25260</v>
      </c>
      <c r="J24" s="219" t="n">
        <v>13943</v>
      </c>
      <c r="K24" s="219" t="n">
        <v>8967</v>
      </c>
      <c r="L24" s="219" t="n">
        <v>6424</v>
      </c>
      <c r="M24" s="219" t="n">
        <v>705</v>
      </c>
      <c r="N24" s="219" t="n">
        <v>1529</v>
      </c>
      <c r="O24" s="219" t="n">
        <v>11521</v>
      </c>
      <c r="P24" s="219" t="n">
        <v>9408</v>
      </c>
      <c r="Q24" s="219" t="n">
        <v>42</v>
      </c>
      <c r="R24" s="219" t="n">
        <v>1381</v>
      </c>
      <c r="S24" s="219" t="n">
        <v>1330</v>
      </c>
      <c r="T24" s="219" t="n">
        <v>1784</v>
      </c>
      <c r="U24" s="219" t="n">
        <v>2741</v>
      </c>
      <c r="V24" s="219" t="n">
        <v>1</v>
      </c>
      <c r="W24" s="219" t="n">
        <v>1</v>
      </c>
      <c r="X24" s="219" t="n">
        <v>349</v>
      </c>
    </row>
    <row r="25">
      <c r="A25" s="110" t="s">
        <v>264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18" t="n">
        <v>61734.02</v>
      </c>
      <c r="C26" s="218" t="n">
        <v>0</v>
      </c>
      <c r="D26" s="218" t="n">
        <v>0</v>
      </c>
      <c r="E26" s="218" t="n">
        <v>7524.67</v>
      </c>
      <c r="F26" s="218" t="n">
        <v>0</v>
      </c>
      <c r="G26" s="218" t="n">
        <v>0</v>
      </c>
      <c r="H26" s="218" t="n">
        <v>1771.7</v>
      </c>
      <c r="I26" s="218" t="n">
        <v>6778.26</v>
      </c>
      <c r="J26" s="218" t="n">
        <v>4031.41</v>
      </c>
      <c r="K26" s="218" t="n">
        <v>5403.42</v>
      </c>
      <c r="L26" s="218" t="n">
        <v>286.27</v>
      </c>
      <c r="M26" s="218" t="n">
        <v>0</v>
      </c>
      <c r="N26" s="218" t="n">
        <v>1229.4</v>
      </c>
      <c r="O26" s="218" t="n">
        <v>7645.04</v>
      </c>
      <c r="P26" s="218" t="n">
        <v>17772.96</v>
      </c>
      <c r="Q26" s="218" t="n">
        <v>0</v>
      </c>
      <c r="R26" s="218" t="n">
        <v>5698.81</v>
      </c>
      <c r="S26" s="218" t="n">
        <v>0</v>
      </c>
      <c r="T26" s="218" t="n">
        <v>1564</v>
      </c>
      <c r="U26" s="218" t="n">
        <v>2028.08</v>
      </c>
      <c r="V26" s="218" t="n">
        <v>0</v>
      </c>
      <c r="W26" s="218" t="n">
        <v>0</v>
      </c>
      <c r="X26" s="218" t="n">
        <v>0</v>
      </c>
    </row>
    <row r="27">
      <c r="A27" s="4" t="s">
        <v>12</v>
      </c>
      <c r="B27" s="218" t="n">
        <v>9893440</v>
      </c>
      <c r="C27" s="218" t="n">
        <v>256080</v>
      </c>
      <c r="D27" s="218" t="n">
        <v>0</v>
      </c>
      <c r="E27" s="218" t="n">
        <v>1405260</v>
      </c>
      <c r="F27" s="218" t="n">
        <v>2760</v>
      </c>
      <c r="G27" s="218" t="n">
        <v>4200</v>
      </c>
      <c r="H27" s="218" t="n">
        <v>2133060</v>
      </c>
      <c r="I27" s="218" t="n">
        <v>1584810</v>
      </c>
      <c r="J27" s="218" t="n">
        <v>438060</v>
      </c>
      <c r="K27" s="218" t="n">
        <v>389940</v>
      </c>
      <c r="L27" s="218" t="n">
        <v>336060</v>
      </c>
      <c r="M27" s="218" t="n">
        <v>165720</v>
      </c>
      <c r="N27" s="218" t="n">
        <v>55980</v>
      </c>
      <c r="O27" s="218" t="n">
        <v>1386940</v>
      </c>
      <c r="P27" s="218" t="n">
        <v>592050</v>
      </c>
      <c r="Q27" s="218" t="n">
        <v>4620</v>
      </c>
      <c r="R27" s="218" t="n">
        <v>248040</v>
      </c>
      <c r="S27" s="218" t="n">
        <v>59820</v>
      </c>
      <c r="T27" s="218" t="n">
        <v>292800</v>
      </c>
      <c r="U27" s="218" t="n">
        <v>515100</v>
      </c>
      <c r="V27" s="218" t="n">
        <v>300</v>
      </c>
      <c r="W27" s="218" t="n">
        <v>0</v>
      </c>
      <c r="X27" s="218" t="n">
        <v>21840</v>
      </c>
    </row>
    <row r="28">
      <c r="A28" s="4" t="s">
        <v>13</v>
      </c>
      <c r="B28" s="218" t="n">
        <v>14497878.81</v>
      </c>
      <c r="C28" s="218" t="n">
        <v>23437.73</v>
      </c>
      <c r="D28" s="218" t="n">
        <v>0</v>
      </c>
      <c r="E28" s="218" t="n">
        <v>9463090.48</v>
      </c>
      <c r="F28" s="218" t="n">
        <v>24866.42</v>
      </c>
      <c r="G28" s="218" t="n">
        <v>7855.23</v>
      </c>
      <c r="H28" s="218" t="n">
        <v>196016.51</v>
      </c>
      <c r="I28" s="218" t="n">
        <v>1125949.4</v>
      </c>
      <c r="J28" s="218" t="n">
        <v>1049527.35</v>
      </c>
      <c r="K28" s="218" t="n">
        <v>583868.79</v>
      </c>
      <c r="L28" s="218" t="n">
        <v>257882.36</v>
      </c>
      <c r="M28" s="218" t="n">
        <v>12910.19</v>
      </c>
      <c r="N28" s="218" t="n">
        <v>81144.09</v>
      </c>
      <c r="O28" s="218" t="n">
        <v>599893.54</v>
      </c>
      <c r="P28" s="218" t="n">
        <v>771945.61</v>
      </c>
      <c r="Q28" s="218" t="n">
        <v>2012.82</v>
      </c>
      <c r="R28" s="218" t="n">
        <v>59874.33</v>
      </c>
      <c r="S28" s="218" t="n">
        <v>101693.19</v>
      </c>
      <c r="T28" s="218" t="n">
        <v>50551.01</v>
      </c>
      <c r="U28" s="218" t="n">
        <v>83401.88</v>
      </c>
      <c r="V28" s="218" t="n">
        <v>0</v>
      </c>
      <c r="W28" s="218" t="n">
        <v>0</v>
      </c>
      <c r="X28" s="218" t="n">
        <v>1957.88</v>
      </c>
    </row>
    <row r="29">
      <c r="A29" s="4" t="s">
        <v>14</v>
      </c>
      <c r="B29" s="218" t="n">
        <v>31426512.05</v>
      </c>
      <c r="C29" s="218" t="n">
        <v>347021.96</v>
      </c>
      <c r="D29" s="218" t="n">
        <v>23273.6</v>
      </c>
      <c r="E29" s="218" t="n">
        <v>14474794.66</v>
      </c>
      <c r="F29" s="218" t="n">
        <v>48886.49</v>
      </c>
      <c r="G29" s="218" t="n">
        <v>135315.62</v>
      </c>
      <c r="H29" s="218" t="n">
        <v>2524972.53</v>
      </c>
      <c r="I29" s="218" t="n">
        <v>4244314.65</v>
      </c>
      <c r="J29" s="218" t="n">
        <v>2072839.34</v>
      </c>
      <c r="K29" s="218" t="n">
        <v>1509844.78</v>
      </c>
      <c r="L29" s="218" t="n">
        <v>1295038.34</v>
      </c>
      <c r="M29" s="218" t="n">
        <v>59528.04</v>
      </c>
      <c r="N29" s="218" t="n">
        <v>298068.11</v>
      </c>
      <c r="O29" s="218" t="n">
        <v>1979987.34</v>
      </c>
      <c r="P29" s="218" t="n">
        <v>1595708.33</v>
      </c>
      <c r="Q29" s="218" t="n">
        <v>8945.6</v>
      </c>
      <c r="R29" s="218" t="n">
        <v>172764.01</v>
      </c>
      <c r="S29" s="218" t="n">
        <v>182043.97</v>
      </c>
      <c r="T29" s="218" t="n">
        <v>212603.62</v>
      </c>
      <c r="U29" s="218" t="n">
        <v>237794.56</v>
      </c>
      <c r="V29" s="218" t="n">
        <v>0</v>
      </c>
      <c r="W29" s="218" t="n">
        <v>240</v>
      </c>
      <c r="X29" s="218" t="n">
        <v>2526.5</v>
      </c>
    </row>
    <row r="30">
      <c r="A30" s="4" t="s">
        <v>15</v>
      </c>
      <c r="B30" s="218" t="n">
        <v>927675</v>
      </c>
      <c r="C30" s="218" t="n">
        <v>26355</v>
      </c>
      <c r="D30" s="218" t="n">
        <v>0</v>
      </c>
      <c r="E30" s="218" t="n">
        <v>92610</v>
      </c>
      <c r="F30" s="218" t="n">
        <v>210</v>
      </c>
      <c r="G30" s="218" t="n">
        <v>840</v>
      </c>
      <c r="H30" s="218" t="n">
        <v>262710</v>
      </c>
      <c r="I30" s="218" t="n">
        <v>124740</v>
      </c>
      <c r="J30" s="218" t="n">
        <v>42840</v>
      </c>
      <c r="K30" s="218" t="n">
        <v>19530</v>
      </c>
      <c r="L30" s="218" t="n">
        <v>28560</v>
      </c>
      <c r="M30" s="218" t="n">
        <v>9240</v>
      </c>
      <c r="N30" s="218" t="n">
        <v>6090</v>
      </c>
      <c r="O30" s="218" t="n">
        <v>111930</v>
      </c>
      <c r="P30" s="218" t="n">
        <v>49560</v>
      </c>
      <c r="Q30" s="218" t="n">
        <v>210</v>
      </c>
      <c r="R30" s="218" t="n">
        <v>22470</v>
      </c>
      <c r="S30" s="218" t="n">
        <v>2730</v>
      </c>
      <c r="T30" s="218" t="n">
        <v>48930</v>
      </c>
      <c r="U30" s="218" t="n">
        <v>75180</v>
      </c>
      <c r="V30" s="218" t="n">
        <v>0</v>
      </c>
      <c r="W30" s="218" t="n">
        <v>0</v>
      </c>
      <c r="X30" s="218" t="n">
        <v>2940</v>
      </c>
    </row>
    <row r="31">
      <c r="A31" s="4" t="s">
        <v>16</v>
      </c>
      <c r="B31" s="218" t="n">
        <v>109620</v>
      </c>
      <c r="C31" s="218" t="n">
        <v>630</v>
      </c>
      <c r="D31" s="218" t="n">
        <v>0</v>
      </c>
      <c r="E31" s="218" t="n">
        <v>3360</v>
      </c>
      <c r="F31" s="218" t="n">
        <v>210</v>
      </c>
      <c r="G31" s="218" t="n">
        <v>0</v>
      </c>
      <c r="H31" s="218" t="n">
        <v>3360</v>
      </c>
      <c r="I31" s="218" t="n">
        <v>10710</v>
      </c>
      <c r="J31" s="218" t="n">
        <v>2730</v>
      </c>
      <c r="K31" s="218" t="n">
        <v>3570</v>
      </c>
      <c r="L31" s="218" t="n">
        <v>4200</v>
      </c>
      <c r="M31" s="218" t="n">
        <v>210</v>
      </c>
      <c r="N31" s="218" t="n">
        <v>2940</v>
      </c>
      <c r="O31" s="218" t="n">
        <v>8400</v>
      </c>
      <c r="P31" s="218" t="n">
        <v>7770</v>
      </c>
      <c r="Q31" s="218" t="n">
        <v>0</v>
      </c>
      <c r="R31" s="218" t="n">
        <v>1680</v>
      </c>
      <c r="S31" s="218" t="n">
        <v>630</v>
      </c>
      <c r="T31" s="218" t="n">
        <v>1680</v>
      </c>
      <c r="U31" s="218" t="n">
        <v>840</v>
      </c>
      <c r="V31" s="218" t="n">
        <v>0</v>
      </c>
      <c r="W31" s="218" t="n">
        <v>0</v>
      </c>
      <c r="X31" s="218" t="n">
        <v>56700</v>
      </c>
    </row>
    <row r="32">
      <c r="A32" s="49" t="s">
        <v>262</v>
      </c>
      <c r="B32" s="220" t="n">
        <v>56916859.88</v>
      </c>
      <c r="C32" s="220" t="n">
        <v>653524.69</v>
      </c>
      <c r="D32" s="220" t="n">
        <v>23273.6</v>
      </c>
      <c r="E32" s="220" t="n">
        <v>25446639.81</v>
      </c>
      <c r="F32" s="220" t="n">
        <v>76932.91</v>
      </c>
      <c r="G32" s="220" t="n">
        <v>148210.85</v>
      </c>
      <c r="H32" s="220" t="n">
        <v>5121890.74</v>
      </c>
      <c r="I32" s="220" t="n">
        <v>7097302.31</v>
      </c>
      <c r="J32" s="220" t="n">
        <v>3610028.1</v>
      </c>
      <c r="K32" s="220" t="n">
        <v>2512156.99</v>
      </c>
      <c r="L32" s="220" t="n">
        <v>1922026.97</v>
      </c>
      <c r="M32" s="220" t="n">
        <v>247608.23</v>
      </c>
      <c r="N32" s="220" t="n">
        <v>445451.6</v>
      </c>
      <c r="O32" s="220" t="n">
        <v>4094795.92</v>
      </c>
      <c r="P32" s="220" t="n">
        <v>3034806.9</v>
      </c>
      <c r="Q32" s="220" t="n">
        <v>15788.42</v>
      </c>
      <c r="R32" s="220" t="n">
        <v>510527.15</v>
      </c>
      <c r="S32" s="220" t="n">
        <v>346917.16</v>
      </c>
      <c r="T32" s="220" t="n">
        <v>608128.63</v>
      </c>
      <c r="U32" s="220" t="n">
        <v>914344.52</v>
      </c>
      <c r="V32" s="220" t="n">
        <v>300</v>
      </c>
      <c r="W32" s="220" t="n">
        <v>240</v>
      </c>
      <c r="X32" s="220" t="n">
        <v>85964.38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270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287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254</v>
      </c>
      <c r="C7" s="18" t="s">
        <v>288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289</v>
      </c>
      <c r="D8" s="3" t="s">
        <v>290</v>
      </c>
      <c r="E8" s="3" t="s">
        <v>291</v>
      </c>
      <c r="F8" s="3" t="s">
        <v>292</v>
      </c>
      <c r="G8" s="3" t="s">
        <v>293</v>
      </c>
      <c r="H8" s="3" t="s">
        <v>294</v>
      </c>
      <c r="I8" s="3" t="s">
        <v>295</v>
      </c>
      <c r="J8" s="3" t="s">
        <v>296</v>
      </c>
      <c r="K8" s="3" t="s">
        <v>297</v>
      </c>
      <c r="L8" s="3" t="s">
        <v>298</v>
      </c>
      <c r="M8" s="3" t="s">
        <v>299</v>
      </c>
      <c r="N8" s="3" t="s">
        <v>300</v>
      </c>
      <c r="O8" s="3" t="s">
        <v>301</v>
      </c>
      <c r="P8" s="3" t="s">
        <v>302</v>
      </c>
      <c r="Q8" s="3" t="s">
        <v>303</v>
      </c>
      <c r="R8" s="3" t="s">
        <v>304</v>
      </c>
      <c r="S8" s="3" t="s">
        <v>305</v>
      </c>
      <c r="T8" s="3" t="s">
        <v>306</v>
      </c>
      <c r="U8" s="3" t="s">
        <v>307</v>
      </c>
      <c r="V8" s="3" t="s">
        <v>308</v>
      </c>
      <c r="W8" s="3" t="s">
        <v>309</v>
      </c>
      <c r="X8" s="3" t="s">
        <v>310</v>
      </c>
    </row>
    <row r="9">
      <c r="A9" s="110" t="s">
        <v>261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21" t="n">
        <v>72</v>
      </c>
      <c r="C10" s="221" t="n">
        <v>0</v>
      </c>
      <c r="D10" s="221" t="n">
        <v>0</v>
      </c>
      <c r="E10" s="221" t="n">
        <v>7</v>
      </c>
      <c r="F10" s="221" t="n">
        <v>0</v>
      </c>
      <c r="G10" s="221" t="n">
        <v>0</v>
      </c>
      <c r="H10" s="221" t="n">
        <v>1</v>
      </c>
      <c r="I10" s="221" t="n">
        <v>14</v>
      </c>
      <c r="J10" s="221" t="n">
        <v>3</v>
      </c>
      <c r="K10" s="221" t="n">
        <v>18</v>
      </c>
      <c r="L10" s="221" t="n">
        <v>1</v>
      </c>
      <c r="M10" s="221" t="n">
        <v>0</v>
      </c>
      <c r="N10" s="221" t="n">
        <v>0</v>
      </c>
      <c r="O10" s="221" t="n">
        <v>6</v>
      </c>
      <c r="P10" s="221" t="n">
        <v>8</v>
      </c>
      <c r="Q10" s="221" t="n">
        <v>0</v>
      </c>
      <c r="R10" s="221" t="n">
        <v>1</v>
      </c>
      <c r="S10" s="221" t="n">
        <v>2</v>
      </c>
      <c r="T10" s="221" t="n">
        <v>6</v>
      </c>
      <c r="U10" s="221" t="n">
        <v>5</v>
      </c>
      <c r="V10" s="221" t="n">
        <v>0</v>
      </c>
      <c r="W10" s="221" t="n">
        <v>0</v>
      </c>
      <c r="X10" s="221" t="n">
        <v>0</v>
      </c>
    </row>
    <row r="11">
      <c r="A11" s="4" t="s">
        <v>12</v>
      </c>
      <c r="B11" s="221" t="n">
        <v>24122</v>
      </c>
      <c r="C11" s="221" t="n">
        <v>581</v>
      </c>
      <c r="D11" s="221" t="n">
        <v>0</v>
      </c>
      <c r="E11" s="221" t="n">
        <v>3411</v>
      </c>
      <c r="F11" s="221" t="n">
        <v>5</v>
      </c>
      <c r="G11" s="221" t="n">
        <v>17</v>
      </c>
      <c r="H11" s="221" t="n">
        <v>4945</v>
      </c>
      <c r="I11" s="221" t="n">
        <v>4253</v>
      </c>
      <c r="J11" s="221" t="n">
        <v>1064</v>
      </c>
      <c r="K11" s="221" t="n">
        <v>1395</v>
      </c>
      <c r="L11" s="221" t="n">
        <v>773</v>
      </c>
      <c r="M11" s="221" t="n">
        <v>473</v>
      </c>
      <c r="N11" s="221" t="n">
        <v>124</v>
      </c>
      <c r="O11" s="221" t="n">
        <v>3212</v>
      </c>
      <c r="P11" s="221" t="n">
        <v>1272</v>
      </c>
      <c r="Q11" s="221" t="n">
        <v>11</v>
      </c>
      <c r="R11" s="221" t="n">
        <v>527</v>
      </c>
      <c r="S11" s="221" t="n">
        <v>144</v>
      </c>
      <c r="T11" s="221" t="n">
        <v>654</v>
      </c>
      <c r="U11" s="221" t="n">
        <v>1215</v>
      </c>
      <c r="V11" s="221" t="n">
        <v>2</v>
      </c>
      <c r="W11" s="221" t="n">
        <v>1</v>
      </c>
      <c r="X11" s="221" t="n">
        <v>43</v>
      </c>
    </row>
    <row r="12">
      <c r="A12" s="4" t="s">
        <v>13</v>
      </c>
      <c r="B12" s="221" t="n">
        <v>2618</v>
      </c>
      <c r="C12" s="221" t="n">
        <v>38</v>
      </c>
      <c r="D12" s="221" t="n">
        <v>0</v>
      </c>
      <c r="E12" s="221" t="n">
        <v>403</v>
      </c>
      <c r="F12" s="221" t="n">
        <v>5</v>
      </c>
      <c r="G12" s="221" t="n">
        <v>6</v>
      </c>
      <c r="H12" s="221" t="n">
        <v>158</v>
      </c>
      <c r="I12" s="221" t="n">
        <v>605</v>
      </c>
      <c r="J12" s="221" t="n">
        <v>132</v>
      </c>
      <c r="K12" s="221" t="n">
        <v>296</v>
      </c>
      <c r="L12" s="221" t="n">
        <v>82</v>
      </c>
      <c r="M12" s="221" t="n">
        <v>13</v>
      </c>
      <c r="N12" s="221" t="n">
        <v>62</v>
      </c>
      <c r="O12" s="221" t="n">
        <v>339</v>
      </c>
      <c r="P12" s="221" t="n">
        <v>238</v>
      </c>
      <c r="Q12" s="221" t="n">
        <v>1</v>
      </c>
      <c r="R12" s="221" t="n">
        <v>54</v>
      </c>
      <c r="S12" s="221" t="n">
        <v>52</v>
      </c>
      <c r="T12" s="221" t="n">
        <v>54</v>
      </c>
      <c r="U12" s="221" t="n">
        <v>79</v>
      </c>
      <c r="V12" s="221" t="n">
        <v>0</v>
      </c>
      <c r="W12" s="221" t="n">
        <v>0</v>
      </c>
      <c r="X12" s="221" t="n">
        <v>1</v>
      </c>
    </row>
    <row r="13">
      <c r="A13" s="4" t="s">
        <v>14</v>
      </c>
      <c r="B13" s="221" t="n">
        <v>10907</v>
      </c>
      <c r="C13" s="221" t="n">
        <v>182</v>
      </c>
      <c r="D13" s="221" t="n">
        <v>13</v>
      </c>
      <c r="E13" s="221" t="n">
        <v>1593</v>
      </c>
      <c r="F13" s="221" t="n">
        <v>4</v>
      </c>
      <c r="G13" s="221" t="n">
        <v>43</v>
      </c>
      <c r="H13" s="221" t="n">
        <v>1058</v>
      </c>
      <c r="I13" s="221" t="n">
        <v>2556</v>
      </c>
      <c r="J13" s="221" t="n">
        <v>581</v>
      </c>
      <c r="K13" s="221" t="n">
        <v>1289</v>
      </c>
      <c r="L13" s="221" t="n">
        <v>410</v>
      </c>
      <c r="M13" s="221" t="n">
        <v>56</v>
      </c>
      <c r="N13" s="221" t="n">
        <v>212</v>
      </c>
      <c r="O13" s="221" t="n">
        <v>1302</v>
      </c>
      <c r="P13" s="221" t="n">
        <v>736</v>
      </c>
      <c r="Q13" s="221" t="n">
        <v>7</v>
      </c>
      <c r="R13" s="221" t="n">
        <v>140</v>
      </c>
      <c r="S13" s="221" t="n">
        <v>220</v>
      </c>
      <c r="T13" s="221" t="n">
        <v>241</v>
      </c>
      <c r="U13" s="221" t="n">
        <v>257</v>
      </c>
      <c r="V13" s="221" t="n">
        <v>0</v>
      </c>
      <c r="W13" s="221" t="n">
        <v>1</v>
      </c>
      <c r="X13" s="221" t="n">
        <v>6</v>
      </c>
    </row>
    <row r="14">
      <c r="A14" s="4" t="s">
        <v>15</v>
      </c>
      <c r="B14" s="221" t="n">
        <v>4667</v>
      </c>
      <c r="C14" s="221" t="n">
        <v>130</v>
      </c>
      <c r="D14" s="221" t="n">
        <v>0</v>
      </c>
      <c r="E14" s="221" t="n">
        <v>465</v>
      </c>
      <c r="F14" s="221" t="n">
        <v>1</v>
      </c>
      <c r="G14" s="221" t="n">
        <v>6</v>
      </c>
      <c r="H14" s="221" t="n">
        <v>1398</v>
      </c>
      <c r="I14" s="221" t="n">
        <v>600</v>
      </c>
      <c r="J14" s="221" t="n">
        <v>221</v>
      </c>
      <c r="K14" s="221" t="n">
        <v>112</v>
      </c>
      <c r="L14" s="221" t="n">
        <v>155</v>
      </c>
      <c r="M14" s="221" t="n">
        <v>55</v>
      </c>
      <c r="N14" s="221" t="n">
        <v>28</v>
      </c>
      <c r="O14" s="221" t="n">
        <v>539</v>
      </c>
      <c r="P14" s="221" t="n">
        <v>251</v>
      </c>
      <c r="Q14" s="221" t="n">
        <v>1</v>
      </c>
      <c r="R14" s="221" t="n">
        <v>110</v>
      </c>
      <c r="S14" s="221" t="n">
        <v>13</v>
      </c>
      <c r="T14" s="221" t="n">
        <v>240</v>
      </c>
      <c r="U14" s="221" t="n">
        <v>333</v>
      </c>
      <c r="V14" s="221" t="n">
        <v>0</v>
      </c>
      <c r="W14" s="221" t="n">
        <v>0</v>
      </c>
      <c r="X14" s="221" t="n">
        <v>9</v>
      </c>
    </row>
    <row r="15">
      <c r="A15" s="4" t="s">
        <v>16</v>
      </c>
      <c r="B15" s="221" t="n">
        <v>583</v>
      </c>
      <c r="C15" s="221" t="n">
        <v>3</v>
      </c>
      <c r="D15" s="221" t="n">
        <v>0</v>
      </c>
      <c r="E15" s="221" t="n">
        <v>21</v>
      </c>
      <c r="F15" s="221" t="n">
        <v>2</v>
      </c>
      <c r="G15" s="221" t="n">
        <v>0</v>
      </c>
      <c r="H15" s="221" t="n">
        <v>19</v>
      </c>
      <c r="I15" s="221" t="n">
        <v>59</v>
      </c>
      <c r="J15" s="221" t="n">
        <v>15</v>
      </c>
      <c r="K15" s="221" t="n">
        <v>15</v>
      </c>
      <c r="L15" s="221" t="n">
        <v>20</v>
      </c>
      <c r="M15" s="221" t="n">
        <v>0</v>
      </c>
      <c r="N15" s="221" t="n">
        <v>14</v>
      </c>
      <c r="O15" s="221" t="n">
        <v>45</v>
      </c>
      <c r="P15" s="221" t="n">
        <v>41</v>
      </c>
      <c r="Q15" s="221" t="n">
        <v>0</v>
      </c>
      <c r="R15" s="221" t="n">
        <v>6</v>
      </c>
      <c r="S15" s="221" t="n">
        <v>2</v>
      </c>
      <c r="T15" s="221" t="n">
        <v>8</v>
      </c>
      <c r="U15" s="221" t="n">
        <v>4</v>
      </c>
      <c r="V15" s="221" t="n">
        <v>0</v>
      </c>
      <c r="W15" s="221" t="n">
        <v>0</v>
      </c>
      <c r="X15" s="221" t="n">
        <v>309</v>
      </c>
    </row>
    <row r="16">
      <c r="A16" s="49" t="s">
        <v>262</v>
      </c>
      <c r="B16" s="223" t="n">
        <v>42969</v>
      </c>
      <c r="C16" s="223" t="n">
        <v>934</v>
      </c>
      <c r="D16" s="223" t="n">
        <v>13</v>
      </c>
      <c r="E16" s="223" t="n">
        <v>5900</v>
      </c>
      <c r="F16" s="223" t="n">
        <v>17</v>
      </c>
      <c r="G16" s="223" t="n">
        <v>72</v>
      </c>
      <c r="H16" s="223" t="n">
        <v>7579</v>
      </c>
      <c r="I16" s="223" t="n">
        <v>8087</v>
      </c>
      <c r="J16" s="223" t="n">
        <v>2016</v>
      </c>
      <c r="K16" s="223" t="n">
        <v>3125</v>
      </c>
      <c r="L16" s="223" t="n">
        <v>1441</v>
      </c>
      <c r="M16" s="223" t="n">
        <v>597</v>
      </c>
      <c r="N16" s="223" t="n">
        <v>440</v>
      </c>
      <c r="O16" s="223" t="n">
        <v>5443</v>
      </c>
      <c r="P16" s="223" t="n">
        <v>2546</v>
      </c>
      <c r="Q16" s="223" t="n">
        <v>20</v>
      </c>
      <c r="R16" s="223" t="n">
        <v>838</v>
      </c>
      <c r="S16" s="223" t="n">
        <v>433</v>
      </c>
      <c r="T16" s="223" t="n">
        <v>1203</v>
      </c>
      <c r="U16" s="223" t="n">
        <v>1893</v>
      </c>
      <c r="V16" s="223" t="n">
        <v>2</v>
      </c>
      <c r="W16" s="223" t="n">
        <v>2</v>
      </c>
      <c r="X16" s="223" t="n">
        <v>368</v>
      </c>
    </row>
    <row r="17">
      <c r="A17" s="110" t="s">
        <v>263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21" t="n">
        <v>209</v>
      </c>
      <c r="C18" s="221" t="n">
        <v>0</v>
      </c>
      <c r="D18" s="221" t="n">
        <v>0</v>
      </c>
      <c r="E18" s="221" t="n">
        <v>19</v>
      </c>
      <c r="F18" s="221" t="n">
        <v>0</v>
      </c>
      <c r="G18" s="221" t="n">
        <v>0</v>
      </c>
      <c r="H18" s="221" t="n">
        <v>1</v>
      </c>
      <c r="I18" s="221" t="n">
        <v>33</v>
      </c>
      <c r="J18" s="221" t="n">
        <v>7</v>
      </c>
      <c r="K18" s="221" t="n">
        <v>66</v>
      </c>
      <c r="L18" s="221" t="n">
        <v>1</v>
      </c>
      <c r="M18" s="221" t="n">
        <v>0</v>
      </c>
      <c r="N18" s="221" t="n">
        <v>0</v>
      </c>
      <c r="O18" s="221" t="n">
        <v>17</v>
      </c>
      <c r="P18" s="221" t="n">
        <v>27</v>
      </c>
      <c r="Q18" s="221" t="n">
        <v>0</v>
      </c>
      <c r="R18" s="221" t="n">
        <v>8</v>
      </c>
      <c r="S18" s="221" t="n">
        <v>5</v>
      </c>
      <c r="T18" s="221" t="n">
        <v>14</v>
      </c>
      <c r="U18" s="221" t="n">
        <v>11</v>
      </c>
      <c r="V18" s="221" t="n">
        <v>0</v>
      </c>
      <c r="W18" s="221" t="n">
        <v>0</v>
      </c>
      <c r="X18" s="221" t="n">
        <v>0</v>
      </c>
    </row>
    <row r="19">
      <c r="A19" s="4" t="s">
        <v>12</v>
      </c>
      <c r="B19" s="221" t="n">
        <v>24089</v>
      </c>
      <c r="C19" s="221" t="n">
        <v>581</v>
      </c>
      <c r="D19" s="221" t="n">
        <v>0</v>
      </c>
      <c r="E19" s="221" t="n">
        <v>3414</v>
      </c>
      <c r="F19" s="221" t="n">
        <v>5</v>
      </c>
      <c r="G19" s="221" t="n">
        <v>17</v>
      </c>
      <c r="H19" s="221" t="n">
        <v>4933</v>
      </c>
      <c r="I19" s="221" t="n">
        <v>4243</v>
      </c>
      <c r="J19" s="221" t="n">
        <v>1060</v>
      </c>
      <c r="K19" s="221" t="n">
        <v>1403</v>
      </c>
      <c r="L19" s="221" t="n">
        <v>771</v>
      </c>
      <c r="M19" s="221" t="n">
        <v>472</v>
      </c>
      <c r="N19" s="221" t="n">
        <v>123</v>
      </c>
      <c r="O19" s="221" t="n">
        <v>3204</v>
      </c>
      <c r="P19" s="221" t="n">
        <v>1270</v>
      </c>
      <c r="Q19" s="221" t="n">
        <v>11</v>
      </c>
      <c r="R19" s="221" t="n">
        <v>525</v>
      </c>
      <c r="S19" s="221" t="n">
        <v>144</v>
      </c>
      <c r="T19" s="221" t="n">
        <v>653</v>
      </c>
      <c r="U19" s="221" t="n">
        <v>1214</v>
      </c>
      <c r="V19" s="221" t="n">
        <v>2</v>
      </c>
      <c r="W19" s="221" t="n">
        <v>1</v>
      </c>
      <c r="X19" s="221" t="n">
        <v>43</v>
      </c>
    </row>
    <row r="20">
      <c r="A20" s="4" t="s">
        <v>13</v>
      </c>
      <c r="B20" s="221" t="n">
        <v>43808</v>
      </c>
      <c r="C20" s="221" t="n">
        <v>161</v>
      </c>
      <c r="D20" s="221" t="n">
        <v>0</v>
      </c>
      <c r="E20" s="221" t="n">
        <v>29951</v>
      </c>
      <c r="F20" s="221" t="n">
        <v>281</v>
      </c>
      <c r="G20" s="221" t="n">
        <v>62</v>
      </c>
      <c r="H20" s="221" t="n">
        <v>520</v>
      </c>
      <c r="I20" s="221" t="n">
        <v>2683</v>
      </c>
      <c r="J20" s="221" t="n">
        <v>3757</v>
      </c>
      <c r="K20" s="221" t="n">
        <v>1650</v>
      </c>
      <c r="L20" s="221" t="n">
        <v>330</v>
      </c>
      <c r="M20" s="221" t="n">
        <v>46</v>
      </c>
      <c r="N20" s="221" t="n">
        <v>410</v>
      </c>
      <c r="O20" s="221" t="n">
        <v>1233</v>
      </c>
      <c r="P20" s="221" t="n">
        <v>1894</v>
      </c>
      <c r="Q20" s="221" t="n">
        <v>6</v>
      </c>
      <c r="R20" s="221" t="n">
        <v>189</v>
      </c>
      <c r="S20" s="221" t="n">
        <v>249</v>
      </c>
      <c r="T20" s="221" t="n">
        <v>153</v>
      </c>
      <c r="U20" s="221" t="n">
        <v>232</v>
      </c>
      <c r="V20" s="221" t="n">
        <v>0</v>
      </c>
      <c r="W20" s="221" t="n">
        <v>0</v>
      </c>
      <c r="X20" s="221" t="n">
        <v>1</v>
      </c>
    </row>
    <row r="21">
      <c r="A21" s="4" t="s">
        <v>14</v>
      </c>
      <c r="B21" s="221" t="n">
        <v>112887</v>
      </c>
      <c r="C21" s="221" t="n">
        <v>1588</v>
      </c>
      <c r="D21" s="221" t="n">
        <v>209</v>
      </c>
      <c r="E21" s="221" t="n">
        <v>47445</v>
      </c>
      <c r="F21" s="221" t="n">
        <v>147</v>
      </c>
      <c r="G21" s="221" t="n">
        <v>373</v>
      </c>
      <c r="H21" s="221" t="n">
        <v>8392</v>
      </c>
      <c r="I21" s="221" t="n">
        <v>17847</v>
      </c>
      <c r="J21" s="221" t="n">
        <v>6779</v>
      </c>
      <c r="K21" s="221" t="n">
        <v>10172</v>
      </c>
      <c r="L21" s="221" t="n">
        <v>2451</v>
      </c>
      <c r="M21" s="221" t="n">
        <v>182</v>
      </c>
      <c r="N21" s="221" t="n">
        <v>971</v>
      </c>
      <c r="O21" s="221" t="n">
        <v>5471</v>
      </c>
      <c r="P21" s="221" t="n">
        <v>6347</v>
      </c>
      <c r="Q21" s="221" t="n">
        <v>21</v>
      </c>
      <c r="R21" s="221" t="n">
        <v>516</v>
      </c>
      <c r="S21" s="221" t="n">
        <v>1272</v>
      </c>
      <c r="T21" s="221" t="n">
        <v>1801</v>
      </c>
      <c r="U21" s="221" t="n">
        <v>881</v>
      </c>
      <c r="V21" s="221" t="n">
        <v>0</v>
      </c>
      <c r="W21" s="221" t="n">
        <v>1</v>
      </c>
      <c r="X21" s="221" t="n">
        <v>21</v>
      </c>
    </row>
    <row r="22">
      <c r="A22" s="4" t="s">
        <v>15</v>
      </c>
      <c r="B22" s="221" t="n">
        <v>4658</v>
      </c>
      <c r="C22" s="221" t="n">
        <v>130</v>
      </c>
      <c r="D22" s="221" t="n">
        <v>0</v>
      </c>
      <c r="E22" s="221" t="n">
        <v>464</v>
      </c>
      <c r="F22" s="221" t="n">
        <v>1</v>
      </c>
      <c r="G22" s="221" t="n">
        <v>6</v>
      </c>
      <c r="H22" s="221" t="n">
        <v>1396</v>
      </c>
      <c r="I22" s="221" t="n">
        <v>598</v>
      </c>
      <c r="J22" s="221" t="n">
        <v>221</v>
      </c>
      <c r="K22" s="221" t="n">
        <v>112</v>
      </c>
      <c r="L22" s="221" t="n">
        <v>155</v>
      </c>
      <c r="M22" s="221" t="n">
        <v>55</v>
      </c>
      <c r="N22" s="221" t="n">
        <v>28</v>
      </c>
      <c r="O22" s="221" t="n">
        <v>537</v>
      </c>
      <c r="P22" s="221" t="n">
        <v>249</v>
      </c>
      <c r="Q22" s="221" t="n">
        <v>1</v>
      </c>
      <c r="R22" s="221" t="n">
        <v>110</v>
      </c>
      <c r="S22" s="221" t="n">
        <v>13</v>
      </c>
      <c r="T22" s="221" t="n">
        <v>240</v>
      </c>
      <c r="U22" s="221" t="n">
        <v>333</v>
      </c>
      <c r="V22" s="221" t="n">
        <v>0</v>
      </c>
      <c r="W22" s="221" t="n">
        <v>0</v>
      </c>
      <c r="X22" s="221" t="n">
        <v>9</v>
      </c>
    </row>
    <row r="23">
      <c r="A23" s="4" t="s">
        <v>16</v>
      </c>
      <c r="B23" s="221" t="n">
        <v>583</v>
      </c>
      <c r="C23" s="221" t="n">
        <v>3</v>
      </c>
      <c r="D23" s="221" t="n">
        <v>0</v>
      </c>
      <c r="E23" s="221" t="n">
        <v>21</v>
      </c>
      <c r="F23" s="221" t="n">
        <v>2</v>
      </c>
      <c r="G23" s="221" t="n">
        <v>0</v>
      </c>
      <c r="H23" s="221" t="n">
        <v>19</v>
      </c>
      <c r="I23" s="221" t="n">
        <v>59</v>
      </c>
      <c r="J23" s="221" t="n">
        <v>15</v>
      </c>
      <c r="K23" s="221" t="n">
        <v>15</v>
      </c>
      <c r="L23" s="221" t="n">
        <v>20</v>
      </c>
      <c r="M23" s="221" t="n">
        <v>0</v>
      </c>
      <c r="N23" s="221" t="n">
        <v>14</v>
      </c>
      <c r="O23" s="221" t="n">
        <v>45</v>
      </c>
      <c r="P23" s="221" t="n">
        <v>41</v>
      </c>
      <c r="Q23" s="221" t="n">
        <v>0</v>
      </c>
      <c r="R23" s="221" t="n">
        <v>6</v>
      </c>
      <c r="S23" s="221" t="n">
        <v>2</v>
      </c>
      <c r="T23" s="221" t="n">
        <v>8</v>
      </c>
      <c r="U23" s="221" t="n">
        <v>4</v>
      </c>
      <c r="V23" s="221" t="n">
        <v>0</v>
      </c>
      <c r="W23" s="221" t="n">
        <v>0</v>
      </c>
      <c r="X23" s="221" t="n">
        <v>309</v>
      </c>
    </row>
    <row r="24">
      <c r="A24" s="49" t="s">
        <v>262</v>
      </c>
      <c r="B24" s="223" t="n">
        <v>186234</v>
      </c>
      <c r="C24" s="223" t="n">
        <v>2463</v>
      </c>
      <c r="D24" s="223" t="n">
        <v>209</v>
      </c>
      <c r="E24" s="223" t="n">
        <v>81314</v>
      </c>
      <c r="F24" s="223" t="n">
        <v>436</v>
      </c>
      <c r="G24" s="223" t="n">
        <v>458</v>
      </c>
      <c r="H24" s="223" t="n">
        <v>15261</v>
      </c>
      <c r="I24" s="223" t="n">
        <v>25463</v>
      </c>
      <c r="J24" s="223" t="n">
        <v>11839</v>
      </c>
      <c r="K24" s="223" t="n">
        <v>13418</v>
      </c>
      <c r="L24" s="223" t="n">
        <v>3728</v>
      </c>
      <c r="M24" s="223" t="n">
        <v>755</v>
      </c>
      <c r="N24" s="223" t="n">
        <v>1546</v>
      </c>
      <c r="O24" s="223" t="n">
        <v>10507</v>
      </c>
      <c r="P24" s="223" t="n">
        <v>9828</v>
      </c>
      <c r="Q24" s="223" t="n">
        <v>39</v>
      </c>
      <c r="R24" s="223" t="n">
        <v>1354</v>
      </c>
      <c r="S24" s="223" t="n">
        <v>1685</v>
      </c>
      <c r="T24" s="223" t="n">
        <v>2869</v>
      </c>
      <c r="U24" s="223" t="n">
        <v>2675</v>
      </c>
      <c r="V24" s="223" t="n">
        <v>2</v>
      </c>
      <c r="W24" s="223" t="n">
        <v>2</v>
      </c>
      <c r="X24" s="223" t="n">
        <v>383</v>
      </c>
    </row>
    <row r="25">
      <c r="A25" s="110" t="s">
        <v>264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22" t="n">
        <v>79184.15</v>
      </c>
      <c r="C26" s="222" t="n">
        <v>0</v>
      </c>
      <c r="D26" s="222" t="n">
        <v>0</v>
      </c>
      <c r="E26" s="222" t="n">
        <v>8200.18</v>
      </c>
      <c r="F26" s="222" t="n">
        <v>0</v>
      </c>
      <c r="G26" s="222" t="n">
        <v>0</v>
      </c>
      <c r="H26" s="222" t="n">
        <v>426.4</v>
      </c>
      <c r="I26" s="222" t="n">
        <v>9558.52</v>
      </c>
      <c r="J26" s="222" t="n">
        <v>3888.66</v>
      </c>
      <c r="K26" s="222" t="n">
        <v>19591.01</v>
      </c>
      <c r="L26" s="222" t="n">
        <v>299.9</v>
      </c>
      <c r="M26" s="222" t="n">
        <v>0</v>
      </c>
      <c r="N26" s="222" t="n">
        <v>0</v>
      </c>
      <c r="O26" s="222" t="n">
        <v>12393.83</v>
      </c>
      <c r="P26" s="222" t="n">
        <v>15508.09</v>
      </c>
      <c r="Q26" s="222" t="n">
        <v>0</v>
      </c>
      <c r="R26" s="222" t="n">
        <v>2393.63</v>
      </c>
      <c r="S26" s="222" t="n">
        <v>677.13</v>
      </c>
      <c r="T26" s="222" t="n">
        <v>3910.78</v>
      </c>
      <c r="U26" s="222" t="n">
        <v>2336.02</v>
      </c>
      <c r="V26" s="222" t="n">
        <v>0</v>
      </c>
      <c r="W26" s="222" t="n">
        <v>0</v>
      </c>
      <c r="X26" s="222" t="n">
        <v>0</v>
      </c>
    </row>
    <row r="27">
      <c r="A27" s="4" t="s">
        <v>12</v>
      </c>
      <c r="B27" s="222" t="n">
        <v>10375827.65</v>
      </c>
      <c r="C27" s="222" t="n">
        <v>265380</v>
      </c>
      <c r="D27" s="222" t="n">
        <v>0</v>
      </c>
      <c r="E27" s="222" t="n">
        <v>1471105.25</v>
      </c>
      <c r="F27" s="222" t="n">
        <v>2340</v>
      </c>
      <c r="G27" s="222" t="n">
        <v>6900</v>
      </c>
      <c r="H27" s="222" t="n">
        <v>2378550</v>
      </c>
      <c r="I27" s="222" t="n">
        <v>1664130</v>
      </c>
      <c r="J27" s="222" t="n">
        <v>454410</v>
      </c>
      <c r="K27" s="222" t="n">
        <v>491490</v>
      </c>
      <c r="L27" s="222" t="n">
        <v>332400</v>
      </c>
      <c r="M27" s="222" t="n">
        <v>190020</v>
      </c>
      <c r="N27" s="222" t="n">
        <v>57691.2</v>
      </c>
      <c r="O27" s="222" t="n">
        <v>1395721.2</v>
      </c>
      <c r="P27" s="222" t="n">
        <v>588120</v>
      </c>
      <c r="Q27" s="222" t="n">
        <v>4140</v>
      </c>
      <c r="R27" s="222" t="n">
        <v>219180</v>
      </c>
      <c r="S27" s="222" t="n">
        <v>52440</v>
      </c>
      <c r="T27" s="222" t="n">
        <v>308910</v>
      </c>
      <c r="U27" s="222" t="n">
        <v>471660</v>
      </c>
      <c r="V27" s="222" t="n">
        <v>840</v>
      </c>
      <c r="W27" s="222" t="n">
        <v>540</v>
      </c>
      <c r="X27" s="222" t="n">
        <v>19860</v>
      </c>
    </row>
    <row r="28">
      <c r="A28" s="4" t="s">
        <v>13</v>
      </c>
      <c r="B28" s="222" t="n">
        <v>10316172.61</v>
      </c>
      <c r="C28" s="222" t="n">
        <v>60592.24</v>
      </c>
      <c r="D28" s="222" t="n">
        <v>0</v>
      </c>
      <c r="E28" s="222" t="n">
        <v>5780201.91</v>
      </c>
      <c r="F28" s="222" t="n">
        <v>93199.34</v>
      </c>
      <c r="G28" s="222" t="n">
        <v>13476.95</v>
      </c>
      <c r="H28" s="222" t="n">
        <v>215840.45</v>
      </c>
      <c r="I28" s="222" t="n">
        <v>1085642.57</v>
      </c>
      <c r="J28" s="222" t="n">
        <v>668006.7</v>
      </c>
      <c r="K28" s="222" t="n">
        <v>640655.32</v>
      </c>
      <c r="L28" s="222" t="n">
        <v>181677.57</v>
      </c>
      <c r="M28" s="222" t="n">
        <v>16795.11</v>
      </c>
      <c r="N28" s="222" t="n">
        <v>100327.27</v>
      </c>
      <c r="O28" s="222" t="n">
        <v>563448.76</v>
      </c>
      <c r="P28" s="222" t="n">
        <v>590089</v>
      </c>
      <c r="Q28" s="222" t="n">
        <v>2269.75</v>
      </c>
      <c r="R28" s="222" t="n">
        <v>85155.79</v>
      </c>
      <c r="S28" s="222" t="n">
        <v>72743.14</v>
      </c>
      <c r="T28" s="222" t="n">
        <v>57125.32</v>
      </c>
      <c r="U28" s="222" t="n">
        <v>88045.42</v>
      </c>
      <c r="V28" s="222" t="n">
        <v>0</v>
      </c>
      <c r="W28" s="222" t="n">
        <v>0</v>
      </c>
      <c r="X28" s="222" t="n">
        <v>880</v>
      </c>
    </row>
    <row r="29">
      <c r="A29" s="4" t="s">
        <v>14</v>
      </c>
      <c r="B29" s="222" t="n">
        <v>28607581.3</v>
      </c>
      <c r="C29" s="222" t="n">
        <v>477890.02</v>
      </c>
      <c r="D29" s="222" t="n">
        <v>52335.58</v>
      </c>
      <c r="E29" s="222" t="n">
        <v>11698015.42</v>
      </c>
      <c r="F29" s="222" t="n">
        <v>31422.69</v>
      </c>
      <c r="G29" s="222" t="n">
        <v>81273.52</v>
      </c>
      <c r="H29" s="222" t="n">
        <v>2620002.26</v>
      </c>
      <c r="I29" s="222" t="n">
        <v>4226658.12</v>
      </c>
      <c r="J29" s="222" t="n">
        <v>1833175.48</v>
      </c>
      <c r="K29" s="222" t="n">
        <v>2200858.93</v>
      </c>
      <c r="L29" s="222" t="n">
        <v>737331.51</v>
      </c>
      <c r="M29" s="222" t="n">
        <v>54451.91</v>
      </c>
      <c r="N29" s="222" t="n">
        <v>267484.49</v>
      </c>
      <c r="O29" s="222" t="n">
        <v>1587878.47</v>
      </c>
      <c r="P29" s="222" t="n">
        <v>1677790.29</v>
      </c>
      <c r="Q29" s="222" t="n">
        <v>6336</v>
      </c>
      <c r="R29" s="222" t="n">
        <v>135323.5</v>
      </c>
      <c r="S29" s="222" t="n">
        <v>256979.9</v>
      </c>
      <c r="T29" s="222" t="n">
        <v>409694.95</v>
      </c>
      <c r="U29" s="222" t="n">
        <v>246165.54</v>
      </c>
      <c r="V29" s="222" t="n">
        <v>0</v>
      </c>
      <c r="W29" s="222" t="n">
        <v>240.22</v>
      </c>
      <c r="X29" s="222" t="n">
        <v>6272.5</v>
      </c>
    </row>
    <row r="30">
      <c r="A30" s="4" t="s">
        <v>15</v>
      </c>
      <c r="B30" s="222" t="n">
        <v>980175</v>
      </c>
      <c r="C30" s="222" t="n">
        <v>27300</v>
      </c>
      <c r="D30" s="222" t="n">
        <v>0</v>
      </c>
      <c r="E30" s="222" t="n">
        <v>97650</v>
      </c>
      <c r="F30" s="222" t="n">
        <v>210</v>
      </c>
      <c r="G30" s="222" t="n">
        <v>1260</v>
      </c>
      <c r="H30" s="222" t="n">
        <v>293790</v>
      </c>
      <c r="I30" s="222" t="n">
        <v>126000</v>
      </c>
      <c r="J30" s="222" t="n">
        <v>46410</v>
      </c>
      <c r="K30" s="222" t="n">
        <v>23520</v>
      </c>
      <c r="L30" s="222" t="n">
        <v>32550</v>
      </c>
      <c r="M30" s="222" t="n">
        <v>11550</v>
      </c>
      <c r="N30" s="222" t="n">
        <v>5880</v>
      </c>
      <c r="O30" s="222" t="n">
        <v>113190</v>
      </c>
      <c r="P30" s="222" t="n">
        <v>52710</v>
      </c>
      <c r="Q30" s="222" t="n">
        <v>210</v>
      </c>
      <c r="R30" s="222" t="n">
        <v>23100</v>
      </c>
      <c r="S30" s="222" t="n">
        <v>2730</v>
      </c>
      <c r="T30" s="222" t="n">
        <v>50400</v>
      </c>
      <c r="U30" s="222" t="n">
        <v>69825</v>
      </c>
      <c r="V30" s="222" t="n">
        <v>0</v>
      </c>
      <c r="W30" s="222" t="n">
        <v>0</v>
      </c>
      <c r="X30" s="222" t="n">
        <v>1890</v>
      </c>
    </row>
    <row r="31">
      <c r="A31" s="4" t="s">
        <v>16</v>
      </c>
      <c r="B31" s="222" t="n">
        <v>122430</v>
      </c>
      <c r="C31" s="222" t="n">
        <v>630</v>
      </c>
      <c r="D31" s="222" t="n">
        <v>0</v>
      </c>
      <c r="E31" s="222" t="n">
        <v>4410</v>
      </c>
      <c r="F31" s="222" t="n">
        <v>420</v>
      </c>
      <c r="G31" s="222" t="n">
        <v>0</v>
      </c>
      <c r="H31" s="222" t="n">
        <v>3990</v>
      </c>
      <c r="I31" s="222" t="n">
        <v>12390</v>
      </c>
      <c r="J31" s="222" t="n">
        <v>3150</v>
      </c>
      <c r="K31" s="222" t="n">
        <v>3150</v>
      </c>
      <c r="L31" s="222" t="n">
        <v>4200</v>
      </c>
      <c r="M31" s="222" t="n">
        <v>0</v>
      </c>
      <c r="N31" s="222" t="n">
        <v>2940</v>
      </c>
      <c r="O31" s="222" t="n">
        <v>9450</v>
      </c>
      <c r="P31" s="222" t="n">
        <v>8610</v>
      </c>
      <c r="Q31" s="222" t="n">
        <v>0</v>
      </c>
      <c r="R31" s="222" t="n">
        <v>1260</v>
      </c>
      <c r="S31" s="222" t="n">
        <v>420</v>
      </c>
      <c r="T31" s="222" t="n">
        <v>1680</v>
      </c>
      <c r="U31" s="222" t="n">
        <v>840</v>
      </c>
      <c r="V31" s="222" t="n">
        <v>0</v>
      </c>
      <c r="W31" s="222" t="n">
        <v>0</v>
      </c>
      <c r="X31" s="222" t="n">
        <v>64890</v>
      </c>
    </row>
    <row r="32">
      <c r="A32" s="49" t="s">
        <v>262</v>
      </c>
      <c r="B32" s="224" t="n">
        <v>50481370.71</v>
      </c>
      <c r="C32" s="224" t="n">
        <v>831792.26</v>
      </c>
      <c r="D32" s="224" t="n">
        <v>52335.58</v>
      </c>
      <c r="E32" s="224" t="n">
        <v>19059582.76</v>
      </c>
      <c r="F32" s="224" t="n">
        <v>127592.03</v>
      </c>
      <c r="G32" s="224" t="n">
        <v>102910.47</v>
      </c>
      <c r="H32" s="224" t="n">
        <v>5512599.11</v>
      </c>
      <c r="I32" s="224" t="n">
        <v>7124379.21</v>
      </c>
      <c r="J32" s="224" t="n">
        <v>3009040.84</v>
      </c>
      <c r="K32" s="224" t="n">
        <v>3379265.26</v>
      </c>
      <c r="L32" s="224" t="n">
        <v>1288458.98</v>
      </c>
      <c r="M32" s="224" t="n">
        <v>272817.02</v>
      </c>
      <c r="N32" s="224" t="n">
        <v>434322.96</v>
      </c>
      <c r="O32" s="224" t="n">
        <v>3682082.26</v>
      </c>
      <c r="P32" s="224" t="n">
        <v>2932827.38</v>
      </c>
      <c r="Q32" s="224" t="n">
        <v>12955.75</v>
      </c>
      <c r="R32" s="224" t="n">
        <v>466412.92</v>
      </c>
      <c r="S32" s="224" t="n">
        <v>385990.17</v>
      </c>
      <c r="T32" s="224" t="n">
        <v>831721.05</v>
      </c>
      <c r="U32" s="224" t="n">
        <v>878871.98</v>
      </c>
      <c r="V32" s="224" t="n">
        <v>840</v>
      </c>
      <c r="W32" s="224" t="n">
        <v>780.22</v>
      </c>
      <c r="X32" s="224" t="n">
        <v>93792.5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8.71" hidden="0" customWidth="1"/>
    <col min="2" max="2" width="8.71" hidden="0" customWidth="1"/>
    <col min="3" max="3" width="8.71" hidden="0" customWidth="1"/>
    <col min="4" max="4" width="8.71" hidden="0" customWidth="1"/>
    <col min="5" max="5" width="8.71" hidden="0" customWidth="1"/>
    <col min="6" max="6" width="8.71" hidden="0" customWidth="1"/>
    <col min="7" max="7" width="8.71" hidden="0" customWidth="1"/>
    <col min="8" max="8" width="8.71" hidden="0" customWidth="1"/>
    <col min="9" max="9" width="8.71" hidden="0" customWidth="1"/>
    <col min="10" max="10" width="8.71" hidden="0" customWidth="1"/>
    <col min="11" max="11" width="8.71" hidden="0" customWidth="1"/>
    <col min="12" max="12" width="8.71" hidden="0" customWidth="1"/>
    <col min="13" max="13" width="8.71" hidden="0" customWidth="1"/>
  </cols>
  <sheetData>
    <row r="2">
      <c r="A2" s="1" t="s">
        <v>64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4">
      <c r="A4" t="s">
        <v>65</v>
      </c>
    </row>
    <row r="6">
      <c r="A6" s="46" t="s">
        <v>66</v>
      </c>
      <c r="B6" s="46" t="s">
        <v>67</v>
      </c>
      <c r="C6" s="46" t="s">
        <v>68</v>
      </c>
      <c r="D6" s="46" t="s">
        <v>69</v>
      </c>
      <c r="E6" s="46" t="s">
        <v>70</v>
      </c>
      <c r="F6" s="46" t="s">
        <v>71</v>
      </c>
      <c r="G6" s="46" t="s">
        <v>72</v>
      </c>
      <c r="H6" s="46" t="s">
        <v>73</v>
      </c>
      <c r="I6" s="46" t="s">
        <v>74</v>
      </c>
      <c r="J6" s="46" t="s">
        <v>75</v>
      </c>
      <c r="K6" s="46" t="s">
        <v>76</v>
      </c>
      <c r="L6" s="46" t="s">
        <v>77</v>
      </c>
      <c r="M6" s="46" t="s">
        <v>78</v>
      </c>
    </row>
    <row r="7">
      <c r="A7" s="47" t="n">
        <v>2019</v>
      </c>
      <c r="B7" s="48" t="n">
        <v>12</v>
      </c>
      <c r="C7" s="48" t="n">
        <v>5</v>
      </c>
      <c r="D7" s="48" t="n">
        <v>10</v>
      </c>
      <c r="E7" s="48" t="n">
        <v>7</v>
      </c>
      <c r="F7" s="48" t="n">
        <v>13</v>
      </c>
      <c r="G7" s="48" t="n">
        <v>9</v>
      </c>
      <c r="H7" s="48" t="n">
        <v>9</v>
      </c>
      <c r="I7" s="48" t="n">
        <v>9</v>
      </c>
      <c r="J7" s="48" t="n">
        <v>13</v>
      </c>
      <c r="K7" s="48" t="n">
        <v>10</v>
      </c>
      <c r="L7" s="48" t="n">
        <v>11</v>
      </c>
      <c r="M7" s="48" t="n">
        <v>2</v>
      </c>
    </row>
    <row r="8">
      <c r="A8" s="47" t="n">
        <v>2020</v>
      </c>
      <c r="B8" s="48" t="n">
        <v>6</v>
      </c>
      <c r="C8" s="48" t="n">
        <v>43</v>
      </c>
      <c r="D8" s="48" t="n">
        <v>39413</v>
      </c>
      <c r="E8" s="48" t="n">
        <v>6451</v>
      </c>
      <c r="F8" s="48" t="n">
        <v>4314</v>
      </c>
      <c r="G8" s="48" t="n">
        <v>1818</v>
      </c>
      <c r="H8" s="48" t="n">
        <v>2479</v>
      </c>
      <c r="I8" s="48" t="n">
        <v>4243</v>
      </c>
      <c r="J8" s="48" t="n">
        <v>10420</v>
      </c>
      <c r="K8" s="48" t="n">
        <v>63028</v>
      </c>
      <c r="L8" s="48" t="n">
        <v>67450</v>
      </c>
      <c r="M8" s="48" t="n">
        <v>92100</v>
      </c>
    </row>
    <row r="9">
      <c r="A9" s="47" t="n">
        <v>2021</v>
      </c>
      <c r="B9" s="48" t="n">
        <v>93711</v>
      </c>
      <c r="C9" s="48" t="n">
        <v>97060</v>
      </c>
      <c r="D9" s="48" t="n">
        <v>71448</v>
      </c>
      <c r="E9" s="48" t="n">
        <v>27676</v>
      </c>
      <c r="F9" s="48" t="n">
        <v>10186</v>
      </c>
      <c r="G9" s="48" t="n">
        <v>2479</v>
      </c>
      <c r="H9" s="48" t="n">
        <v>3390</v>
      </c>
      <c r="I9" s="48" t="n">
        <v>5237</v>
      </c>
      <c r="J9" s="48" t="n">
        <v>12726</v>
      </c>
      <c r="K9" s="48" t="n">
        <v>38469</v>
      </c>
      <c r="L9" s="48" t="n">
        <v>115187</v>
      </c>
      <c r="M9" s="48" t="n">
        <v>46431</v>
      </c>
    </row>
    <row r="10">
      <c r="A10" s="49" t="n">
        <v>2022</v>
      </c>
      <c r="B10" s="50" t="n">
        <v>64609</v>
      </c>
      <c r="C10" s="50" t="n">
        <v>120530</v>
      </c>
      <c r="D10" s="50"/>
      <c r="E10" s="50"/>
      <c r="F10" s="50"/>
      <c r="G10" s="50"/>
      <c r="H10" s="50"/>
      <c r="I10" s="50"/>
      <c r="J10" s="50"/>
      <c r="K10" s="50"/>
      <c r="L10" s="50"/>
      <c r="M10" s="50"/>
    </row>
    <row r="12">
      <c r="A12" s="13" t="str">
        <f>=HYPERLINK("#'Obsah'!A1", "Späť na obsah dátovej prílohy")</f>
      </c>
      <c r="B12" s="14"/>
    </row>
  </sheetData>
  <mergeCells count="3">
    <mergeCell ref="A2:M2"/>
    <mergeCell ref="A4:M4"/>
    <mergeCell ref="A12:B12"/>
  </mergeCells>
  <pageMargins left="0.7" right="0.7" top="0.75" bottom="0.75" header="0.3" footer="0.3"/>
  <pageSetup paperSize="9" orientation="portrait" horizontalDpi="300" verticalDpi="300" r:id="rId2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271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287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254</v>
      </c>
      <c r="C7" s="18" t="s">
        <v>288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289</v>
      </c>
      <c r="D8" s="3" t="s">
        <v>290</v>
      </c>
      <c r="E8" s="3" t="s">
        <v>291</v>
      </c>
      <c r="F8" s="3" t="s">
        <v>292</v>
      </c>
      <c r="G8" s="3" t="s">
        <v>293</v>
      </c>
      <c r="H8" s="3" t="s">
        <v>294</v>
      </c>
      <c r="I8" s="3" t="s">
        <v>295</v>
      </c>
      <c r="J8" s="3" t="s">
        <v>296</v>
      </c>
      <c r="K8" s="3" t="s">
        <v>297</v>
      </c>
      <c r="L8" s="3" t="s">
        <v>298</v>
      </c>
      <c r="M8" s="3" t="s">
        <v>299</v>
      </c>
      <c r="N8" s="3" t="s">
        <v>300</v>
      </c>
      <c r="O8" s="3" t="s">
        <v>301</v>
      </c>
      <c r="P8" s="3" t="s">
        <v>302</v>
      </c>
      <c r="Q8" s="3" t="s">
        <v>303</v>
      </c>
      <c r="R8" s="3" t="s">
        <v>304</v>
      </c>
      <c r="S8" s="3" t="s">
        <v>305</v>
      </c>
      <c r="T8" s="3" t="s">
        <v>306</v>
      </c>
      <c r="U8" s="3" t="s">
        <v>307</v>
      </c>
      <c r="V8" s="3" t="s">
        <v>308</v>
      </c>
      <c r="W8" s="3" t="s">
        <v>309</v>
      </c>
      <c r="X8" s="3" t="s">
        <v>310</v>
      </c>
    </row>
    <row r="9">
      <c r="A9" s="110" t="s">
        <v>261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25" t="n">
        <v>1015</v>
      </c>
      <c r="C10" s="225" t="n">
        <v>11</v>
      </c>
      <c r="D10" s="225" t="n">
        <v>0</v>
      </c>
      <c r="E10" s="225" t="n">
        <v>30</v>
      </c>
      <c r="F10" s="225" t="n">
        <v>2</v>
      </c>
      <c r="G10" s="225" t="n">
        <v>1</v>
      </c>
      <c r="H10" s="225" t="n">
        <v>27</v>
      </c>
      <c r="I10" s="225" t="n">
        <v>219</v>
      </c>
      <c r="J10" s="225" t="n">
        <v>20</v>
      </c>
      <c r="K10" s="225" t="n">
        <v>392</v>
      </c>
      <c r="L10" s="225" t="n">
        <v>11</v>
      </c>
      <c r="M10" s="225" t="n">
        <v>2</v>
      </c>
      <c r="N10" s="225" t="n">
        <v>22</v>
      </c>
      <c r="O10" s="225" t="n">
        <v>32</v>
      </c>
      <c r="P10" s="225" t="n">
        <v>25</v>
      </c>
      <c r="Q10" s="225" t="n">
        <v>0</v>
      </c>
      <c r="R10" s="225" t="n">
        <v>40</v>
      </c>
      <c r="S10" s="225" t="n">
        <v>8</v>
      </c>
      <c r="T10" s="225" t="n">
        <v>101</v>
      </c>
      <c r="U10" s="225" t="n">
        <v>72</v>
      </c>
      <c r="V10" s="225" t="n">
        <v>0</v>
      </c>
      <c r="W10" s="225" t="n">
        <v>0</v>
      </c>
      <c r="X10" s="225" t="n">
        <v>0</v>
      </c>
    </row>
    <row r="11">
      <c r="A11" s="4" t="s">
        <v>12</v>
      </c>
      <c r="B11" s="225" t="n">
        <v>39877</v>
      </c>
      <c r="C11" s="225" t="n">
        <v>952</v>
      </c>
      <c r="D11" s="225" t="n">
        <v>2</v>
      </c>
      <c r="E11" s="225" t="n">
        <v>5061</v>
      </c>
      <c r="F11" s="225" t="n">
        <v>6</v>
      </c>
      <c r="G11" s="225" t="n">
        <v>27</v>
      </c>
      <c r="H11" s="225" t="n">
        <v>7902</v>
      </c>
      <c r="I11" s="225" t="n">
        <v>8179</v>
      </c>
      <c r="J11" s="225" t="n">
        <v>1406</v>
      </c>
      <c r="K11" s="225" t="n">
        <v>3857</v>
      </c>
      <c r="L11" s="225" t="n">
        <v>912</v>
      </c>
      <c r="M11" s="225" t="n">
        <v>647</v>
      </c>
      <c r="N11" s="225" t="n">
        <v>209</v>
      </c>
      <c r="O11" s="225" t="n">
        <v>3931</v>
      </c>
      <c r="P11" s="225" t="n">
        <v>1629</v>
      </c>
      <c r="Q11" s="225" t="n">
        <v>14</v>
      </c>
      <c r="R11" s="225" t="n">
        <v>775</v>
      </c>
      <c r="S11" s="225" t="n">
        <v>212</v>
      </c>
      <c r="T11" s="225" t="n">
        <v>970</v>
      </c>
      <c r="U11" s="225" t="n">
        <v>3120</v>
      </c>
      <c r="V11" s="225" t="n">
        <v>2</v>
      </c>
      <c r="W11" s="225" t="n">
        <v>1</v>
      </c>
      <c r="X11" s="225" t="n">
        <v>63</v>
      </c>
    </row>
    <row r="12">
      <c r="A12" s="4" t="s">
        <v>13</v>
      </c>
      <c r="B12" s="225" t="n">
        <v>4851</v>
      </c>
      <c r="C12" s="225" t="n">
        <v>65</v>
      </c>
      <c r="D12" s="225" t="n">
        <v>1</v>
      </c>
      <c r="E12" s="225" t="n">
        <v>544</v>
      </c>
      <c r="F12" s="225" t="n">
        <v>8</v>
      </c>
      <c r="G12" s="225" t="n">
        <v>11</v>
      </c>
      <c r="H12" s="225" t="n">
        <v>264</v>
      </c>
      <c r="I12" s="225" t="n">
        <v>1176</v>
      </c>
      <c r="J12" s="225" t="n">
        <v>188</v>
      </c>
      <c r="K12" s="225" t="n">
        <v>991</v>
      </c>
      <c r="L12" s="225" t="n">
        <v>122</v>
      </c>
      <c r="M12" s="225" t="n">
        <v>17</v>
      </c>
      <c r="N12" s="225" t="n">
        <v>120</v>
      </c>
      <c r="O12" s="225" t="n">
        <v>504</v>
      </c>
      <c r="P12" s="225" t="n">
        <v>324</v>
      </c>
      <c r="Q12" s="225" t="n">
        <v>0</v>
      </c>
      <c r="R12" s="225" t="n">
        <v>111</v>
      </c>
      <c r="S12" s="225" t="n">
        <v>78</v>
      </c>
      <c r="T12" s="225" t="n">
        <v>137</v>
      </c>
      <c r="U12" s="225" t="n">
        <v>186</v>
      </c>
      <c r="V12" s="225" t="n">
        <v>0</v>
      </c>
      <c r="W12" s="225" t="n">
        <v>0</v>
      </c>
      <c r="X12" s="225" t="n">
        <v>4</v>
      </c>
    </row>
    <row r="13">
      <c r="A13" s="4" t="s">
        <v>14</v>
      </c>
      <c r="B13" s="225" t="n">
        <v>17505</v>
      </c>
      <c r="C13" s="225" t="n">
        <v>259</v>
      </c>
      <c r="D13" s="225" t="n">
        <v>17</v>
      </c>
      <c r="E13" s="225" t="n">
        <v>2084</v>
      </c>
      <c r="F13" s="225" t="n">
        <v>4</v>
      </c>
      <c r="G13" s="225" t="n">
        <v>50</v>
      </c>
      <c r="H13" s="225" t="n">
        <v>1381</v>
      </c>
      <c r="I13" s="225" t="n">
        <v>4637</v>
      </c>
      <c r="J13" s="225" t="n">
        <v>712</v>
      </c>
      <c r="K13" s="225" t="n">
        <v>3296</v>
      </c>
      <c r="L13" s="225" t="n">
        <v>466</v>
      </c>
      <c r="M13" s="225" t="n">
        <v>69</v>
      </c>
      <c r="N13" s="225" t="n">
        <v>305</v>
      </c>
      <c r="O13" s="225" t="n">
        <v>1643</v>
      </c>
      <c r="P13" s="225" t="n">
        <v>977</v>
      </c>
      <c r="Q13" s="225" t="n">
        <v>8</v>
      </c>
      <c r="R13" s="225" t="n">
        <v>190</v>
      </c>
      <c r="S13" s="225" t="n">
        <v>362</v>
      </c>
      <c r="T13" s="225" t="n">
        <v>385</v>
      </c>
      <c r="U13" s="225" t="n">
        <v>648</v>
      </c>
      <c r="V13" s="225" t="n">
        <v>0</v>
      </c>
      <c r="W13" s="225" t="n">
        <v>1</v>
      </c>
      <c r="X13" s="225" t="n">
        <v>11</v>
      </c>
    </row>
    <row r="14">
      <c r="A14" s="4" t="s">
        <v>15</v>
      </c>
      <c r="B14" s="225" t="n">
        <v>8133</v>
      </c>
      <c r="C14" s="225" t="n">
        <v>192</v>
      </c>
      <c r="D14" s="225" t="n">
        <v>2</v>
      </c>
      <c r="E14" s="225" t="n">
        <v>781</v>
      </c>
      <c r="F14" s="225" t="n">
        <v>1</v>
      </c>
      <c r="G14" s="225" t="n">
        <v>2</v>
      </c>
      <c r="H14" s="225" t="n">
        <v>2191</v>
      </c>
      <c r="I14" s="225" t="n">
        <v>1034</v>
      </c>
      <c r="J14" s="225" t="n">
        <v>316</v>
      </c>
      <c r="K14" s="225" t="n">
        <v>272</v>
      </c>
      <c r="L14" s="225" t="n">
        <v>204</v>
      </c>
      <c r="M14" s="225" t="n">
        <v>86</v>
      </c>
      <c r="N14" s="225" t="n">
        <v>42</v>
      </c>
      <c r="O14" s="225" t="n">
        <v>761</v>
      </c>
      <c r="P14" s="225" t="n">
        <v>454</v>
      </c>
      <c r="Q14" s="225" t="n">
        <v>2</v>
      </c>
      <c r="R14" s="225" t="n">
        <v>189</v>
      </c>
      <c r="S14" s="225" t="n">
        <v>17</v>
      </c>
      <c r="T14" s="225" t="n">
        <v>460</v>
      </c>
      <c r="U14" s="225" t="n">
        <v>1099</v>
      </c>
      <c r="V14" s="225" t="n">
        <v>1</v>
      </c>
      <c r="W14" s="225" t="n">
        <v>0</v>
      </c>
      <c r="X14" s="225" t="n">
        <v>27</v>
      </c>
    </row>
    <row r="15">
      <c r="A15" s="4" t="s">
        <v>16</v>
      </c>
      <c r="B15" s="225" t="n">
        <v>885</v>
      </c>
      <c r="C15" s="225" t="n">
        <v>4</v>
      </c>
      <c r="D15" s="225" t="n">
        <v>0</v>
      </c>
      <c r="E15" s="225" t="n">
        <v>33</v>
      </c>
      <c r="F15" s="225" t="n">
        <v>1</v>
      </c>
      <c r="G15" s="225" t="n">
        <v>0</v>
      </c>
      <c r="H15" s="225" t="n">
        <v>30</v>
      </c>
      <c r="I15" s="225" t="n">
        <v>86</v>
      </c>
      <c r="J15" s="225" t="n">
        <v>20</v>
      </c>
      <c r="K15" s="225" t="n">
        <v>37</v>
      </c>
      <c r="L15" s="225" t="n">
        <v>21</v>
      </c>
      <c r="M15" s="225" t="n">
        <v>2</v>
      </c>
      <c r="N15" s="225" t="n">
        <v>15</v>
      </c>
      <c r="O15" s="225" t="n">
        <v>56</v>
      </c>
      <c r="P15" s="225" t="n">
        <v>52</v>
      </c>
      <c r="Q15" s="225" t="n">
        <v>0</v>
      </c>
      <c r="R15" s="225" t="n">
        <v>12</v>
      </c>
      <c r="S15" s="225" t="n">
        <v>1</v>
      </c>
      <c r="T15" s="225" t="n">
        <v>21</v>
      </c>
      <c r="U15" s="225" t="n">
        <v>21</v>
      </c>
      <c r="V15" s="225" t="n">
        <v>0</v>
      </c>
      <c r="W15" s="225" t="n">
        <v>0</v>
      </c>
      <c r="X15" s="225" t="n">
        <v>473</v>
      </c>
    </row>
    <row r="16">
      <c r="A16" s="49" t="s">
        <v>262</v>
      </c>
      <c r="B16" s="227" t="n">
        <v>72266</v>
      </c>
      <c r="C16" s="227" t="n">
        <v>1483</v>
      </c>
      <c r="D16" s="227" t="n">
        <v>22</v>
      </c>
      <c r="E16" s="227" t="n">
        <v>8533</v>
      </c>
      <c r="F16" s="227" t="n">
        <v>22</v>
      </c>
      <c r="G16" s="227" t="n">
        <v>91</v>
      </c>
      <c r="H16" s="227" t="n">
        <v>11795</v>
      </c>
      <c r="I16" s="227" t="n">
        <v>15331</v>
      </c>
      <c r="J16" s="227" t="n">
        <v>2662</v>
      </c>
      <c r="K16" s="227" t="n">
        <v>8845</v>
      </c>
      <c r="L16" s="227" t="n">
        <v>1736</v>
      </c>
      <c r="M16" s="227" t="n">
        <v>823</v>
      </c>
      <c r="N16" s="227" t="n">
        <v>713</v>
      </c>
      <c r="O16" s="227" t="n">
        <v>6927</v>
      </c>
      <c r="P16" s="227" t="n">
        <v>3461</v>
      </c>
      <c r="Q16" s="227" t="n">
        <v>24</v>
      </c>
      <c r="R16" s="227" t="n">
        <v>1317</v>
      </c>
      <c r="S16" s="227" t="n">
        <v>678</v>
      </c>
      <c r="T16" s="227" t="n">
        <v>2074</v>
      </c>
      <c r="U16" s="227" t="n">
        <v>5146</v>
      </c>
      <c r="V16" s="227" t="n">
        <v>3</v>
      </c>
      <c r="W16" s="227" t="n">
        <v>2</v>
      </c>
      <c r="X16" s="227" t="n">
        <v>578</v>
      </c>
    </row>
    <row r="17">
      <c r="A17" s="110" t="s">
        <v>263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25" t="n">
        <v>3702</v>
      </c>
      <c r="C18" s="225" t="n">
        <v>50</v>
      </c>
      <c r="D18" s="225" t="n">
        <v>0</v>
      </c>
      <c r="E18" s="225" t="n">
        <v>83</v>
      </c>
      <c r="F18" s="225" t="n">
        <v>17</v>
      </c>
      <c r="G18" s="225" t="n">
        <v>2</v>
      </c>
      <c r="H18" s="225" t="n">
        <v>77</v>
      </c>
      <c r="I18" s="225" t="n">
        <v>855</v>
      </c>
      <c r="J18" s="225" t="n">
        <v>54</v>
      </c>
      <c r="K18" s="225" t="n">
        <v>1531</v>
      </c>
      <c r="L18" s="225" t="n">
        <v>29</v>
      </c>
      <c r="M18" s="225" t="n">
        <v>3</v>
      </c>
      <c r="N18" s="225" t="n">
        <v>99</v>
      </c>
      <c r="O18" s="225" t="n">
        <v>135</v>
      </c>
      <c r="P18" s="225" t="n">
        <v>100</v>
      </c>
      <c r="Q18" s="225" t="n">
        <v>0</v>
      </c>
      <c r="R18" s="225" t="n">
        <v>182</v>
      </c>
      <c r="S18" s="225" t="n">
        <v>19</v>
      </c>
      <c r="T18" s="225" t="n">
        <v>297</v>
      </c>
      <c r="U18" s="225" t="n">
        <v>169</v>
      </c>
      <c r="V18" s="225" t="n">
        <v>0</v>
      </c>
      <c r="W18" s="225" t="n">
        <v>0</v>
      </c>
      <c r="X18" s="225" t="n">
        <v>0</v>
      </c>
    </row>
    <row r="19">
      <c r="A19" s="4" t="s">
        <v>12</v>
      </c>
      <c r="B19" s="225" t="n">
        <v>39773</v>
      </c>
      <c r="C19" s="225" t="n">
        <v>951</v>
      </c>
      <c r="D19" s="225" t="n">
        <v>2</v>
      </c>
      <c r="E19" s="225" t="n">
        <v>5057</v>
      </c>
      <c r="F19" s="225" t="n">
        <v>6</v>
      </c>
      <c r="G19" s="225" t="n">
        <v>27</v>
      </c>
      <c r="H19" s="225" t="n">
        <v>7888</v>
      </c>
      <c r="I19" s="225" t="n">
        <v>8153</v>
      </c>
      <c r="J19" s="225" t="n">
        <v>1399</v>
      </c>
      <c r="K19" s="225" t="n">
        <v>3849</v>
      </c>
      <c r="L19" s="225" t="n">
        <v>909</v>
      </c>
      <c r="M19" s="225" t="n">
        <v>642</v>
      </c>
      <c r="N19" s="225" t="n">
        <v>207</v>
      </c>
      <c r="O19" s="225" t="n">
        <v>3919</v>
      </c>
      <c r="P19" s="225" t="n">
        <v>1626</v>
      </c>
      <c r="Q19" s="225" t="n">
        <v>14</v>
      </c>
      <c r="R19" s="225" t="n">
        <v>773</v>
      </c>
      <c r="S19" s="225" t="n">
        <v>211</v>
      </c>
      <c r="T19" s="225" t="n">
        <v>967</v>
      </c>
      <c r="U19" s="225" t="n">
        <v>3107</v>
      </c>
      <c r="V19" s="225" t="n">
        <v>2</v>
      </c>
      <c r="W19" s="225" t="n">
        <v>1</v>
      </c>
      <c r="X19" s="225" t="n">
        <v>63</v>
      </c>
    </row>
    <row r="20">
      <c r="A20" s="4" t="s">
        <v>13</v>
      </c>
      <c r="B20" s="225" t="n">
        <v>44314</v>
      </c>
      <c r="C20" s="225" t="n">
        <v>399</v>
      </c>
      <c r="D20" s="225" t="n">
        <v>2</v>
      </c>
      <c r="E20" s="225" t="n">
        <v>19131</v>
      </c>
      <c r="F20" s="225" t="n">
        <v>134</v>
      </c>
      <c r="G20" s="225" t="n">
        <v>107</v>
      </c>
      <c r="H20" s="225" t="n">
        <v>863</v>
      </c>
      <c r="I20" s="225" t="n">
        <v>8459</v>
      </c>
      <c r="J20" s="225" t="n">
        <v>3329</v>
      </c>
      <c r="K20" s="225" t="n">
        <v>5180</v>
      </c>
      <c r="L20" s="225" t="n">
        <v>584</v>
      </c>
      <c r="M20" s="225" t="n">
        <v>54</v>
      </c>
      <c r="N20" s="225" t="n">
        <v>653</v>
      </c>
      <c r="O20" s="225" t="n">
        <v>1753</v>
      </c>
      <c r="P20" s="225" t="n">
        <v>1844</v>
      </c>
      <c r="Q20" s="225" t="n">
        <v>0</v>
      </c>
      <c r="R20" s="225" t="n">
        <v>465</v>
      </c>
      <c r="S20" s="225" t="n">
        <v>266</v>
      </c>
      <c r="T20" s="225" t="n">
        <v>547</v>
      </c>
      <c r="U20" s="225" t="n">
        <v>536</v>
      </c>
      <c r="V20" s="225" t="n">
        <v>0</v>
      </c>
      <c r="W20" s="225" t="n">
        <v>0</v>
      </c>
      <c r="X20" s="225" t="n">
        <v>8</v>
      </c>
    </row>
    <row r="21">
      <c r="A21" s="4" t="s">
        <v>14</v>
      </c>
      <c r="B21" s="225" t="n">
        <v>155782</v>
      </c>
      <c r="C21" s="225" t="n">
        <v>2311</v>
      </c>
      <c r="D21" s="225" t="n">
        <v>2309</v>
      </c>
      <c r="E21" s="225" t="n">
        <v>48144</v>
      </c>
      <c r="F21" s="225" t="n">
        <v>16</v>
      </c>
      <c r="G21" s="225" t="n">
        <v>410</v>
      </c>
      <c r="H21" s="225" t="n">
        <v>12087</v>
      </c>
      <c r="I21" s="225" t="n">
        <v>32314</v>
      </c>
      <c r="J21" s="225" t="n">
        <v>8649</v>
      </c>
      <c r="K21" s="225" t="n">
        <v>19323</v>
      </c>
      <c r="L21" s="225" t="n">
        <v>3053</v>
      </c>
      <c r="M21" s="225" t="n">
        <v>175</v>
      </c>
      <c r="N21" s="225" t="n">
        <v>1884</v>
      </c>
      <c r="O21" s="225" t="n">
        <v>6859</v>
      </c>
      <c r="P21" s="225" t="n">
        <v>6133</v>
      </c>
      <c r="Q21" s="225" t="n">
        <v>35</v>
      </c>
      <c r="R21" s="225" t="n">
        <v>663</v>
      </c>
      <c r="S21" s="225" t="n">
        <v>4358</v>
      </c>
      <c r="T21" s="225" t="n">
        <v>4530</v>
      </c>
      <c r="U21" s="225" t="n">
        <v>2484</v>
      </c>
      <c r="V21" s="225" t="n">
        <v>0</v>
      </c>
      <c r="W21" s="225" t="n">
        <v>1</v>
      </c>
      <c r="X21" s="225" t="n">
        <v>44</v>
      </c>
    </row>
    <row r="22">
      <c r="A22" s="4" t="s">
        <v>15</v>
      </c>
      <c r="B22" s="225" t="n">
        <v>8116</v>
      </c>
      <c r="C22" s="225" t="n">
        <v>192</v>
      </c>
      <c r="D22" s="225" t="n">
        <v>2</v>
      </c>
      <c r="E22" s="225" t="n">
        <v>780</v>
      </c>
      <c r="F22" s="225" t="n">
        <v>1</v>
      </c>
      <c r="G22" s="225" t="n">
        <v>2</v>
      </c>
      <c r="H22" s="225" t="n">
        <v>2185</v>
      </c>
      <c r="I22" s="225" t="n">
        <v>1033</v>
      </c>
      <c r="J22" s="225" t="n">
        <v>316</v>
      </c>
      <c r="K22" s="225" t="n">
        <v>271</v>
      </c>
      <c r="L22" s="225" t="n">
        <v>203</v>
      </c>
      <c r="M22" s="225" t="n">
        <v>85</v>
      </c>
      <c r="N22" s="225" t="n">
        <v>42</v>
      </c>
      <c r="O22" s="225" t="n">
        <v>759</v>
      </c>
      <c r="P22" s="225" t="n">
        <v>453</v>
      </c>
      <c r="Q22" s="225" t="n">
        <v>2</v>
      </c>
      <c r="R22" s="225" t="n">
        <v>189</v>
      </c>
      <c r="S22" s="225" t="n">
        <v>17</v>
      </c>
      <c r="T22" s="225" t="n">
        <v>459</v>
      </c>
      <c r="U22" s="225" t="n">
        <v>1097</v>
      </c>
      <c r="V22" s="225" t="n">
        <v>1</v>
      </c>
      <c r="W22" s="225" t="n">
        <v>0</v>
      </c>
      <c r="X22" s="225" t="n">
        <v>27</v>
      </c>
    </row>
    <row r="23">
      <c r="A23" s="4" t="s">
        <v>16</v>
      </c>
      <c r="B23" s="225" t="n">
        <v>884</v>
      </c>
      <c r="C23" s="225" t="n">
        <v>4</v>
      </c>
      <c r="D23" s="225" t="n">
        <v>0</v>
      </c>
      <c r="E23" s="225" t="n">
        <v>33</v>
      </c>
      <c r="F23" s="225" t="n">
        <v>1</v>
      </c>
      <c r="G23" s="225" t="n">
        <v>0</v>
      </c>
      <c r="H23" s="225" t="n">
        <v>30</v>
      </c>
      <c r="I23" s="225" t="n">
        <v>86</v>
      </c>
      <c r="J23" s="225" t="n">
        <v>20</v>
      </c>
      <c r="K23" s="225" t="n">
        <v>37</v>
      </c>
      <c r="L23" s="225" t="n">
        <v>21</v>
      </c>
      <c r="M23" s="225" t="n">
        <v>2</v>
      </c>
      <c r="N23" s="225" t="n">
        <v>15</v>
      </c>
      <c r="O23" s="225" t="n">
        <v>56</v>
      </c>
      <c r="P23" s="225" t="n">
        <v>52</v>
      </c>
      <c r="Q23" s="225" t="n">
        <v>0</v>
      </c>
      <c r="R23" s="225" t="n">
        <v>12</v>
      </c>
      <c r="S23" s="225" t="n">
        <v>1</v>
      </c>
      <c r="T23" s="225" t="n">
        <v>21</v>
      </c>
      <c r="U23" s="225" t="n">
        <v>21</v>
      </c>
      <c r="V23" s="225" t="n">
        <v>0</v>
      </c>
      <c r="W23" s="225" t="n">
        <v>0</v>
      </c>
      <c r="X23" s="225" t="n">
        <v>472</v>
      </c>
    </row>
    <row r="24">
      <c r="A24" s="49" t="s">
        <v>262</v>
      </c>
      <c r="B24" s="227" t="n">
        <v>252571</v>
      </c>
      <c r="C24" s="227" t="n">
        <v>3907</v>
      </c>
      <c r="D24" s="227" t="n">
        <v>2315</v>
      </c>
      <c r="E24" s="227" t="n">
        <v>73228</v>
      </c>
      <c r="F24" s="227" t="n">
        <v>175</v>
      </c>
      <c r="G24" s="227" t="n">
        <v>548</v>
      </c>
      <c r="H24" s="227" t="n">
        <v>23130</v>
      </c>
      <c r="I24" s="227" t="n">
        <v>50900</v>
      </c>
      <c r="J24" s="227" t="n">
        <v>13767</v>
      </c>
      <c r="K24" s="227" t="n">
        <v>30191</v>
      </c>
      <c r="L24" s="227" t="n">
        <v>4799</v>
      </c>
      <c r="M24" s="227" t="n">
        <v>961</v>
      </c>
      <c r="N24" s="227" t="n">
        <v>2900</v>
      </c>
      <c r="O24" s="227" t="n">
        <v>13481</v>
      </c>
      <c r="P24" s="227" t="n">
        <v>10208</v>
      </c>
      <c r="Q24" s="227" t="n">
        <v>51</v>
      </c>
      <c r="R24" s="227" t="n">
        <v>2284</v>
      </c>
      <c r="S24" s="227" t="n">
        <v>4872</v>
      </c>
      <c r="T24" s="227" t="n">
        <v>6821</v>
      </c>
      <c r="U24" s="227" t="n">
        <v>7414</v>
      </c>
      <c r="V24" s="227" t="n">
        <v>3</v>
      </c>
      <c r="W24" s="227" t="n">
        <v>2</v>
      </c>
      <c r="X24" s="227" t="n">
        <v>614</v>
      </c>
    </row>
    <row r="25">
      <c r="A25" s="110" t="s">
        <v>264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26" t="n">
        <v>1338622.37</v>
      </c>
      <c r="C26" s="226" t="n">
        <v>25301.42</v>
      </c>
      <c r="D26" s="226" t="n">
        <v>0</v>
      </c>
      <c r="E26" s="226" t="n">
        <v>26937.31</v>
      </c>
      <c r="F26" s="226" t="n">
        <v>7472.91</v>
      </c>
      <c r="G26" s="226" t="n">
        <v>288.42</v>
      </c>
      <c r="H26" s="226" t="n">
        <v>23112.07</v>
      </c>
      <c r="I26" s="226" t="n">
        <v>235672.55</v>
      </c>
      <c r="J26" s="226" t="n">
        <v>18730.74</v>
      </c>
      <c r="K26" s="226" t="n">
        <v>564067.95</v>
      </c>
      <c r="L26" s="226" t="n">
        <v>18443.54</v>
      </c>
      <c r="M26" s="226" t="n">
        <v>1357.47</v>
      </c>
      <c r="N26" s="226" t="n">
        <v>46793.8</v>
      </c>
      <c r="O26" s="226" t="n">
        <v>50758.78</v>
      </c>
      <c r="P26" s="226" t="n">
        <v>54919.32</v>
      </c>
      <c r="Q26" s="226" t="n">
        <v>0</v>
      </c>
      <c r="R26" s="226" t="n">
        <v>66492.61</v>
      </c>
      <c r="S26" s="226" t="n">
        <v>8508.51</v>
      </c>
      <c r="T26" s="226" t="n">
        <v>135814.41</v>
      </c>
      <c r="U26" s="226" t="n">
        <v>53950.56</v>
      </c>
      <c r="V26" s="226" t="n">
        <v>0</v>
      </c>
      <c r="W26" s="226" t="n">
        <v>0</v>
      </c>
      <c r="X26" s="226" t="n">
        <v>0</v>
      </c>
    </row>
    <row r="27">
      <c r="A27" s="4" t="s">
        <v>12</v>
      </c>
      <c r="B27" s="226" t="n">
        <v>24851776.05</v>
      </c>
      <c r="C27" s="226" t="n">
        <v>637878.23</v>
      </c>
      <c r="D27" s="226" t="n">
        <v>1260</v>
      </c>
      <c r="E27" s="226" t="n">
        <v>3208072.7</v>
      </c>
      <c r="F27" s="226" t="n">
        <v>4320</v>
      </c>
      <c r="G27" s="226" t="n">
        <v>17370</v>
      </c>
      <c r="H27" s="226" t="n">
        <v>5602233.71</v>
      </c>
      <c r="I27" s="226" t="n">
        <v>4631332.03</v>
      </c>
      <c r="J27" s="226" t="n">
        <v>888927.97</v>
      </c>
      <c r="K27" s="226" t="n">
        <v>2236909.67</v>
      </c>
      <c r="L27" s="226" t="n">
        <v>590042.68</v>
      </c>
      <c r="M27" s="226" t="n">
        <v>370185.19</v>
      </c>
      <c r="N27" s="226" t="n">
        <v>134181.71</v>
      </c>
      <c r="O27" s="226" t="n">
        <v>2461371.56</v>
      </c>
      <c r="P27" s="226" t="n">
        <v>1110867.78</v>
      </c>
      <c r="Q27" s="226" t="n">
        <v>8966.79</v>
      </c>
      <c r="R27" s="226" t="n">
        <v>456163.67</v>
      </c>
      <c r="S27" s="226" t="n">
        <v>99524.06</v>
      </c>
      <c r="T27" s="226" t="n">
        <v>666851.43</v>
      </c>
      <c r="U27" s="226" t="n">
        <v>1681211.61</v>
      </c>
      <c r="V27" s="226" t="n">
        <v>1260</v>
      </c>
      <c r="W27" s="226" t="n">
        <v>810</v>
      </c>
      <c r="X27" s="226" t="n">
        <v>42035.26</v>
      </c>
    </row>
    <row r="28">
      <c r="A28" s="4" t="s">
        <v>13</v>
      </c>
      <c r="B28" s="226" t="n">
        <v>14906964.14</v>
      </c>
      <c r="C28" s="226" t="n">
        <v>309476.36</v>
      </c>
      <c r="D28" s="226" t="n">
        <v>1295.34</v>
      </c>
      <c r="E28" s="226" t="n">
        <v>4356520.63</v>
      </c>
      <c r="F28" s="226" t="n">
        <v>38086.61</v>
      </c>
      <c r="G28" s="226" t="n">
        <v>21903.12</v>
      </c>
      <c r="H28" s="226" t="n">
        <v>522115.62</v>
      </c>
      <c r="I28" s="226" t="n">
        <v>3038945.29</v>
      </c>
      <c r="J28" s="226" t="n">
        <v>636829.82</v>
      </c>
      <c r="K28" s="226" t="n">
        <v>2516416.48</v>
      </c>
      <c r="L28" s="226" t="n">
        <v>386102.87</v>
      </c>
      <c r="M28" s="226" t="n">
        <v>28296.15</v>
      </c>
      <c r="N28" s="226" t="n">
        <v>315537.25</v>
      </c>
      <c r="O28" s="226" t="n">
        <v>957512.85</v>
      </c>
      <c r="P28" s="226" t="n">
        <v>989560.19</v>
      </c>
      <c r="Q28" s="226" t="n">
        <v>0</v>
      </c>
      <c r="R28" s="226" t="n">
        <v>188910.76</v>
      </c>
      <c r="S28" s="226" t="n">
        <v>120616.35</v>
      </c>
      <c r="T28" s="226" t="n">
        <v>262957.76</v>
      </c>
      <c r="U28" s="226" t="n">
        <v>212976.5</v>
      </c>
      <c r="V28" s="226" t="n">
        <v>0</v>
      </c>
      <c r="W28" s="226" t="n">
        <v>0</v>
      </c>
      <c r="X28" s="226" t="n">
        <v>2904.19</v>
      </c>
    </row>
    <row r="29">
      <c r="A29" s="4" t="s">
        <v>14</v>
      </c>
      <c r="B29" s="226" t="n">
        <v>63076778.56</v>
      </c>
      <c r="C29" s="226" t="n">
        <v>1002342.67</v>
      </c>
      <c r="D29" s="226" t="n">
        <v>642672.96</v>
      </c>
      <c r="E29" s="226" t="n">
        <v>18008404.81</v>
      </c>
      <c r="F29" s="226" t="n">
        <v>7372.99</v>
      </c>
      <c r="G29" s="226" t="n">
        <v>138354.54</v>
      </c>
      <c r="H29" s="226" t="n">
        <v>5441661.05</v>
      </c>
      <c r="I29" s="226" t="n">
        <v>11998290.8</v>
      </c>
      <c r="J29" s="226" t="n">
        <v>3628104.19</v>
      </c>
      <c r="K29" s="226" t="n">
        <v>9345059.05</v>
      </c>
      <c r="L29" s="226" t="n">
        <v>1278208.28</v>
      </c>
      <c r="M29" s="226" t="n">
        <v>75995.24</v>
      </c>
      <c r="N29" s="226" t="n">
        <v>877931.5</v>
      </c>
      <c r="O29" s="226" t="n">
        <v>3058839.07</v>
      </c>
      <c r="P29" s="226" t="n">
        <v>3123222.3</v>
      </c>
      <c r="Q29" s="226" t="n">
        <v>11565.38</v>
      </c>
      <c r="R29" s="226" t="n">
        <v>263373.18</v>
      </c>
      <c r="S29" s="226" t="n">
        <v>1555881.72</v>
      </c>
      <c r="T29" s="226" t="n">
        <v>1631600.08</v>
      </c>
      <c r="U29" s="226" t="n">
        <v>974143.34</v>
      </c>
      <c r="V29" s="226" t="n">
        <v>0</v>
      </c>
      <c r="W29" s="226" t="n">
        <v>324.48</v>
      </c>
      <c r="X29" s="226" t="n">
        <v>13430.93</v>
      </c>
    </row>
    <row r="30">
      <c r="A30" s="4" t="s">
        <v>15</v>
      </c>
      <c r="B30" s="226" t="n">
        <v>2454736.36</v>
      </c>
      <c r="C30" s="226" t="n">
        <v>59716.11</v>
      </c>
      <c r="D30" s="226" t="n">
        <v>630</v>
      </c>
      <c r="E30" s="226" t="n">
        <v>238384.5</v>
      </c>
      <c r="F30" s="226" t="n">
        <v>315</v>
      </c>
      <c r="G30" s="226" t="n">
        <v>630</v>
      </c>
      <c r="H30" s="226" t="n">
        <v>680039.8</v>
      </c>
      <c r="I30" s="226" t="n">
        <v>310841.3</v>
      </c>
      <c r="J30" s="226" t="n">
        <v>94502.14</v>
      </c>
      <c r="K30" s="226" t="n">
        <v>81041.27</v>
      </c>
      <c r="L30" s="226" t="n">
        <v>63003.13</v>
      </c>
      <c r="M30" s="226" t="n">
        <v>25980.59</v>
      </c>
      <c r="N30" s="226" t="n">
        <v>13130</v>
      </c>
      <c r="O30" s="226" t="n">
        <v>230923.09</v>
      </c>
      <c r="P30" s="226" t="n">
        <v>138581.43</v>
      </c>
      <c r="Q30" s="226" t="n">
        <v>630</v>
      </c>
      <c r="R30" s="226" t="n">
        <v>56767.84</v>
      </c>
      <c r="S30" s="226" t="n">
        <v>4908.4</v>
      </c>
      <c r="T30" s="226" t="n">
        <v>137006.95</v>
      </c>
      <c r="U30" s="226" t="n">
        <v>309733.25</v>
      </c>
      <c r="V30" s="226" t="n">
        <v>315</v>
      </c>
      <c r="W30" s="226" t="n">
        <v>0</v>
      </c>
      <c r="X30" s="226" t="n">
        <v>7656.56</v>
      </c>
    </row>
    <row r="31">
      <c r="A31" s="4" t="s">
        <v>16</v>
      </c>
      <c r="B31" s="226" t="n">
        <v>269580.38</v>
      </c>
      <c r="C31" s="226" t="n">
        <v>1260</v>
      </c>
      <c r="D31" s="226" t="n">
        <v>0</v>
      </c>
      <c r="E31" s="226" t="n">
        <v>9902.91</v>
      </c>
      <c r="F31" s="226" t="n">
        <v>315</v>
      </c>
      <c r="G31" s="226" t="n">
        <v>0</v>
      </c>
      <c r="H31" s="226" t="n">
        <v>9347.46</v>
      </c>
      <c r="I31" s="226" t="n">
        <v>26067.97</v>
      </c>
      <c r="J31" s="226" t="n">
        <v>6300</v>
      </c>
      <c r="K31" s="226" t="n">
        <v>11346.78</v>
      </c>
      <c r="L31" s="226" t="n">
        <v>6540.18</v>
      </c>
      <c r="M31" s="226" t="n">
        <v>499.9</v>
      </c>
      <c r="N31" s="226" t="n">
        <v>4578.3</v>
      </c>
      <c r="O31" s="226" t="n">
        <v>17500.57</v>
      </c>
      <c r="P31" s="226" t="n">
        <v>15703.24</v>
      </c>
      <c r="Q31" s="226" t="n">
        <v>0</v>
      </c>
      <c r="R31" s="226" t="n">
        <v>3693.4</v>
      </c>
      <c r="S31" s="226" t="n">
        <v>315</v>
      </c>
      <c r="T31" s="226" t="n">
        <v>6270.98</v>
      </c>
      <c r="U31" s="226" t="n">
        <v>5998.86</v>
      </c>
      <c r="V31" s="226" t="n">
        <v>0</v>
      </c>
      <c r="W31" s="226" t="n">
        <v>0</v>
      </c>
      <c r="X31" s="226" t="n">
        <v>143939.83</v>
      </c>
    </row>
    <row r="32">
      <c r="A32" s="49" t="s">
        <v>262</v>
      </c>
      <c r="B32" s="228" t="n">
        <v>106898457.86</v>
      </c>
      <c r="C32" s="228" t="n">
        <v>2035974.79</v>
      </c>
      <c r="D32" s="228" t="n">
        <v>645858.3</v>
      </c>
      <c r="E32" s="228" t="n">
        <v>25848222.86</v>
      </c>
      <c r="F32" s="228" t="n">
        <v>57882.51</v>
      </c>
      <c r="G32" s="228" t="n">
        <v>178546.08</v>
      </c>
      <c r="H32" s="228" t="n">
        <v>12278509.71</v>
      </c>
      <c r="I32" s="228" t="n">
        <v>20241149.94</v>
      </c>
      <c r="J32" s="228" t="n">
        <v>5273394.86</v>
      </c>
      <c r="K32" s="228" t="n">
        <v>14754841.2</v>
      </c>
      <c r="L32" s="228" t="n">
        <v>2342340.68</v>
      </c>
      <c r="M32" s="228" t="n">
        <v>502314.54</v>
      </c>
      <c r="N32" s="228" t="n">
        <v>1392152.56</v>
      </c>
      <c r="O32" s="228" t="n">
        <v>6776905.92</v>
      </c>
      <c r="P32" s="228" t="n">
        <v>5432854.26</v>
      </c>
      <c r="Q32" s="228" t="n">
        <v>21162.17</v>
      </c>
      <c r="R32" s="228" t="n">
        <v>1035401.46</v>
      </c>
      <c r="S32" s="228" t="n">
        <v>1789754.04</v>
      </c>
      <c r="T32" s="228" t="n">
        <v>2840501.61</v>
      </c>
      <c r="U32" s="228" t="n">
        <v>3238014.12</v>
      </c>
      <c r="V32" s="228" t="n">
        <v>1575</v>
      </c>
      <c r="W32" s="228" t="n">
        <v>1134.48</v>
      </c>
      <c r="X32" s="228" t="n">
        <v>209966.77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272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287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254</v>
      </c>
      <c r="C7" s="18" t="s">
        <v>288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289</v>
      </c>
      <c r="D8" s="3" t="s">
        <v>290</v>
      </c>
      <c r="E8" s="3" t="s">
        <v>291</v>
      </c>
      <c r="F8" s="3" t="s">
        <v>292</v>
      </c>
      <c r="G8" s="3" t="s">
        <v>293</v>
      </c>
      <c r="H8" s="3" t="s">
        <v>294</v>
      </c>
      <c r="I8" s="3" t="s">
        <v>295</v>
      </c>
      <c r="J8" s="3" t="s">
        <v>296</v>
      </c>
      <c r="K8" s="3" t="s">
        <v>297</v>
      </c>
      <c r="L8" s="3" t="s">
        <v>298</v>
      </c>
      <c r="M8" s="3" t="s">
        <v>299</v>
      </c>
      <c r="N8" s="3" t="s">
        <v>300</v>
      </c>
      <c r="O8" s="3" t="s">
        <v>301</v>
      </c>
      <c r="P8" s="3" t="s">
        <v>302</v>
      </c>
      <c r="Q8" s="3" t="s">
        <v>303</v>
      </c>
      <c r="R8" s="3" t="s">
        <v>304</v>
      </c>
      <c r="S8" s="3" t="s">
        <v>305</v>
      </c>
      <c r="T8" s="3" t="s">
        <v>306</v>
      </c>
      <c r="U8" s="3" t="s">
        <v>307</v>
      </c>
      <c r="V8" s="3" t="s">
        <v>308</v>
      </c>
      <c r="W8" s="3" t="s">
        <v>309</v>
      </c>
      <c r="X8" s="3" t="s">
        <v>310</v>
      </c>
    </row>
    <row r="9">
      <c r="A9" s="110" t="s">
        <v>261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29" t="n">
        <v>1030</v>
      </c>
      <c r="C10" s="229" t="n">
        <v>17</v>
      </c>
      <c r="D10" s="229" t="n">
        <v>2</v>
      </c>
      <c r="E10" s="229" t="n">
        <v>45</v>
      </c>
      <c r="F10" s="229" t="n">
        <v>3</v>
      </c>
      <c r="G10" s="229" t="n">
        <v>0</v>
      </c>
      <c r="H10" s="229" t="n">
        <v>23</v>
      </c>
      <c r="I10" s="229" t="n">
        <v>190</v>
      </c>
      <c r="J10" s="229" t="n">
        <v>21</v>
      </c>
      <c r="K10" s="229" t="n">
        <v>407</v>
      </c>
      <c r="L10" s="229" t="n">
        <v>14</v>
      </c>
      <c r="M10" s="229" t="n">
        <v>1</v>
      </c>
      <c r="N10" s="229" t="n">
        <v>28</v>
      </c>
      <c r="O10" s="229" t="n">
        <v>34</v>
      </c>
      <c r="P10" s="229" t="n">
        <v>34</v>
      </c>
      <c r="Q10" s="229" t="n">
        <v>0</v>
      </c>
      <c r="R10" s="229" t="n">
        <v>43</v>
      </c>
      <c r="S10" s="229" t="n">
        <v>11</v>
      </c>
      <c r="T10" s="229" t="n">
        <v>101</v>
      </c>
      <c r="U10" s="229" t="n">
        <v>56</v>
      </c>
      <c r="V10" s="229" t="n">
        <v>0</v>
      </c>
      <c r="W10" s="229" t="n">
        <v>0</v>
      </c>
      <c r="X10" s="229" t="n">
        <v>0</v>
      </c>
    </row>
    <row r="11">
      <c r="A11" s="4" t="s">
        <v>12</v>
      </c>
      <c r="B11" s="229" t="n">
        <v>45718</v>
      </c>
      <c r="C11" s="229" t="n">
        <v>1104</v>
      </c>
      <c r="D11" s="229" t="n">
        <v>4</v>
      </c>
      <c r="E11" s="229" t="n">
        <v>5953</v>
      </c>
      <c r="F11" s="229" t="n">
        <v>7</v>
      </c>
      <c r="G11" s="229" t="n">
        <v>32</v>
      </c>
      <c r="H11" s="229" t="n">
        <v>9654</v>
      </c>
      <c r="I11" s="229" t="n">
        <v>8914</v>
      </c>
      <c r="J11" s="229" t="n">
        <v>1575</v>
      </c>
      <c r="K11" s="229" t="n">
        <v>4259</v>
      </c>
      <c r="L11" s="229" t="n">
        <v>1062</v>
      </c>
      <c r="M11" s="229" t="n">
        <v>723</v>
      </c>
      <c r="N11" s="229" t="n">
        <v>232</v>
      </c>
      <c r="O11" s="229" t="n">
        <v>4528</v>
      </c>
      <c r="P11" s="229" t="n">
        <v>1862</v>
      </c>
      <c r="Q11" s="229" t="n">
        <v>21</v>
      </c>
      <c r="R11" s="229" t="n">
        <v>856</v>
      </c>
      <c r="S11" s="229" t="n">
        <v>236</v>
      </c>
      <c r="T11" s="229" t="n">
        <v>1101</v>
      </c>
      <c r="U11" s="229" t="n">
        <v>3510</v>
      </c>
      <c r="V11" s="229" t="n">
        <v>3</v>
      </c>
      <c r="W11" s="229" t="n">
        <v>1</v>
      </c>
      <c r="X11" s="229" t="n">
        <v>81</v>
      </c>
    </row>
    <row r="12">
      <c r="A12" s="4" t="s">
        <v>13</v>
      </c>
      <c r="B12" s="229" t="n">
        <v>5138</v>
      </c>
      <c r="C12" s="229" t="n">
        <v>76</v>
      </c>
      <c r="D12" s="229" t="n">
        <v>0</v>
      </c>
      <c r="E12" s="229" t="n">
        <v>557</v>
      </c>
      <c r="F12" s="229" t="n">
        <v>7</v>
      </c>
      <c r="G12" s="229" t="n">
        <v>17</v>
      </c>
      <c r="H12" s="229" t="n">
        <v>294</v>
      </c>
      <c r="I12" s="229" t="n">
        <v>1203</v>
      </c>
      <c r="J12" s="229" t="n">
        <v>196</v>
      </c>
      <c r="K12" s="229" t="n">
        <v>1102</v>
      </c>
      <c r="L12" s="229" t="n">
        <v>130</v>
      </c>
      <c r="M12" s="229" t="n">
        <v>21</v>
      </c>
      <c r="N12" s="229" t="n">
        <v>125</v>
      </c>
      <c r="O12" s="229" t="n">
        <v>538</v>
      </c>
      <c r="P12" s="229" t="n">
        <v>344</v>
      </c>
      <c r="Q12" s="229" t="n">
        <v>1</v>
      </c>
      <c r="R12" s="229" t="n">
        <v>113</v>
      </c>
      <c r="S12" s="229" t="n">
        <v>79</v>
      </c>
      <c r="T12" s="229" t="n">
        <v>147</v>
      </c>
      <c r="U12" s="229" t="n">
        <v>183</v>
      </c>
      <c r="V12" s="229" t="n">
        <v>0</v>
      </c>
      <c r="W12" s="229" t="n">
        <v>0</v>
      </c>
      <c r="X12" s="229" t="n">
        <v>5</v>
      </c>
    </row>
    <row r="13">
      <c r="A13" s="4" t="s">
        <v>14</v>
      </c>
      <c r="B13" s="229" t="n">
        <v>18597</v>
      </c>
      <c r="C13" s="229" t="n">
        <v>264</v>
      </c>
      <c r="D13" s="229" t="n">
        <v>11</v>
      </c>
      <c r="E13" s="229" t="n">
        <v>2117</v>
      </c>
      <c r="F13" s="229" t="n">
        <v>3</v>
      </c>
      <c r="G13" s="229" t="n">
        <v>57</v>
      </c>
      <c r="H13" s="229" t="n">
        <v>1480</v>
      </c>
      <c r="I13" s="229" t="n">
        <v>4881</v>
      </c>
      <c r="J13" s="229" t="n">
        <v>740</v>
      </c>
      <c r="K13" s="229" t="n">
        <v>3470</v>
      </c>
      <c r="L13" s="229" t="n">
        <v>500</v>
      </c>
      <c r="M13" s="229" t="n">
        <v>79</v>
      </c>
      <c r="N13" s="229" t="n">
        <v>348</v>
      </c>
      <c r="O13" s="229" t="n">
        <v>1825</v>
      </c>
      <c r="P13" s="229" t="n">
        <v>1034</v>
      </c>
      <c r="Q13" s="229" t="n">
        <v>9</v>
      </c>
      <c r="R13" s="229" t="n">
        <v>228</v>
      </c>
      <c r="S13" s="229" t="n">
        <v>456</v>
      </c>
      <c r="T13" s="229" t="n">
        <v>410</v>
      </c>
      <c r="U13" s="229" t="n">
        <v>670</v>
      </c>
      <c r="V13" s="229" t="n">
        <v>0</v>
      </c>
      <c r="W13" s="229" t="n">
        <v>1</v>
      </c>
      <c r="X13" s="229" t="n">
        <v>14</v>
      </c>
    </row>
    <row r="14">
      <c r="A14" s="4" t="s">
        <v>15</v>
      </c>
      <c r="B14" s="229" t="n">
        <v>10827</v>
      </c>
      <c r="C14" s="229" t="n">
        <v>232</v>
      </c>
      <c r="D14" s="229" t="n">
        <v>2</v>
      </c>
      <c r="E14" s="229" t="n">
        <v>1010</v>
      </c>
      <c r="F14" s="229" t="n">
        <v>2</v>
      </c>
      <c r="G14" s="229" t="n">
        <v>4</v>
      </c>
      <c r="H14" s="229" t="n">
        <v>2797</v>
      </c>
      <c r="I14" s="229" t="n">
        <v>1411</v>
      </c>
      <c r="J14" s="229" t="n">
        <v>408</v>
      </c>
      <c r="K14" s="229" t="n">
        <v>385</v>
      </c>
      <c r="L14" s="229" t="n">
        <v>252</v>
      </c>
      <c r="M14" s="229" t="n">
        <v>99</v>
      </c>
      <c r="N14" s="229" t="n">
        <v>60</v>
      </c>
      <c r="O14" s="229" t="n">
        <v>936</v>
      </c>
      <c r="P14" s="229" t="n">
        <v>575</v>
      </c>
      <c r="Q14" s="229" t="n">
        <v>2</v>
      </c>
      <c r="R14" s="229" t="n">
        <v>246</v>
      </c>
      <c r="S14" s="229" t="n">
        <v>20</v>
      </c>
      <c r="T14" s="229" t="n">
        <v>568</v>
      </c>
      <c r="U14" s="229" t="n">
        <v>1786</v>
      </c>
      <c r="V14" s="229" t="n">
        <v>2</v>
      </c>
      <c r="W14" s="229" t="n">
        <v>0</v>
      </c>
      <c r="X14" s="229" t="n">
        <v>30</v>
      </c>
    </row>
    <row r="15">
      <c r="A15" s="4" t="s">
        <v>16</v>
      </c>
      <c r="B15" s="229" t="n">
        <v>1116</v>
      </c>
      <c r="C15" s="229" t="n">
        <v>6</v>
      </c>
      <c r="D15" s="229" t="n">
        <v>0</v>
      </c>
      <c r="E15" s="229" t="n">
        <v>43</v>
      </c>
      <c r="F15" s="229" t="n">
        <v>1</v>
      </c>
      <c r="G15" s="229" t="n">
        <v>0</v>
      </c>
      <c r="H15" s="229" t="n">
        <v>42</v>
      </c>
      <c r="I15" s="229" t="n">
        <v>100</v>
      </c>
      <c r="J15" s="229" t="n">
        <v>21</v>
      </c>
      <c r="K15" s="229" t="n">
        <v>46</v>
      </c>
      <c r="L15" s="229" t="n">
        <v>23</v>
      </c>
      <c r="M15" s="229" t="n">
        <v>1</v>
      </c>
      <c r="N15" s="229" t="n">
        <v>19</v>
      </c>
      <c r="O15" s="229" t="n">
        <v>68</v>
      </c>
      <c r="P15" s="229" t="n">
        <v>58</v>
      </c>
      <c r="Q15" s="229" t="n">
        <v>0</v>
      </c>
      <c r="R15" s="229" t="n">
        <v>14</v>
      </c>
      <c r="S15" s="229" t="n">
        <v>3</v>
      </c>
      <c r="T15" s="229" t="n">
        <v>23</v>
      </c>
      <c r="U15" s="229" t="n">
        <v>27</v>
      </c>
      <c r="V15" s="229" t="n">
        <v>0</v>
      </c>
      <c r="W15" s="229" t="n">
        <v>0</v>
      </c>
      <c r="X15" s="229" t="n">
        <v>621</v>
      </c>
    </row>
    <row r="16">
      <c r="A16" s="49" t="s">
        <v>262</v>
      </c>
      <c r="B16" s="231" t="n">
        <v>82426</v>
      </c>
      <c r="C16" s="231" t="n">
        <v>1699</v>
      </c>
      <c r="D16" s="231" t="n">
        <v>19</v>
      </c>
      <c r="E16" s="231" t="n">
        <v>9725</v>
      </c>
      <c r="F16" s="231" t="n">
        <v>23</v>
      </c>
      <c r="G16" s="231" t="n">
        <v>110</v>
      </c>
      <c r="H16" s="231" t="n">
        <v>14290</v>
      </c>
      <c r="I16" s="231" t="n">
        <v>16699</v>
      </c>
      <c r="J16" s="231" t="n">
        <v>2961</v>
      </c>
      <c r="K16" s="231" t="n">
        <v>9669</v>
      </c>
      <c r="L16" s="231" t="n">
        <v>1981</v>
      </c>
      <c r="M16" s="231" t="n">
        <v>924</v>
      </c>
      <c r="N16" s="231" t="n">
        <v>812</v>
      </c>
      <c r="O16" s="231" t="n">
        <v>7929</v>
      </c>
      <c r="P16" s="231" t="n">
        <v>3907</v>
      </c>
      <c r="Q16" s="231" t="n">
        <v>33</v>
      </c>
      <c r="R16" s="231" t="n">
        <v>1500</v>
      </c>
      <c r="S16" s="231" t="n">
        <v>805</v>
      </c>
      <c r="T16" s="231" t="n">
        <v>2350</v>
      </c>
      <c r="U16" s="231" t="n">
        <v>6232</v>
      </c>
      <c r="V16" s="231" t="n">
        <v>5</v>
      </c>
      <c r="W16" s="231" t="n">
        <v>2</v>
      </c>
      <c r="X16" s="231" t="n">
        <v>751</v>
      </c>
    </row>
    <row r="17">
      <c r="A17" s="110" t="s">
        <v>263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29" t="n">
        <v>3614</v>
      </c>
      <c r="C18" s="229" t="n">
        <v>68</v>
      </c>
      <c r="D18" s="229" t="n">
        <v>78</v>
      </c>
      <c r="E18" s="229" t="n">
        <v>115</v>
      </c>
      <c r="F18" s="229" t="n">
        <v>17</v>
      </c>
      <c r="G18" s="229" t="n">
        <v>0</v>
      </c>
      <c r="H18" s="229" t="n">
        <v>86</v>
      </c>
      <c r="I18" s="229" t="n">
        <v>517</v>
      </c>
      <c r="J18" s="229" t="n">
        <v>51</v>
      </c>
      <c r="K18" s="229" t="n">
        <v>1533</v>
      </c>
      <c r="L18" s="229" t="n">
        <v>56</v>
      </c>
      <c r="M18" s="229" t="n">
        <v>1</v>
      </c>
      <c r="N18" s="229" t="n">
        <v>140</v>
      </c>
      <c r="O18" s="229" t="n">
        <v>140</v>
      </c>
      <c r="P18" s="229" t="n">
        <v>117</v>
      </c>
      <c r="Q18" s="229" t="n">
        <v>0</v>
      </c>
      <c r="R18" s="229" t="n">
        <v>184</v>
      </c>
      <c r="S18" s="229" t="n">
        <v>23</v>
      </c>
      <c r="T18" s="229" t="n">
        <v>365</v>
      </c>
      <c r="U18" s="229" t="n">
        <v>123</v>
      </c>
      <c r="V18" s="229" t="n">
        <v>0</v>
      </c>
      <c r="W18" s="229" t="n">
        <v>0</v>
      </c>
      <c r="X18" s="229" t="n">
        <v>0</v>
      </c>
    </row>
    <row r="19">
      <c r="A19" s="4" t="s">
        <v>12</v>
      </c>
      <c r="B19" s="229" t="n">
        <v>45584</v>
      </c>
      <c r="C19" s="229" t="n">
        <v>1102</v>
      </c>
      <c r="D19" s="229" t="n">
        <v>4</v>
      </c>
      <c r="E19" s="229" t="n">
        <v>5938</v>
      </c>
      <c r="F19" s="229" t="n">
        <v>7</v>
      </c>
      <c r="G19" s="229" t="n">
        <v>32</v>
      </c>
      <c r="H19" s="229" t="n">
        <v>9630</v>
      </c>
      <c r="I19" s="229" t="n">
        <v>8887</v>
      </c>
      <c r="J19" s="229" t="n">
        <v>1569</v>
      </c>
      <c r="K19" s="229" t="n">
        <v>4246</v>
      </c>
      <c r="L19" s="229" t="n">
        <v>1061</v>
      </c>
      <c r="M19" s="229" t="n">
        <v>719</v>
      </c>
      <c r="N19" s="229" t="n">
        <v>232</v>
      </c>
      <c r="O19" s="229" t="n">
        <v>4516</v>
      </c>
      <c r="P19" s="229" t="n">
        <v>1855</v>
      </c>
      <c r="Q19" s="229" t="n">
        <v>21</v>
      </c>
      <c r="R19" s="229" t="n">
        <v>853</v>
      </c>
      <c r="S19" s="229" t="n">
        <v>237</v>
      </c>
      <c r="T19" s="229" t="n">
        <v>1095</v>
      </c>
      <c r="U19" s="229" t="n">
        <v>3495</v>
      </c>
      <c r="V19" s="229" t="n">
        <v>3</v>
      </c>
      <c r="W19" s="229" t="n">
        <v>1</v>
      </c>
      <c r="X19" s="229" t="n">
        <v>81</v>
      </c>
    </row>
    <row r="20">
      <c r="A20" s="4" t="s">
        <v>13</v>
      </c>
      <c r="B20" s="229" t="n">
        <v>39052</v>
      </c>
      <c r="C20" s="229" t="n">
        <v>466</v>
      </c>
      <c r="D20" s="229" t="n">
        <v>0</v>
      </c>
      <c r="E20" s="229" t="n">
        <v>12852</v>
      </c>
      <c r="F20" s="229" t="n">
        <v>96</v>
      </c>
      <c r="G20" s="229" t="n">
        <v>592</v>
      </c>
      <c r="H20" s="229" t="n">
        <v>1010</v>
      </c>
      <c r="I20" s="229" t="n">
        <v>7161</v>
      </c>
      <c r="J20" s="229" t="n">
        <v>2156</v>
      </c>
      <c r="K20" s="229" t="n">
        <v>6334</v>
      </c>
      <c r="L20" s="229" t="n">
        <v>584</v>
      </c>
      <c r="M20" s="229" t="n">
        <v>62</v>
      </c>
      <c r="N20" s="229" t="n">
        <v>1028</v>
      </c>
      <c r="O20" s="229" t="n">
        <v>2742</v>
      </c>
      <c r="P20" s="229" t="n">
        <v>1768</v>
      </c>
      <c r="Q20" s="229" t="n">
        <v>3</v>
      </c>
      <c r="R20" s="229" t="n">
        <v>497</v>
      </c>
      <c r="S20" s="229" t="n">
        <v>322</v>
      </c>
      <c r="T20" s="229" t="n">
        <v>849</v>
      </c>
      <c r="U20" s="229" t="n">
        <v>519</v>
      </c>
      <c r="V20" s="229" t="n">
        <v>0</v>
      </c>
      <c r="W20" s="229" t="n">
        <v>0</v>
      </c>
      <c r="X20" s="229" t="n">
        <v>11</v>
      </c>
    </row>
    <row r="21">
      <c r="A21" s="4" t="s">
        <v>14</v>
      </c>
      <c r="B21" s="229" t="n">
        <v>144567</v>
      </c>
      <c r="C21" s="229" t="n">
        <v>2410</v>
      </c>
      <c r="D21" s="229" t="n">
        <v>1987</v>
      </c>
      <c r="E21" s="229" t="n">
        <v>40043</v>
      </c>
      <c r="F21" s="229" t="n">
        <v>7</v>
      </c>
      <c r="G21" s="229" t="n">
        <v>512</v>
      </c>
      <c r="H21" s="229" t="n">
        <v>10549</v>
      </c>
      <c r="I21" s="229" t="n">
        <v>31517</v>
      </c>
      <c r="J21" s="229" t="n">
        <v>8327</v>
      </c>
      <c r="K21" s="229" t="n">
        <v>18591</v>
      </c>
      <c r="L21" s="229" t="n">
        <v>3022</v>
      </c>
      <c r="M21" s="229" t="n">
        <v>326</v>
      </c>
      <c r="N21" s="229" t="n">
        <v>1703</v>
      </c>
      <c r="O21" s="229" t="n">
        <v>7251</v>
      </c>
      <c r="P21" s="229" t="n">
        <v>6699</v>
      </c>
      <c r="Q21" s="229" t="n">
        <v>38</v>
      </c>
      <c r="R21" s="229" t="n">
        <v>708</v>
      </c>
      <c r="S21" s="229" t="n">
        <v>4623</v>
      </c>
      <c r="T21" s="229" t="n">
        <v>3702</v>
      </c>
      <c r="U21" s="229" t="n">
        <v>2493</v>
      </c>
      <c r="V21" s="229" t="n">
        <v>0</v>
      </c>
      <c r="W21" s="229" t="n">
        <v>1</v>
      </c>
      <c r="X21" s="229" t="n">
        <v>58</v>
      </c>
    </row>
    <row r="22">
      <c r="A22" s="4" t="s">
        <v>15</v>
      </c>
      <c r="B22" s="229" t="n">
        <v>10815</v>
      </c>
      <c r="C22" s="229" t="n">
        <v>232</v>
      </c>
      <c r="D22" s="229" t="n">
        <v>2</v>
      </c>
      <c r="E22" s="229" t="n">
        <v>1010</v>
      </c>
      <c r="F22" s="229" t="n">
        <v>2</v>
      </c>
      <c r="G22" s="229" t="n">
        <v>4</v>
      </c>
      <c r="H22" s="229" t="n">
        <v>2795</v>
      </c>
      <c r="I22" s="229" t="n">
        <v>1410</v>
      </c>
      <c r="J22" s="229" t="n">
        <v>408</v>
      </c>
      <c r="K22" s="229" t="n">
        <v>384</v>
      </c>
      <c r="L22" s="229" t="n">
        <v>252</v>
      </c>
      <c r="M22" s="229" t="n">
        <v>99</v>
      </c>
      <c r="N22" s="229" t="n">
        <v>60</v>
      </c>
      <c r="O22" s="229" t="n">
        <v>934</v>
      </c>
      <c r="P22" s="229" t="n">
        <v>574</v>
      </c>
      <c r="Q22" s="229" t="n">
        <v>2</v>
      </c>
      <c r="R22" s="229" t="n">
        <v>245</v>
      </c>
      <c r="S22" s="229" t="n">
        <v>20</v>
      </c>
      <c r="T22" s="229" t="n">
        <v>567</v>
      </c>
      <c r="U22" s="229" t="n">
        <v>1783</v>
      </c>
      <c r="V22" s="229" t="n">
        <v>2</v>
      </c>
      <c r="W22" s="229" t="n">
        <v>0</v>
      </c>
      <c r="X22" s="229" t="n">
        <v>30</v>
      </c>
    </row>
    <row r="23">
      <c r="A23" s="4" t="s">
        <v>16</v>
      </c>
      <c r="B23" s="229" t="n">
        <v>1116</v>
      </c>
      <c r="C23" s="229" t="n">
        <v>6</v>
      </c>
      <c r="D23" s="229" t="n">
        <v>0</v>
      </c>
      <c r="E23" s="229" t="n">
        <v>43</v>
      </c>
      <c r="F23" s="229" t="n">
        <v>1</v>
      </c>
      <c r="G23" s="229" t="n">
        <v>0</v>
      </c>
      <c r="H23" s="229" t="n">
        <v>42</v>
      </c>
      <c r="I23" s="229" t="n">
        <v>100</v>
      </c>
      <c r="J23" s="229" t="n">
        <v>21</v>
      </c>
      <c r="K23" s="229" t="n">
        <v>46</v>
      </c>
      <c r="L23" s="229" t="n">
        <v>23</v>
      </c>
      <c r="M23" s="229" t="n">
        <v>1</v>
      </c>
      <c r="N23" s="229" t="n">
        <v>19</v>
      </c>
      <c r="O23" s="229" t="n">
        <v>68</v>
      </c>
      <c r="P23" s="229" t="n">
        <v>58</v>
      </c>
      <c r="Q23" s="229" t="n">
        <v>0</v>
      </c>
      <c r="R23" s="229" t="n">
        <v>14</v>
      </c>
      <c r="S23" s="229" t="n">
        <v>3</v>
      </c>
      <c r="T23" s="229" t="n">
        <v>23</v>
      </c>
      <c r="U23" s="229" t="n">
        <v>27</v>
      </c>
      <c r="V23" s="229" t="n">
        <v>0</v>
      </c>
      <c r="W23" s="229" t="n">
        <v>0</v>
      </c>
      <c r="X23" s="229" t="n">
        <v>621</v>
      </c>
    </row>
    <row r="24">
      <c r="A24" s="49" t="s">
        <v>262</v>
      </c>
      <c r="B24" s="231" t="n">
        <v>244748</v>
      </c>
      <c r="C24" s="231" t="n">
        <v>4284</v>
      </c>
      <c r="D24" s="231" t="n">
        <v>2071</v>
      </c>
      <c r="E24" s="231" t="n">
        <v>60001</v>
      </c>
      <c r="F24" s="231" t="n">
        <v>130</v>
      </c>
      <c r="G24" s="231" t="n">
        <v>1140</v>
      </c>
      <c r="H24" s="231" t="n">
        <v>24112</v>
      </c>
      <c r="I24" s="231" t="n">
        <v>49592</v>
      </c>
      <c r="J24" s="231" t="n">
        <v>12532</v>
      </c>
      <c r="K24" s="231" t="n">
        <v>31134</v>
      </c>
      <c r="L24" s="231" t="n">
        <v>4998</v>
      </c>
      <c r="M24" s="231" t="n">
        <v>1208</v>
      </c>
      <c r="N24" s="231" t="n">
        <v>3182</v>
      </c>
      <c r="O24" s="231" t="n">
        <v>15651</v>
      </c>
      <c r="P24" s="231" t="n">
        <v>11071</v>
      </c>
      <c r="Q24" s="231" t="n">
        <v>64</v>
      </c>
      <c r="R24" s="231" t="n">
        <v>2501</v>
      </c>
      <c r="S24" s="231" t="n">
        <v>5228</v>
      </c>
      <c r="T24" s="231" t="n">
        <v>6601</v>
      </c>
      <c r="U24" s="231" t="n">
        <v>8440</v>
      </c>
      <c r="V24" s="231" t="n">
        <v>5</v>
      </c>
      <c r="W24" s="231" t="n">
        <v>2</v>
      </c>
      <c r="X24" s="231" t="n">
        <v>801</v>
      </c>
    </row>
    <row r="25">
      <c r="A25" s="110" t="s">
        <v>264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30" t="n">
        <v>1877865.44</v>
      </c>
      <c r="C26" s="230" t="n">
        <v>38700.41</v>
      </c>
      <c r="D26" s="230" t="n">
        <v>24819.56</v>
      </c>
      <c r="E26" s="230" t="n">
        <v>51747.54</v>
      </c>
      <c r="F26" s="230" t="n">
        <v>11531.95</v>
      </c>
      <c r="G26" s="230" t="n">
        <v>0</v>
      </c>
      <c r="H26" s="230" t="n">
        <v>44230.28</v>
      </c>
      <c r="I26" s="230" t="n">
        <v>234539.59</v>
      </c>
      <c r="J26" s="230" t="n">
        <v>26525.53</v>
      </c>
      <c r="K26" s="230" t="n">
        <v>803196.22</v>
      </c>
      <c r="L26" s="230" t="n">
        <v>39558.42</v>
      </c>
      <c r="M26" s="230" t="n">
        <v>603.17</v>
      </c>
      <c r="N26" s="230" t="n">
        <v>85094.71</v>
      </c>
      <c r="O26" s="230" t="n">
        <v>70005.3</v>
      </c>
      <c r="P26" s="230" t="n">
        <v>69149.78</v>
      </c>
      <c r="Q26" s="230" t="n">
        <v>0</v>
      </c>
      <c r="R26" s="230" t="n">
        <v>82467.8</v>
      </c>
      <c r="S26" s="230" t="n">
        <v>12146.73</v>
      </c>
      <c r="T26" s="230" t="n">
        <v>220339.04</v>
      </c>
      <c r="U26" s="230" t="n">
        <v>63209.41</v>
      </c>
      <c r="V26" s="230" t="n">
        <v>0</v>
      </c>
      <c r="W26" s="230" t="n">
        <v>0</v>
      </c>
      <c r="X26" s="230" t="n">
        <v>0</v>
      </c>
    </row>
    <row r="27">
      <c r="A27" s="4" t="s">
        <v>12</v>
      </c>
      <c r="B27" s="230" t="n">
        <v>30222237.64</v>
      </c>
      <c r="C27" s="230" t="n">
        <v>766836.43</v>
      </c>
      <c r="D27" s="230" t="n">
        <v>1800</v>
      </c>
      <c r="E27" s="230" t="n">
        <v>3937437.65</v>
      </c>
      <c r="F27" s="230" t="n">
        <v>4770</v>
      </c>
      <c r="G27" s="230" t="n">
        <v>19980</v>
      </c>
      <c r="H27" s="230" t="n">
        <v>6956852.89</v>
      </c>
      <c r="I27" s="230" t="n">
        <v>5386071.66</v>
      </c>
      <c r="J27" s="230" t="n">
        <v>1045306.33</v>
      </c>
      <c r="K27" s="230" t="n">
        <v>2954445.53</v>
      </c>
      <c r="L27" s="230" t="n">
        <v>700604.03</v>
      </c>
      <c r="M27" s="230" t="n">
        <v>419448.02</v>
      </c>
      <c r="N27" s="230" t="n">
        <v>159619.24</v>
      </c>
      <c r="O27" s="230" t="n">
        <v>2930384.41</v>
      </c>
      <c r="P27" s="230" t="n">
        <v>1303690.56</v>
      </c>
      <c r="Q27" s="230" t="n">
        <v>11820.53</v>
      </c>
      <c r="R27" s="230" t="n">
        <v>545310.07</v>
      </c>
      <c r="S27" s="230" t="n">
        <v>124129.81</v>
      </c>
      <c r="T27" s="230" t="n">
        <v>787637.53</v>
      </c>
      <c r="U27" s="230" t="n">
        <v>2107212.5</v>
      </c>
      <c r="V27" s="230" t="n">
        <v>1710</v>
      </c>
      <c r="W27" s="230" t="n">
        <v>810</v>
      </c>
      <c r="X27" s="230" t="n">
        <v>56360.45</v>
      </c>
    </row>
    <row r="28">
      <c r="A28" s="4" t="s">
        <v>13</v>
      </c>
      <c r="B28" s="230" t="n">
        <v>15502706.48</v>
      </c>
      <c r="C28" s="230" t="n">
        <v>335933.06</v>
      </c>
      <c r="D28" s="230" t="n">
        <v>0</v>
      </c>
      <c r="E28" s="230" t="n">
        <v>2853433.31</v>
      </c>
      <c r="F28" s="230" t="n">
        <v>39232.6</v>
      </c>
      <c r="G28" s="230" t="n">
        <v>148419.78</v>
      </c>
      <c r="H28" s="230" t="n">
        <v>584487.69</v>
      </c>
      <c r="I28" s="230" t="n">
        <v>3118410.77</v>
      </c>
      <c r="J28" s="230" t="n">
        <v>468365.79</v>
      </c>
      <c r="K28" s="230" t="n">
        <v>3766379.27</v>
      </c>
      <c r="L28" s="230" t="n">
        <v>418715.54</v>
      </c>
      <c r="M28" s="230" t="n">
        <v>25211.41</v>
      </c>
      <c r="N28" s="230" t="n">
        <v>500059.74</v>
      </c>
      <c r="O28" s="230" t="n">
        <v>1069258.26</v>
      </c>
      <c r="P28" s="230" t="n">
        <v>953699.52</v>
      </c>
      <c r="Q28" s="230" t="n">
        <v>1720.06</v>
      </c>
      <c r="R28" s="230" t="n">
        <v>263739.09</v>
      </c>
      <c r="S28" s="230" t="n">
        <v>142761.46</v>
      </c>
      <c r="T28" s="230" t="n">
        <v>581015.69</v>
      </c>
      <c r="U28" s="230" t="n">
        <v>228359.69</v>
      </c>
      <c r="V28" s="230" t="n">
        <v>0</v>
      </c>
      <c r="W28" s="230" t="n">
        <v>0</v>
      </c>
      <c r="X28" s="230" t="n">
        <v>3503.75</v>
      </c>
    </row>
    <row r="29">
      <c r="A29" s="4" t="s">
        <v>14</v>
      </c>
      <c r="B29" s="230" t="n">
        <v>61200217.01</v>
      </c>
      <c r="C29" s="230" t="n">
        <v>1011847.55</v>
      </c>
      <c r="D29" s="230" t="n">
        <v>550317.52</v>
      </c>
      <c r="E29" s="230" t="n">
        <v>15927140.55</v>
      </c>
      <c r="F29" s="230" t="n">
        <v>4280.02</v>
      </c>
      <c r="G29" s="230" t="n">
        <v>183450.89</v>
      </c>
      <c r="H29" s="230" t="n">
        <v>5003394.98</v>
      </c>
      <c r="I29" s="230" t="n">
        <v>11715496.06</v>
      </c>
      <c r="J29" s="230" t="n">
        <v>3578052.72</v>
      </c>
      <c r="K29" s="230" t="n">
        <v>9448771.62</v>
      </c>
      <c r="L29" s="230" t="n">
        <v>1456753.41</v>
      </c>
      <c r="M29" s="230" t="n">
        <v>118820.27</v>
      </c>
      <c r="N29" s="230" t="n">
        <v>760559.29</v>
      </c>
      <c r="O29" s="230" t="n">
        <v>3296226.9</v>
      </c>
      <c r="P29" s="230" t="n">
        <v>3321485.22</v>
      </c>
      <c r="Q29" s="230" t="n">
        <v>17563.58</v>
      </c>
      <c r="R29" s="230" t="n">
        <v>295065.04</v>
      </c>
      <c r="S29" s="230" t="n">
        <v>2022481.83</v>
      </c>
      <c r="T29" s="230" t="n">
        <v>1448230.13</v>
      </c>
      <c r="U29" s="230" t="n">
        <v>1010228.04</v>
      </c>
      <c r="V29" s="230" t="n">
        <v>0</v>
      </c>
      <c r="W29" s="230" t="n">
        <v>270</v>
      </c>
      <c r="X29" s="230" t="n">
        <v>29781.39</v>
      </c>
    </row>
    <row r="30">
      <c r="A30" s="4" t="s">
        <v>15</v>
      </c>
      <c r="B30" s="230" t="n">
        <v>3294467.08</v>
      </c>
      <c r="C30" s="230" t="n">
        <v>72126.07</v>
      </c>
      <c r="D30" s="230" t="n">
        <v>630</v>
      </c>
      <c r="E30" s="230" t="n">
        <v>308611.85</v>
      </c>
      <c r="F30" s="230" t="n">
        <v>630</v>
      </c>
      <c r="G30" s="230" t="n">
        <v>1260</v>
      </c>
      <c r="H30" s="230" t="n">
        <v>868979.03</v>
      </c>
      <c r="I30" s="230" t="n">
        <v>427818.17</v>
      </c>
      <c r="J30" s="230" t="n">
        <v>123934.19</v>
      </c>
      <c r="K30" s="230" t="n">
        <v>115786.95</v>
      </c>
      <c r="L30" s="230" t="n">
        <v>77162.21</v>
      </c>
      <c r="M30" s="230" t="n">
        <v>29021.65</v>
      </c>
      <c r="N30" s="230" t="n">
        <v>18800</v>
      </c>
      <c r="O30" s="230" t="n">
        <v>285051.69</v>
      </c>
      <c r="P30" s="230" t="n">
        <v>175517.07</v>
      </c>
      <c r="Q30" s="230" t="n">
        <v>630</v>
      </c>
      <c r="R30" s="230" t="n">
        <v>73685.57</v>
      </c>
      <c r="S30" s="230" t="n">
        <v>5628.4</v>
      </c>
      <c r="T30" s="230" t="n">
        <v>171072.19</v>
      </c>
      <c r="U30" s="230" t="n">
        <v>528428.34</v>
      </c>
      <c r="V30" s="230" t="n">
        <v>630</v>
      </c>
      <c r="W30" s="230" t="n">
        <v>0</v>
      </c>
      <c r="X30" s="230" t="n">
        <v>9063.7</v>
      </c>
    </row>
    <row r="31">
      <c r="A31" s="4" t="s">
        <v>16</v>
      </c>
      <c r="B31" s="230" t="n">
        <v>340649</v>
      </c>
      <c r="C31" s="230" t="n">
        <v>1890</v>
      </c>
      <c r="D31" s="230" t="n">
        <v>0</v>
      </c>
      <c r="E31" s="230" t="n">
        <v>13141.01</v>
      </c>
      <c r="F31" s="230" t="n">
        <v>315</v>
      </c>
      <c r="G31" s="230" t="n">
        <v>0</v>
      </c>
      <c r="H31" s="230" t="n">
        <v>13043.37</v>
      </c>
      <c r="I31" s="230" t="n">
        <v>30279.36</v>
      </c>
      <c r="J31" s="230" t="n">
        <v>6615</v>
      </c>
      <c r="K31" s="230" t="n">
        <v>14037.3</v>
      </c>
      <c r="L31" s="230" t="n">
        <v>7078.94</v>
      </c>
      <c r="M31" s="230" t="n">
        <v>315</v>
      </c>
      <c r="N31" s="230" t="n">
        <v>5898.4</v>
      </c>
      <c r="O31" s="230" t="n">
        <v>20593.97</v>
      </c>
      <c r="P31" s="230" t="n">
        <v>17804.8</v>
      </c>
      <c r="Q31" s="230" t="n">
        <v>0</v>
      </c>
      <c r="R31" s="230" t="n">
        <v>4323.4</v>
      </c>
      <c r="S31" s="230" t="n">
        <v>945</v>
      </c>
      <c r="T31" s="230" t="n">
        <v>6890.78</v>
      </c>
      <c r="U31" s="230" t="n">
        <v>8013.68</v>
      </c>
      <c r="V31" s="230" t="n">
        <v>0</v>
      </c>
      <c r="W31" s="230" t="n">
        <v>0</v>
      </c>
      <c r="X31" s="230" t="n">
        <v>189463.99</v>
      </c>
    </row>
    <row r="32">
      <c r="A32" s="49" t="s">
        <v>262</v>
      </c>
      <c r="B32" s="232" t="n">
        <v>112438142.65</v>
      </c>
      <c r="C32" s="232" t="n">
        <v>2227333.52</v>
      </c>
      <c r="D32" s="232" t="n">
        <v>577567.08</v>
      </c>
      <c r="E32" s="232" t="n">
        <v>23091511.91</v>
      </c>
      <c r="F32" s="232" t="n">
        <v>60759.57</v>
      </c>
      <c r="G32" s="232" t="n">
        <v>353110.67</v>
      </c>
      <c r="H32" s="232" t="n">
        <v>13470988.24</v>
      </c>
      <c r="I32" s="232" t="n">
        <v>20912615.61</v>
      </c>
      <c r="J32" s="232" t="n">
        <v>5248799.56</v>
      </c>
      <c r="K32" s="232" t="n">
        <v>17102616.89</v>
      </c>
      <c r="L32" s="232" t="n">
        <v>2699872.55</v>
      </c>
      <c r="M32" s="232" t="n">
        <v>593419.52</v>
      </c>
      <c r="N32" s="232" t="n">
        <v>1530031.38</v>
      </c>
      <c r="O32" s="232" t="n">
        <v>7671520.53</v>
      </c>
      <c r="P32" s="232" t="n">
        <v>5841346.95</v>
      </c>
      <c r="Q32" s="232" t="n">
        <v>31734.17</v>
      </c>
      <c r="R32" s="232" t="n">
        <v>1264590.97</v>
      </c>
      <c r="S32" s="232" t="n">
        <v>2308093.23</v>
      </c>
      <c r="T32" s="232" t="n">
        <v>3215185.36</v>
      </c>
      <c r="U32" s="232" t="n">
        <v>3945451.66</v>
      </c>
      <c r="V32" s="232" t="n">
        <v>2340</v>
      </c>
      <c r="W32" s="232" t="n">
        <v>1080</v>
      </c>
      <c r="X32" s="232" t="n">
        <v>288173.28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273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287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254</v>
      </c>
      <c r="C7" s="18" t="s">
        <v>288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289</v>
      </c>
      <c r="D8" s="3" t="s">
        <v>290</v>
      </c>
      <c r="E8" s="3" t="s">
        <v>291</v>
      </c>
      <c r="F8" s="3" t="s">
        <v>292</v>
      </c>
      <c r="G8" s="3" t="s">
        <v>293</v>
      </c>
      <c r="H8" s="3" t="s">
        <v>294</v>
      </c>
      <c r="I8" s="3" t="s">
        <v>295</v>
      </c>
      <c r="J8" s="3" t="s">
        <v>296</v>
      </c>
      <c r="K8" s="3" t="s">
        <v>297</v>
      </c>
      <c r="L8" s="3" t="s">
        <v>298</v>
      </c>
      <c r="M8" s="3" t="s">
        <v>299</v>
      </c>
      <c r="N8" s="3" t="s">
        <v>300</v>
      </c>
      <c r="O8" s="3" t="s">
        <v>301</v>
      </c>
      <c r="P8" s="3" t="s">
        <v>302</v>
      </c>
      <c r="Q8" s="3" t="s">
        <v>303</v>
      </c>
      <c r="R8" s="3" t="s">
        <v>304</v>
      </c>
      <c r="S8" s="3" t="s">
        <v>305</v>
      </c>
      <c r="T8" s="3" t="s">
        <v>306</v>
      </c>
      <c r="U8" s="3" t="s">
        <v>307</v>
      </c>
      <c r="V8" s="3" t="s">
        <v>308</v>
      </c>
      <c r="W8" s="3" t="s">
        <v>309</v>
      </c>
      <c r="X8" s="3" t="s">
        <v>310</v>
      </c>
    </row>
    <row r="9">
      <c r="A9" s="110" t="s">
        <v>261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33" t="n">
        <v>2012</v>
      </c>
      <c r="C10" s="233" t="n">
        <v>19</v>
      </c>
      <c r="D10" s="233" t="n">
        <v>2</v>
      </c>
      <c r="E10" s="233" t="n">
        <v>94</v>
      </c>
      <c r="F10" s="233" t="n">
        <v>2</v>
      </c>
      <c r="G10" s="233" t="n">
        <v>5</v>
      </c>
      <c r="H10" s="233" t="n">
        <v>64</v>
      </c>
      <c r="I10" s="233" t="n">
        <v>755</v>
      </c>
      <c r="J10" s="233" t="n">
        <v>32</v>
      </c>
      <c r="K10" s="233" t="n">
        <v>466</v>
      </c>
      <c r="L10" s="233" t="n">
        <v>19</v>
      </c>
      <c r="M10" s="233" t="n">
        <v>8</v>
      </c>
      <c r="N10" s="233" t="n">
        <v>40</v>
      </c>
      <c r="O10" s="233" t="n">
        <v>58</v>
      </c>
      <c r="P10" s="233" t="n">
        <v>64</v>
      </c>
      <c r="Q10" s="233" t="n">
        <v>0</v>
      </c>
      <c r="R10" s="233" t="n">
        <v>68</v>
      </c>
      <c r="S10" s="233" t="n">
        <v>11</v>
      </c>
      <c r="T10" s="233" t="n">
        <v>116</v>
      </c>
      <c r="U10" s="233" t="n">
        <v>188</v>
      </c>
      <c r="V10" s="233" t="n">
        <v>0</v>
      </c>
      <c r="W10" s="233" t="n">
        <v>0</v>
      </c>
      <c r="X10" s="233" t="n">
        <v>1</v>
      </c>
    </row>
    <row r="11">
      <c r="A11" s="4" t="s">
        <v>12</v>
      </c>
      <c r="B11" s="233" t="n">
        <v>46907</v>
      </c>
      <c r="C11" s="233" t="n">
        <v>1020</v>
      </c>
      <c r="D11" s="233" t="n">
        <v>2</v>
      </c>
      <c r="E11" s="233" t="n">
        <v>6024</v>
      </c>
      <c r="F11" s="233" t="n">
        <v>4</v>
      </c>
      <c r="G11" s="233" t="n">
        <v>30</v>
      </c>
      <c r="H11" s="233" t="n">
        <v>9947</v>
      </c>
      <c r="I11" s="233" t="n">
        <v>9050</v>
      </c>
      <c r="J11" s="233" t="n">
        <v>1658</v>
      </c>
      <c r="K11" s="233" t="n">
        <v>4314</v>
      </c>
      <c r="L11" s="233" t="n">
        <v>957</v>
      </c>
      <c r="M11" s="233" t="n">
        <v>721</v>
      </c>
      <c r="N11" s="233" t="n">
        <v>231</v>
      </c>
      <c r="O11" s="233" t="n">
        <v>4378</v>
      </c>
      <c r="P11" s="233" t="n">
        <v>1915</v>
      </c>
      <c r="Q11" s="233" t="n">
        <v>15</v>
      </c>
      <c r="R11" s="233" t="n">
        <v>907</v>
      </c>
      <c r="S11" s="233" t="n">
        <v>229</v>
      </c>
      <c r="T11" s="233" t="n">
        <v>1093</v>
      </c>
      <c r="U11" s="233" t="n">
        <v>4319</v>
      </c>
      <c r="V11" s="233" t="n">
        <v>1</v>
      </c>
      <c r="W11" s="233" t="n">
        <v>1</v>
      </c>
      <c r="X11" s="233" t="n">
        <v>91</v>
      </c>
    </row>
    <row r="12">
      <c r="A12" s="4" t="s">
        <v>13</v>
      </c>
      <c r="B12" s="233" t="n">
        <v>5907</v>
      </c>
      <c r="C12" s="233" t="n">
        <v>74</v>
      </c>
      <c r="D12" s="233" t="n">
        <v>0</v>
      </c>
      <c r="E12" s="233" t="n">
        <v>589</v>
      </c>
      <c r="F12" s="233" t="n">
        <v>9</v>
      </c>
      <c r="G12" s="233" t="n">
        <v>17</v>
      </c>
      <c r="H12" s="233" t="n">
        <v>316</v>
      </c>
      <c r="I12" s="233" t="n">
        <v>1658</v>
      </c>
      <c r="J12" s="233" t="n">
        <v>213</v>
      </c>
      <c r="K12" s="233" t="n">
        <v>1135</v>
      </c>
      <c r="L12" s="233" t="n">
        <v>136</v>
      </c>
      <c r="M12" s="233" t="n">
        <v>30</v>
      </c>
      <c r="N12" s="233" t="n">
        <v>141</v>
      </c>
      <c r="O12" s="233" t="n">
        <v>579</v>
      </c>
      <c r="P12" s="233" t="n">
        <v>379</v>
      </c>
      <c r="Q12" s="233" t="n">
        <v>1</v>
      </c>
      <c r="R12" s="233" t="n">
        <v>122</v>
      </c>
      <c r="S12" s="233" t="n">
        <v>83</v>
      </c>
      <c r="T12" s="233" t="n">
        <v>172</v>
      </c>
      <c r="U12" s="233" t="n">
        <v>249</v>
      </c>
      <c r="V12" s="233" t="n">
        <v>0</v>
      </c>
      <c r="W12" s="233" t="n">
        <v>0</v>
      </c>
      <c r="X12" s="233" t="n">
        <v>4</v>
      </c>
    </row>
    <row r="13">
      <c r="A13" s="4" t="s">
        <v>14</v>
      </c>
      <c r="B13" s="233" t="n">
        <v>17793</v>
      </c>
      <c r="C13" s="233" t="n">
        <v>242</v>
      </c>
      <c r="D13" s="233" t="n">
        <v>14</v>
      </c>
      <c r="E13" s="233" t="n">
        <v>2038</v>
      </c>
      <c r="F13" s="233" t="n">
        <v>3</v>
      </c>
      <c r="G13" s="233" t="n">
        <v>55</v>
      </c>
      <c r="H13" s="233" t="n">
        <v>1350</v>
      </c>
      <c r="I13" s="233" t="n">
        <v>4749</v>
      </c>
      <c r="J13" s="233" t="n">
        <v>788</v>
      </c>
      <c r="K13" s="233" t="n">
        <v>3395</v>
      </c>
      <c r="L13" s="233" t="n">
        <v>441</v>
      </c>
      <c r="M13" s="233" t="n">
        <v>73</v>
      </c>
      <c r="N13" s="233" t="n">
        <v>333</v>
      </c>
      <c r="O13" s="233" t="n">
        <v>1578</v>
      </c>
      <c r="P13" s="233" t="n">
        <v>1023</v>
      </c>
      <c r="Q13" s="233" t="n">
        <v>7</v>
      </c>
      <c r="R13" s="233" t="n">
        <v>223</v>
      </c>
      <c r="S13" s="233" t="n">
        <v>390</v>
      </c>
      <c r="T13" s="233" t="n">
        <v>382</v>
      </c>
      <c r="U13" s="233" t="n">
        <v>697</v>
      </c>
      <c r="V13" s="233" t="n">
        <v>0</v>
      </c>
      <c r="W13" s="233" t="n">
        <v>1</v>
      </c>
      <c r="X13" s="233" t="n">
        <v>11</v>
      </c>
    </row>
    <row r="14">
      <c r="A14" s="4" t="s">
        <v>15</v>
      </c>
      <c r="B14" s="233" t="n">
        <v>9888</v>
      </c>
      <c r="C14" s="233" t="n">
        <v>202</v>
      </c>
      <c r="D14" s="233" t="n">
        <v>2</v>
      </c>
      <c r="E14" s="233" t="n">
        <v>891</v>
      </c>
      <c r="F14" s="233" t="n">
        <v>1</v>
      </c>
      <c r="G14" s="233" t="n">
        <v>4</v>
      </c>
      <c r="H14" s="233" t="n">
        <v>2574</v>
      </c>
      <c r="I14" s="233" t="n">
        <v>1245</v>
      </c>
      <c r="J14" s="233" t="n">
        <v>363</v>
      </c>
      <c r="K14" s="233" t="n">
        <v>335</v>
      </c>
      <c r="L14" s="233" t="n">
        <v>203</v>
      </c>
      <c r="M14" s="233" t="n">
        <v>98</v>
      </c>
      <c r="N14" s="233" t="n">
        <v>49</v>
      </c>
      <c r="O14" s="233" t="n">
        <v>791</v>
      </c>
      <c r="P14" s="233" t="n">
        <v>482</v>
      </c>
      <c r="Q14" s="233" t="n">
        <v>2</v>
      </c>
      <c r="R14" s="233" t="n">
        <v>240</v>
      </c>
      <c r="S14" s="233" t="n">
        <v>18</v>
      </c>
      <c r="T14" s="233" t="n">
        <v>487</v>
      </c>
      <c r="U14" s="233" t="n">
        <v>1870</v>
      </c>
      <c r="V14" s="233" t="n">
        <v>2</v>
      </c>
      <c r="W14" s="233" t="n">
        <v>0</v>
      </c>
      <c r="X14" s="233" t="n">
        <v>29</v>
      </c>
    </row>
    <row r="15">
      <c r="A15" s="4" t="s">
        <v>16</v>
      </c>
      <c r="B15" s="233" t="n">
        <v>1083</v>
      </c>
      <c r="C15" s="233" t="n">
        <v>7</v>
      </c>
      <c r="D15" s="233" t="n">
        <v>0</v>
      </c>
      <c r="E15" s="233" t="n">
        <v>43</v>
      </c>
      <c r="F15" s="233" t="n">
        <v>1</v>
      </c>
      <c r="G15" s="233" t="n">
        <v>0</v>
      </c>
      <c r="H15" s="233" t="n">
        <v>39</v>
      </c>
      <c r="I15" s="233" t="n">
        <v>99</v>
      </c>
      <c r="J15" s="233" t="n">
        <v>21</v>
      </c>
      <c r="K15" s="233" t="n">
        <v>49</v>
      </c>
      <c r="L15" s="233" t="n">
        <v>22</v>
      </c>
      <c r="M15" s="233" t="n">
        <v>3</v>
      </c>
      <c r="N15" s="233" t="n">
        <v>20</v>
      </c>
      <c r="O15" s="233" t="n">
        <v>63</v>
      </c>
      <c r="P15" s="233" t="n">
        <v>57</v>
      </c>
      <c r="Q15" s="233" t="n">
        <v>0</v>
      </c>
      <c r="R15" s="233" t="n">
        <v>15</v>
      </c>
      <c r="S15" s="233" t="n">
        <v>3</v>
      </c>
      <c r="T15" s="233" t="n">
        <v>24</v>
      </c>
      <c r="U15" s="233" t="n">
        <v>29</v>
      </c>
      <c r="V15" s="233" t="n">
        <v>0</v>
      </c>
      <c r="W15" s="233" t="n">
        <v>0</v>
      </c>
      <c r="X15" s="233" t="n">
        <v>588</v>
      </c>
    </row>
    <row r="16">
      <c r="A16" s="49" t="s">
        <v>262</v>
      </c>
      <c r="B16" s="235" t="n">
        <v>83590</v>
      </c>
      <c r="C16" s="235" t="n">
        <v>1564</v>
      </c>
      <c r="D16" s="235" t="n">
        <v>20</v>
      </c>
      <c r="E16" s="235" t="n">
        <v>9679</v>
      </c>
      <c r="F16" s="235" t="n">
        <v>20</v>
      </c>
      <c r="G16" s="235" t="n">
        <v>111</v>
      </c>
      <c r="H16" s="235" t="n">
        <v>14290</v>
      </c>
      <c r="I16" s="235" t="n">
        <v>17556</v>
      </c>
      <c r="J16" s="235" t="n">
        <v>3075</v>
      </c>
      <c r="K16" s="235" t="n">
        <v>9694</v>
      </c>
      <c r="L16" s="235" t="n">
        <v>1778</v>
      </c>
      <c r="M16" s="235" t="n">
        <v>933</v>
      </c>
      <c r="N16" s="235" t="n">
        <v>814</v>
      </c>
      <c r="O16" s="235" t="n">
        <v>7447</v>
      </c>
      <c r="P16" s="235" t="n">
        <v>3920</v>
      </c>
      <c r="Q16" s="235" t="n">
        <v>25</v>
      </c>
      <c r="R16" s="235" t="n">
        <v>1575</v>
      </c>
      <c r="S16" s="235" t="n">
        <v>734</v>
      </c>
      <c r="T16" s="235" t="n">
        <v>2274</v>
      </c>
      <c r="U16" s="235" t="n">
        <v>7352</v>
      </c>
      <c r="V16" s="235" t="n">
        <v>3</v>
      </c>
      <c r="W16" s="235" t="n">
        <v>2</v>
      </c>
      <c r="X16" s="235" t="n">
        <v>724</v>
      </c>
    </row>
    <row r="17">
      <c r="A17" s="110" t="s">
        <v>263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33" t="n">
        <v>10670</v>
      </c>
      <c r="C18" s="233" t="n">
        <v>62</v>
      </c>
      <c r="D18" s="233" t="n">
        <v>87</v>
      </c>
      <c r="E18" s="233" t="n">
        <v>284</v>
      </c>
      <c r="F18" s="233" t="n">
        <v>2</v>
      </c>
      <c r="G18" s="233" t="n">
        <v>9</v>
      </c>
      <c r="H18" s="233" t="n">
        <v>195</v>
      </c>
      <c r="I18" s="233" t="n">
        <v>5185</v>
      </c>
      <c r="J18" s="233" t="n">
        <v>76</v>
      </c>
      <c r="K18" s="233" t="n">
        <v>1806</v>
      </c>
      <c r="L18" s="233" t="n">
        <v>80</v>
      </c>
      <c r="M18" s="233" t="n">
        <v>140</v>
      </c>
      <c r="N18" s="233" t="n">
        <v>193</v>
      </c>
      <c r="O18" s="233" t="n">
        <v>256</v>
      </c>
      <c r="P18" s="233" t="n">
        <v>264</v>
      </c>
      <c r="Q18" s="233" t="n">
        <v>0</v>
      </c>
      <c r="R18" s="233" t="n">
        <v>255</v>
      </c>
      <c r="S18" s="233" t="n">
        <v>22</v>
      </c>
      <c r="T18" s="233" t="n">
        <v>1349</v>
      </c>
      <c r="U18" s="233" t="n">
        <v>400</v>
      </c>
      <c r="V18" s="233" t="n">
        <v>0</v>
      </c>
      <c r="W18" s="233" t="n">
        <v>0</v>
      </c>
      <c r="X18" s="233" t="n">
        <v>5</v>
      </c>
    </row>
    <row r="19">
      <c r="A19" s="4" t="s">
        <v>12</v>
      </c>
      <c r="B19" s="233" t="n">
        <v>46789</v>
      </c>
      <c r="C19" s="233" t="n">
        <v>1016</v>
      </c>
      <c r="D19" s="233" t="n">
        <v>2</v>
      </c>
      <c r="E19" s="233" t="n">
        <v>6012</v>
      </c>
      <c r="F19" s="233" t="n">
        <v>4</v>
      </c>
      <c r="G19" s="233" t="n">
        <v>30</v>
      </c>
      <c r="H19" s="233" t="n">
        <v>9922</v>
      </c>
      <c r="I19" s="233" t="n">
        <v>9031</v>
      </c>
      <c r="J19" s="233" t="n">
        <v>1651</v>
      </c>
      <c r="K19" s="233" t="n">
        <v>4304</v>
      </c>
      <c r="L19" s="233" t="n">
        <v>956</v>
      </c>
      <c r="M19" s="233" t="n">
        <v>717</v>
      </c>
      <c r="N19" s="233" t="n">
        <v>229</v>
      </c>
      <c r="O19" s="233" t="n">
        <v>4369</v>
      </c>
      <c r="P19" s="233" t="n">
        <v>1910</v>
      </c>
      <c r="Q19" s="233" t="n">
        <v>15</v>
      </c>
      <c r="R19" s="233" t="n">
        <v>905</v>
      </c>
      <c r="S19" s="233" t="n">
        <v>229</v>
      </c>
      <c r="T19" s="233" t="n">
        <v>1090</v>
      </c>
      <c r="U19" s="233" t="n">
        <v>4304</v>
      </c>
      <c r="V19" s="233" t="n">
        <v>1</v>
      </c>
      <c r="W19" s="233" t="n">
        <v>1</v>
      </c>
      <c r="X19" s="233" t="n">
        <v>91</v>
      </c>
    </row>
    <row r="20">
      <c r="A20" s="4" t="s">
        <v>13</v>
      </c>
      <c r="B20" s="233" t="n">
        <v>41791</v>
      </c>
      <c r="C20" s="233" t="n">
        <v>483</v>
      </c>
      <c r="D20" s="233" t="n">
        <v>0</v>
      </c>
      <c r="E20" s="233" t="n">
        <v>10598</v>
      </c>
      <c r="F20" s="233" t="n">
        <v>262</v>
      </c>
      <c r="G20" s="233" t="n">
        <v>168</v>
      </c>
      <c r="H20" s="233" t="n">
        <v>1055</v>
      </c>
      <c r="I20" s="233" t="n">
        <v>11877</v>
      </c>
      <c r="J20" s="233" t="n">
        <v>2271</v>
      </c>
      <c r="K20" s="233" t="n">
        <v>6240</v>
      </c>
      <c r="L20" s="233" t="n">
        <v>501</v>
      </c>
      <c r="M20" s="233" t="n">
        <v>102</v>
      </c>
      <c r="N20" s="233" t="n">
        <v>1067</v>
      </c>
      <c r="O20" s="233" t="n">
        <v>2038</v>
      </c>
      <c r="P20" s="233" t="n">
        <v>2180</v>
      </c>
      <c r="Q20" s="233" t="n">
        <v>3</v>
      </c>
      <c r="R20" s="233" t="n">
        <v>531</v>
      </c>
      <c r="S20" s="233" t="n">
        <v>401</v>
      </c>
      <c r="T20" s="233" t="n">
        <v>1249</v>
      </c>
      <c r="U20" s="233" t="n">
        <v>758</v>
      </c>
      <c r="V20" s="233" t="n">
        <v>0</v>
      </c>
      <c r="W20" s="233" t="n">
        <v>0</v>
      </c>
      <c r="X20" s="233" t="n">
        <v>7</v>
      </c>
    </row>
    <row r="21">
      <c r="A21" s="4" t="s">
        <v>14</v>
      </c>
      <c r="B21" s="233" t="n">
        <v>152145</v>
      </c>
      <c r="C21" s="233" t="n">
        <v>1691</v>
      </c>
      <c r="D21" s="233" t="n">
        <v>226</v>
      </c>
      <c r="E21" s="233" t="n">
        <v>52999</v>
      </c>
      <c r="F21" s="233" t="n">
        <v>8</v>
      </c>
      <c r="G21" s="233" t="n">
        <v>640</v>
      </c>
      <c r="H21" s="233" t="n">
        <v>8688</v>
      </c>
      <c r="I21" s="233" t="n">
        <v>32022</v>
      </c>
      <c r="J21" s="233" t="n">
        <v>9014</v>
      </c>
      <c r="K21" s="233" t="n">
        <v>18587</v>
      </c>
      <c r="L21" s="233" t="n">
        <v>2590</v>
      </c>
      <c r="M21" s="233" t="n">
        <v>351</v>
      </c>
      <c r="N21" s="233" t="n">
        <v>1649</v>
      </c>
      <c r="O21" s="233" t="n">
        <v>6639</v>
      </c>
      <c r="P21" s="233" t="n">
        <v>6147</v>
      </c>
      <c r="Q21" s="233" t="n">
        <v>32</v>
      </c>
      <c r="R21" s="233" t="n">
        <v>733</v>
      </c>
      <c r="S21" s="233" t="n">
        <v>4335</v>
      </c>
      <c r="T21" s="233" t="n">
        <v>3350</v>
      </c>
      <c r="U21" s="233" t="n">
        <v>2415</v>
      </c>
      <c r="V21" s="233" t="n">
        <v>0</v>
      </c>
      <c r="W21" s="233" t="n">
        <v>1</v>
      </c>
      <c r="X21" s="233" t="n">
        <v>28</v>
      </c>
    </row>
    <row r="22">
      <c r="A22" s="4" t="s">
        <v>15</v>
      </c>
      <c r="B22" s="233" t="n">
        <v>9874</v>
      </c>
      <c r="C22" s="233" t="n">
        <v>201</v>
      </c>
      <c r="D22" s="233" t="n">
        <v>2</v>
      </c>
      <c r="E22" s="233" t="n">
        <v>890</v>
      </c>
      <c r="F22" s="233" t="n">
        <v>1</v>
      </c>
      <c r="G22" s="233" t="n">
        <v>4</v>
      </c>
      <c r="H22" s="233" t="n">
        <v>2572</v>
      </c>
      <c r="I22" s="233" t="n">
        <v>1244</v>
      </c>
      <c r="J22" s="233" t="n">
        <v>363</v>
      </c>
      <c r="K22" s="233" t="n">
        <v>334</v>
      </c>
      <c r="L22" s="233" t="n">
        <v>202</v>
      </c>
      <c r="M22" s="233" t="n">
        <v>98</v>
      </c>
      <c r="N22" s="233" t="n">
        <v>49</v>
      </c>
      <c r="O22" s="233" t="n">
        <v>789</v>
      </c>
      <c r="P22" s="233" t="n">
        <v>481</v>
      </c>
      <c r="Q22" s="233" t="n">
        <v>2</v>
      </c>
      <c r="R22" s="233" t="n">
        <v>239</v>
      </c>
      <c r="S22" s="233" t="n">
        <v>18</v>
      </c>
      <c r="T22" s="233" t="n">
        <v>486</v>
      </c>
      <c r="U22" s="233" t="n">
        <v>1868</v>
      </c>
      <c r="V22" s="233" t="n">
        <v>2</v>
      </c>
      <c r="W22" s="233" t="n">
        <v>0</v>
      </c>
      <c r="X22" s="233" t="n">
        <v>29</v>
      </c>
    </row>
    <row r="23">
      <c r="A23" s="4" t="s">
        <v>16</v>
      </c>
      <c r="B23" s="233" t="n">
        <v>1083</v>
      </c>
      <c r="C23" s="233" t="n">
        <v>7</v>
      </c>
      <c r="D23" s="233" t="n">
        <v>0</v>
      </c>
      <c r="E23" s="233" t="n">
        <v>43</v>
      </c>
      <c r="F23" s="233" t="n">
        <v>1</v>
      </c>
      <c r="G23" s="233" t="n">
        <v>0</v>
      </c>
      <c r="H23" s="233" t="n">
        <v>39</v>
      </c>
      <c r="I23" s="233" t="n">
        <v>99</v>
      </c>
      <c r="J23" s="233" t="n">
        <v>21</v>
      </c>
      <c r="K23" s="233" t="n">
        <v>49</v>
      </c>
      <c r="L23" s="233" t="n">
        <v>22</v>
      </c>
      <c r="M23" s="233" t="n">
        <v>3</v>
      </c>
      <c r="N23" s="233" t="n">
        <v>20</v>
      </c>
      <c r="O23" s="233" t="n">
        <v>63</v>
      </c>
      <c r="P23" s="233" t="n">
        <v>57</v>
      </c>
      <c r="Q23" s="233" t="n">
        <v>0</v>
      </c>
      <c r="R23" s="233" t="n">
        <v>15</v>
      </c>
      <c r="S23" s="233" t="n">
        <v>3</v>
      </c>
      <c r="T23" s="233" t="n">
        <v>24</v>
      </c>
      <c r="U23" s="233" t="n">
        <v>29</v>
      </c>
      <c r="V23" s="233" t="n">
        <v>0</v>
      </c>
      <c r="W23" s="233" t="n">
        <v>0</v>
      </c>
      <c r="X23" s="233" t="n">
        <v>588</v>
      </c>
    </row>
    <row r="24">
      <c r="A24" s="49" t="s">
        <v>262</v>
      </c>
      <c r="B24" s="235" t="n">
        <v>262352</v>
      </c>
      <c r="C24" s="235" t="n">
        <v>3460</v>
      </c>
      <c r="D24" s="235" t="n">
        <v>317</v>
      </c>
      <c r="E24" s="235" t="n">
        <v>70826</v>
      </c>
      <c r="F24" s="235" t="n">
        <v>278</v>
      </c>
      <c r="G24" s="235" t="n">
        <v>851</v>
      </c>
      <c r="H24" s="235" t="n">
        <v>22471</v>
      </c>
      <c r="I24" s="235" t="n">
        <v>59458</v>
      </c>
      <c r="J24" s="235" t="n">
        <v>13396</v>
      </c>
      <c r="K24" s="235" t="n">
        <v>31320</v>
      </c>
      <c r="L24" s="235" t="n">
        <v>4351</v>
      </c>
      <c r="M24" s="235" t="n">
        <v>1411</v>
      </c>
      <c r="N24" s="235" t="n">
        <v>3207</v>
      </c>
      <c r="O24" s="235" t="n">
        <v>14154</v>
      </c>
      <c r="P24" s="235" t="n">
        <v>11039</v>
      </c>
      <c r="Q24" s="235" t="n">
        <v>52</v>
      </c>
      <c r="R24" s="235" t="n">
        <v>2678</v>
      </c>
      <c r="S24" s="235" t="n">
        <v>5008</v>
      </c>
      <c r="T24" s="235" t="n">
        <v>7548</v>
      </c>
      <c r="U24" s="235" t="n">
        <v>9774</v>
      </c>
      <c r="V24" s="235" t="n">
        <v>3</v>
      </c>
      <c r="W24" s="235" t="n">
        <v>2</v>
      </c>
      <c r="X24" s="235" t="n">
        <v>748</v>
      </c>
    </row>
    <row r="25">
      <c r="A25" s="110" t="s">
        <v>264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34" t="n">
        <v>3492464.91</v>
      </c>
      <c r="C26" s="234" t="n">
        <v>35288.84</v>
      </c>
      <c r="D26" s="234" t="n">
        <v>36648.21</v>
      </c>
      <c r="E26" s="234" t="n">
        <v>112721.66</v>
      </c>
      <c r="F26" s="234" t="n">
        <v>412.66</v>
      </c>
      <c r="G26" s="234" t="n">
        <v>3649.78</v>
      </c>
      <c r="H26" s="234" t="n">
        <v>82369.84</v>
      </c>
      <c r="I26" s="234" t="n">
        <v>1276880.11</v>
      </c>
      <c r="J26" s="234" t="n">
        <v>26739.36</v>
      </c>
      <c r="K26" s="234" t="n">
        <v>965145.12</v>
      </c>
      <c r="L26" s="234" t="n">
        <v>33672.39</v>
      </c>
      <c r="M26" s="234" t="n">
        <v>42109.14</v>
      </c>
      <c r="N26" s="234" t="n">
        <v>107700.33</v>
      </c>
      <c r="O26" s="234" t="n">
        <v>89173.31</v>
      </c>
      <c r="P26" s="234" t="n">
        <v>111579.44</v>
      </c>
      <c r="Q26" s="234" t="n">
        <v>0</v>
      </c>
      <c r="R26" s="234" t="n">
        <v>90134.68</v>
      </c>
      <c r="S26" s="234" t="n">
        <v>13748.19</v>
      </c>
      <c r="T26" s="234" t="n">
        <v>349250.19</v>
      </c>
      <c r="U26" s="234" t="n">
        <v>113896.25</v>
      </c>
      <c r="V26" s="234" t="n">
        <v>0</v>
      </c>
      <c r="W26" s="234" t="n">
        <v>0</v>
      </c>
      <c r="X26" s="234" t="n">
        <v>1345.41</v>
      </c>
    </row>
    <row r="27">
      <c r="A27" s="4" t="s">
        <v>12</v>
      </c>
      <c r="B27" s="234" t="n">
        <v>31204519.6</v>
      </c>
      <c r="C27" s="234" t="n">
        <v>696816.74</v>
      </c>
      <c r="D27" s="234" t="n">
        <v>1080</v>
      </c>
      <c r="E27" s="234" t="n">
        <v>3969772.33</v>
      </c>
      <c r="F27" s="234" t="n">
        <v>2880</v>
      </c>
      <c r="G27" s="234" t="n">
        <v>19182.84</v>
      </c>
      <c r="H27" s="234" t="n">
        <v>7193075.72</v>
      </c>
      <c r="I27" s="234" t="n">
        <v>5492837.15</v>
      </c>
      <c r="J27" s="234" t="n">
        <v>1111889.52</v>
      </c>
      <c r="K27" s="234" t="n">
        <v>3116734.59</v>
      </c>
      <c r="L27" s="234" t="n">
        <v>631198.91</v>
      </c>
      <c r="M27" s="234" t="n">
        <v>430983.24</v>
      </c>
      <c r="N27" s="234" t="n">
        <v>154560.89</v>
      </c>
      <c r="O27" s="234" t="n">
        <v>2844852.21</v>
      </c>
      <c r="P27" s="234" t="n">
        <v>1335764.04</v>
      </c>
      <c r="Q27" s="234" t="n">
        <v>7552.64</v>
      </c>
      <c r="R27" s="234" t="n">
        <v>580194.44</v>
      </c>
      <c r="S27" s="234" t="n">
        <v>123960.28</v>
      </c>
      <c r="T27" s="234" t="n">
        <v>785038.67</v>
      </c>
      <c r="U27" s="234" t="n">
        <v>2641724.43</v>
      </c>
      <c r="V27" s="234" t="n">
        <v>630</v>
      </c>
      <c r="W27" s="234" t="n">
        <v>630</v>
      </c>
      <c r="X27" s="234" t="n">
        <v>63160.96</v>
      </c>
    </row>
    <row r="28">
      <c r="A28" s="4" t="s">
        <v>13</v>
      </c>
      <c r="B28" s="234" t="n">
        <v>16839737.5</v>
      </c>
      <c r="C28" s="234" t="n">
        <v>357581.27</v>
      </c>
      <c r="D28" s="234" t="n">
        <v>0</v>
      </c>
      <c r="E28" s="234" t="n">
        <v>2969328.84</v>
      </c>
      <c r="F28" s="234" t="n">
        <v>85124.27</v>
      </c>
      <c r="G28" s="234" t="n">
        <v>38826.18</v>
      </c>
      <c r="H28" s="234" t="n">
        <v>519179.6</v>
      </c>
      <c r="I28" s="234" t="n">
        <v>4336569.1</v>
      </c>
      <c r="J28" s="234" t="n">
        <v>510097.35</v>
      </c>
      <c r="K28" s="234" t="n">
        <v>3739770.36</v>
      </c>
      <c r="L28" s="234" t="n">
        <v>289610.65</v>
      </c>
      <c r="M28" s="234" t="n">
        <v>36388.26</v>
      </c>
      <c r="N28" s="234" t="n">
        <v>522577.15</v>
      </c>
      <c r="O28" s="234" t="n">
        <v>997090.73</v>
      </c>
      <c r="P28" s="234" t="n">
        <v>1027839.23</v>
      </c>
      <c r="Q28" s="234" t="n">
        <v>1966.52</v>
      </c>
      <c r="R28" s="234" t="n">
        <v>212274.45</v>
      </c>
      <c r="S28" s="234" t="n">
        <v>217150.18</v>
      </c>
      <c r="T28" s="234" t="n">
        <v>695657.34</v>
      </c>
      <c r="U28" s="234" t="n">
        <v>279824.48</v>
      </c>
      <c r="V28" s="234" t="n">
        <v>0</v>
      </c>
      <c r="W28" s="234" t="n">
        <v>0</v>
      </c>
      <c r="X28" s="234" t="n">
        <v>2881.54</v>
      </c>
    </row>
    <row r="29">
      <c r="A29" s="4" t="s">
        <v>14</v>
      </c>
      <c r="B29" s="234" t="n">
        <v>65589457.77</v>
      </c>
      <c r="C29" s="234" t="n">
        <v>782647.9</v>
      </c>
      <c r="D29" s="234" t="n">
        <v>103842.76</v>
      </c>
      <c r="E29" s="234" t="n">
        <v>21035605.31</v>
      </c>
      <c r="F29" s="234" t="n">
        <v>5017.99</v>
      </c>
      <c r="G29" s="234" t="n">
        <v>241717.81</v>
      </c>
      <c r="H29" s="234" t="n">
        <v>4110897.56</v>
      </c>
      <c r="I29" s="234" t="n">
        <v>12293003.19</v>
      </c>
      <c r="J29" s="234" t="n">
        <v>3841590.09</v>
      </c>
      <c r="K29" s="234" t="n">
        <v>9913069.4</v>
      </c>
      <c r="L29" s="234" t="n">
        <v>1147189.06</v>
      </c>
      <c r="M29" s="234" t="n">
        <v>138480.15</v>
      </c>
      <c r="N29" s="234" t="n">
        <v>717668.8</v>
      </c>
      <c r="O29" s="234" t="n">
        <v>2954329.39</v>
      </c>
      <c r="P29" s="234" t="n">
        <v>3048137.21</v>
      </c>
      <c r="Q29" s="234" t="n">
        <v>16189.09</v>
      </c>
      <c r="R29" s="234" t="n">
        <v>299249.91</v>
      </c>
      <c r="S29" s="234" t="n">
        <v>2224767.91</v>
      </c>
      <c r="T29" s="234" t="n">
        <v>1654764.94</v>
      </c>
      <c r="U29" s="234" t="n">
        <v>1046116.33</v>
      </c>
      <c r="V29" s="234" t="n">
        <v>0</v>
      </c>
      <c r="W29" s="234" t="n">
        <v>331.7</v>
      </c>
      <c r="X29" s="234" t="n">
        <v>14841.27</v>
      </c>
    </row>
    <row r="30">
      <c r="A30" s="4" t="s">
        <v>15</v>
      </c>
      <c r="B30" s="234" t="n">
        <v>3017176.37</v>
      </c>
      <c r="C30" s="234" t="n">
        <v>62489.68</v>
      </c>
      <c r="D30" s="234" t="n">
        <v>630</v>
      </c>
      <c r="E30" s="234" t="n">
        <v>273904.11</v>
      </c>
      <c r="F30" s="234" t="n">
        <v>315</v>
      </c>
      <c r="G30" s="234" t="n">
        <v>1260</v>
      </c>
      <c r="H30" s="234" t="n">
        <v>801887.45</v>
      </c>
      <c r="I30" s="234" t="n">
        <v>379071.18</v>
      </c>
      <c r="J30" s="234" t="n">
        <v>110151.1</v>
      </c>
      <c r="K30" s="234" t="n">
        <v>101875.91</v>
      </c>
      <c r="L30" s="234" t="n">
        <v>62530.16</v>
      </c>
      <c r="M30" s="234" t="n">
        <v>28929.61</v>
      </c>
      <c r="N30" s="234" t="n">
        <v>15435</v>
      </c>
      <c r="O30" s="234" t="n">
        <v>240017.76</v>
      </c>
      <c r="P30" s="234" t="n">
        <v>148666.99</v>
      </c>
      <c r="Q30" s="234" t="n">
        <v>630</v>
      </c>
      <c r="R30" s="234" t="n">
        <v>71462.4</v>
      </c>
      <c r="S30" s="234" t="n">
        <v>5107.4</v>
      </c>
      <c r="T30" s="234" t="n">
        <v>147280.39</v>
      </c>
      <c r="U30" s="234" t="n">
        <v>556014.73</v>
      </c>
      <c r="V30" s="234" t="n">
        <v>630</v>
      </c>
      <c r="W30" s="234" t="n">
        <v>0</v>
      </c>
      <c r="X30" s="234" t="n">
        <v>8887.5</v>
      </c>
    </row>
    <row r="31">
      <c r="A31" s="4" t="s">
        <v>16</v>
      </c>
      <c r="B31" s="234" t="n">
        <v>331022.79</v>
      </c>
      <c r="C31" s="234" t="n">
        <v>2205</v>
      </c>
      <c r="D31" s="234" t="n">
        <v>0</v>
      </c>
      <c r="E31" s="234" t="n">
        <v>13229.07</v>
      </c>
      <c r="F31" s="234" t="n">
        <v>315</v>
      </c>
      <c r="G31" s="234" t="n">
        <v>0</v>
      </c>
      <c r="H31" s="234" t="n">
        <v>12285</v>
      </c>
      <c r="I31" s="234" t="n">
        <v>29971.9</v>
      </c>
      <c r="J31" s="234" t="n">
        <v>6615</v>
      </c>
      <c r="K31" s="234" t="n">
        <v>15011.64</v>
      </c>
      <c r="L31" s="234" t="n">
        <v>6672.13</v>
      </c>
      <c r="M31" s="234" t="n">
        <v>843.25</v>
      </c>
      <c r="N31" s="234" t="n">
        <v>6199.07</v>
      </c>
      <c r="O31" s="234" t="n">
        <v>19116.4</v>
      </c>
      <c r="P31" s="234" t="n">
        <v>17588.34</v>
      </c>
      <c r="Q31" s="234" t="n">
        <v>0</v>
      </c>
      <c r="R31" s="234" t="n">
        <v>4699.02</v>
      </c>
      <c r="S31" s="234" t="n">
        <v>945</v>
      </c>
      <c r="T31" s="234" t="n">
        <v>7249.15</v>
      </c>
      <c r="U31" s="234" t="n">
        <v>8773.9</v>
      </c>
      <c r="V31" s="234" t="n">
        <v>0</v>
      </c>
      <c r="W31" s="234" t="n">
        <v>0</v>
      </c>
      <c r="X31" s="234" t="n">
        <v>179303.92</v>
      </c>
    </row>
    <row r="32">
      <c r="A32" s="49" t="s">
        <v>262</v>
      </c>
      <c r="B32" s="236" t="n">
        <v>120474378.94</v>
      </c>
      <c r="C32" s="236" t="n">
        <v>1937029.43</v>
      </c>
      <c r="D32" s="236" t="n">
        <v>142200.97</v>
      </c>
      <c r="E32" s="236" t="n">
        <v>28374561.32</v>
      </c>
      <c r="F32" s="236" t="n">
        <v>94064.92</v>
      </c>
      <c r="G32" s="236" t="n">
        <v>304636.61</v>
      </c>
      <c r="H32" s="236" t="n">
        <v>12719695.17</v>
      </c>
      <c r="I32" s="236" t="n">
        <v>23808332.63</v>
      </c>
      <c r="J32" s="236" t="n">
        <v>5607082.42</v>
      </c>
      <c r="K32" s="236" t="n">
        <v>17851607.02</v>
      </c>
      <c r="L32" s="236" t="n">
        <v>2170873.3</v>
      </c>
      <c r="M32" s="236" t="n">
        <v>677733.65</v>
      </c>
      <c r="N32" s="236" t="n">
        <v>1524141.24</v>
      </c>
      <c r="O32" s="236" t="n">
        <v>7144579.8</v>
      </c>
      <c r="P32" s="236" t="n">
        <v>5689575.25</v>
      </c>
      <c r="Q32" s="236" t="n">
        <v>26338.25</v>
      </c>
      <c r="R32" s="236" t="n">
        <v>1258014.9</v>
      </c>
      <c r="S32" s="236" t="n">
        <v>2585678.96</v>
      </c>
      <c r="T32" s="236" t="n">
        <v>3639240.68</v>
      </c>
      <c r="U32" s="236" t="n">
        <v>4646350.12</v>
      </c>
      <c r="V32" s="236" t="n">
        <v>1260</v>
      </c>
      <c r="W32" s="236" t="n">
        <v>961.7</v>
      </c>
      <c r="X32" s="236" t="n">
        <v>270420.6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274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287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254</v>
      </c>
      <c r="C7" s="18" t="s">
        <v>288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289</v>
      </c>
      <c r="D8" s="3" t="s">
        <v>290</v>
      </c>
      <c r="E8" s="3" t="s">
        <v>291</v>
      </c>
      <c r="F8" s="3" t="s">
        <v>292</v>
      </c>
      <c r="G8" s="3" t="s">
        <v>293</v>
      </c>
      <c r="H8" s="3" t="s">
        <v>294</v>
      </c>
      <c r="I8" s="3" t="s">
        <v>295</v>
      </c>
      <c r="J8" s="3" t="s">
        <v>296</v>
      </c>
      <c r="K8" s="3" t="s">
        <v>297</v>
      </c>
      <c r="L8" s="3" t="s">
        <v>298</v>
      </c>
      <c r="M8" s="3" t="s">
        <v>299</v>
      </c>
      <c r="N8" s="3" t="s">
        <v>300</v>
      </c>
      <c r="O8" s="3" t="s">
        <v>301</v>
      </c>
      <c r="P8" s="3" t="s">
        <v>302</v>
      </c>
      <c r="Q8" s="3" t="s">
        <v>303</v>
      </c>
      <c r="R8" s="3" t="s">
        <v>304</v>
      </c>
      <c r="S8" s="3" t="s">
        <v>305</v>
      </c>
      <c r="T8" s="3" t="s">
        <v>306</v>
      </c>
      <c r="U8" s="3" t="s">
        <v>307</v>
      </c>
      <c r="V8" s="3" t="s">
        <v>308</v>
      </c>
      <c r="W8" s="3" t="s">
        <v>309</v>
      </c>
      <c r="X8" s="3" t="s">
        <v>310</v>
      </c>
    </row>
    <row r="9">
      <c r="A9" s="110" t="s">
        <v>261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37" t="n">
        <v>3378</v>
      </c>
      <c r="C10" s="237" t="n">
        <v>20</v>
      </c>
      <c r="D10" s="237" t="n">
        <v>1</v>
      </c>
      <c r="E10" s="237" t="n">
        <v>176</v>
      </c>
      <c r="F10" s="237" t="n">
        <v>4</v>
      </c>
      <c r="G10" s="237" t="n">
        <v>8</v>
      </c>
      <c r="H10" s="237" t="n">
        <v>118</v>
      </c>
      <c r="I10" s="237" t="n">
        <v>1387</v>
      </c>
      <c r="J10" s="237" t="n">
        <v>37</v>
      </c>
      <c r="K10" s="237" t="n">
        <v>634</v>
      </c>
      <c r="L10" s="237" t="n">
        <v>32</v>
      </c>
      <c r="M10" s="237" t="n">
        <v>8</v>
      </c>
      <c r="N10" s="237" t="n">
        <v>64</v>
      </c>
      <c r="O10" s="237" t="n">
        <v>115</v>
      </c>
      <c r="P10" s="237" t="n">
        <v>103</v>
      </c>
      <c r="Q10" s="237" t="n">
        <v>1</v>
      </c>
      <c r="R10" s="237" t="n">
        <v>135</v>
      </c>
      <c r="S10" s="237" t="n">
        <v>18</v>
      </c>
      <c r="T10" s="237" t="n">
        <v>180</v>
      </c>
      <c r="U10" s="237" t="n">
        <v>335</v>
      </c>
      <c r="V10" s="237" t="n">
        <v>0</v>
      </c>
      <c r="W10" s="237" t="n">
        <v>0</v>
      </c>
      <c r="X10" s="237" t="n">
        <v>2</v>
      </c>
    </row>
    <row r="11">
      <c r="A11" s="4" t="s">
        <v>12</v>
      </c>
      <c r="B11" s="237" t="n">
        <v>65232</v>
      </c>
      <c r="C11" s="237" t="n">
        <v>1717</v>
      </c>
      <c r="D11" s="237" t="n">
        <v>4</v>
      </c>
      <c r="E11" s="237" t="n">
        <v>8513</v>
      </c>
      <c r="F11" s="237" t="n">
        <v>9</v>
      </c>
      <c r="G11" s="237" t="n">
        <v>45</v>
      </c>
      <c r="H11" s="237" t="n">
        <v>15190</v>
      </c>
      <c r="I11" s="237" t="n">
        <v>12899</v>
      </c>
      <c r="J11" s="237" t="n">
        <v>2026</v>
      </c>
      <c r="K11" s="237" t="n">
        <v>4683</v>
      </c>
      <c r="L11" s="237" t="n">
        <v>1312</v>
      </c>
      <c r="M11" s="237" t="n">
        <v>837</v>
      </c>
      <c r="N11" s="237" t="n">
        <v>297</v>
      </c>
      <c r="O11" s="237" t="n">
        <v>5951</v>
      </c>
      <c r="P11" s="237" t="n">
        <v>2477</v>
      </c>
      <c r="Q11" s="237" t="n">
        <v>28</v>
      </c>
      <c r="R11" s="237" t="n">
        <v>1210</v>
      </c>
      <c r="S11" s="237" t="n">
        <v>387</v>
      </c>
      <c r="T11" s="237" t="n">
        <v>1400</v>
      </c>
      <c r="U11" s="237" t="n">
        <v>6115</v>
      </c>
      <c r="V11" s="237" t="n">
        <v>2</v>
      </c>
      <c r="W11" s="237" t="n">
        <v>1</v>
      </c>
      <c r="X11" s="237" t="n">
        <v>129</v>
      </c>
    </row>
    <row r="12">
      <c r="A12" s="4" t="s">
        <v>13</v>
      </c>
      <c r="B12" s="237" t="n">
        <v>7616</v>
      </c>
      <c r="C12" s="237" t="n">
        <v>100</v>
      </c>
      <c r="D12" s="237" t="n">
        <v>5</v>
      </c>
      <c r="E12" s="237" t="n">
        <v>757</v>
      </c>
      <c r="F12" s="237" t="n">
        <v>14</v>
      </c>
      <c r="G12" s="237" t="n">
        <v>19</v>
      </c>
      <c r="H12" s="237" t="n">
        <v>484</v>
      </c>
      <c r="I12" s="237" t="n">
        <v>2146</v>
      </c>
      <c r="J12" s="237" t="n">
        <v>260</v>
      </c>
      <c r="K12" s="237" t="n">
        <v>1327</v>
      </c>
      <c r="L12" s="237" t="n">
        <v>170</v>
      </c>
      <c r="M12" s="237" t="n">
        <v>40</v>
      </c>
      <c r="N12" s="237" t="n">
        <v>188</v>
      </c>
      <c r="O12" s="237" t="n">
        <v>762</v>
      </c>
      <c r="P12" s="237" t="n">
        <v>488</v>
      </c>
      <c r="Q12" s="237" t="n">
        <v>1</v>
      </c>
      <c r="R12" s="237" t="n">
        <v>175</v>
      </c>
      <c r="S12" s="237" t="n">
        <v>119</v>
      </c>
      <c r="T12" s="237" t="n">
        <v>208</v>
      </c>
      <c r="U12" s="237" t="n">
        <v>345</v>
      </c>
      <c r="V12" s="237" t="n">
        <v>0</v>
      </c>
      <c r="W12" s="237" t="n">
        <v>0</v>
      </c>
      <c r="X12" s="237" t="n">
        <v>8</v>
      </c>
    </row>
    <row r="13">
      <c r="A13" s="4" t="s">
        <v>14</v>
      </c>
      <c r="B13" s="237" t="n">
        <v>24293</v>
      </c>
      <c r="C13" s="237" t="n">
        <v>361</v>
      </c>
      <c r="D13" s="237" t="n">
        <v>23</v>
      </c>
      <c r="E13" s="237" t="n">
        <v>2957</v>
      </c>
      <c r="F13" s="237" t="n">
        <v>9</v>
      </c>
      <c r="G13" s="237" t="n">
        <v>82</v>
      </c>
      <c r="H13" s="237" t="n">
        <v>2217</v>
      </c>
      <c r="I13" s="237" t="n">
        <v>7131</v>
      </c>
      <c r="J13" s="237" t="n">
        <v>1110</v>
      </c>
      <c r="K13" s="237" t="n">
        <v>3559</v>
      </c>
      <c r="L13" s="237" t="n">
        <v>593</v>
      </c>
      <c r="M13" s="237" t="n">
        <v>98</v>
      </c>
      <c r="N13" s="237" t="n">
        <v>429</v>
      </c>
      <c r="O13" s="237" t="n">
        <v>2339</v>
      </c>
      <c r="P13" s="237" t="n">
        <v>1247</v>
      </c>
      <c r="Q13" s="237" t="n">
        <v>11</v>
      </c>
      <c r="R13" s="237" t="n">
        <v>274</v>
      </c>
      <c r="S13" s="237" t="n">
        <v>586</v>
      </c>
      <c r="T13" s="237" t="n">
        <v>418</v>
      </c>
      <c r="U13" s="237" t="n">
        <v>830</v>
      </c>
      <c r="V13" s="237" t="n">
        <v>0</v>
      </c>
      <c r="W13" s="237" t="n">
        <v>1</v>
      </c>
      <c r="X13" s="237" t="n">
        <v>18</v>
      </c>
    </row>
    <row r="14">
      <c r="A14" s="4" t="s">
        <v>15</v>
      </c>
      <c r="B14" s="237" t="n">
        <v>15915</v>
      </c>
      <c r="C14" s="237" t="n">
        <v>333</v>
      </c>
      <c r="D14" s="237" t="n">
        <v>3</v>
      </c>
      <c r="E14" s="237" t="n">
        <v>1355</v>
      </c>
      <c r="F14" s="237" t="n">
        <v>1</v>
      </c>
      <c r="G14" s="237" t="n">
        <v>6</v>
      </c>
      <c r="H14" s="237" t="n">
        <v>3637</v>
      </c>
      <c r="I14" s="237" t="n">
        <v>1998</v>
      </c>
      <c r="J14" s="237" t="n">
        <v>449</v>
      </c>
      <c r="K14" s="237" t="n">
        <v>408</v>
      </c>
      <c r="L14" s="237" t="n">
        <v>263</v>
      </c>
      <c r="M14" s="237" t="n">
        <v>121</v>
      </c>
      <c r="N14" s="237" t="n">
        <v>60</v>
      </c>
      <c r="O14" s="237" t="n">
        <v>1093</v>
      </c>
      <c r="P14" s="237" t="n">
        <v>631</v>
      </c>
      <c r="Q14" s="237" t="n">
        <v>2</v>
      </c>
      <c r="R14" s="237" t="n">
        <v>309</v>
      </c>
      <c r="S14" s="237" t="n">
        <v>35</v>
      </c>
      <c r="T14" s="237" t="n">
        <v>682</v>
      </c>
      <c r="U14" s="237" t="n">
        <v>4481</v>
      </c>
      <c r="V14" s="237" t="n">
        <v>2</v>
      </c>
      <c r="W14" s="237" t="n">
        <v>0</v>
      </c>
      <c r="X14" s="237" t="n">
        <v>46</v>
      </c>
    </row>
    <row r="15">
      <c r="A15" s="4" t="s">
        <v>16</v>
      </c>
      <c r="B15" s="237" t="n">
        <v>1411</v>
      </c>
      <c r="C15" s="237" t="n">
        <v>10</v>
      </c>
      <c r="D15" s="237" t="n">
        <v>0</v>
      </c>
      <c r="E15" s="237" t="n">
        <v>53</v>
      </c>
      <c r="F15" s="237" t="n">
        <v>1</v>
      </c>
      <c r="G15" s="237" t="n">
        <v>1</v>
      </c>
      <c r="H15" s="237" t="n">
        <v>51</v>
      </c>
      <c r="I15" s="237" t="n">
        <v>113</v>
      </c>
      <c r="J15" s="237" t="n">
        <v>22</v>
      </c>
      <c r="K15" s="237" t="n">
        <v>57</v>
      </c>
      <c r="L15" s="237" t="n">
        <v>31</v>
      </c>
      <c r="M15" s="237" t="n">
        <v>1</v>
      </c>
      <c r="N15" s="237" t="n">
        <v>24</v>
      </c>
      <c r="O15" s="237" t="n">
        <v>81</v>
      </c>
      <c r="P15" s="237" t="n">
        <v>67</v>
      </c>
      <c r="Q15" s="237" t="n">
        <v>0</v>
      </c>
      <c r="R15" s="237" t="n">
        <v>22</v>
      </c>
      <c r="S15" s="237" t="n">
        <v>2</v>
      </c>
      <c r="T15" s="237" t="n">
        <v>28</v>
      </c>
      <c r="U15" s="237" t="n">
        <v>41</v>
      </c>
      <c r="V15" s="237" t="n">
        <v>0</v>
      </c>
      <c r="W15" s="237" t="n">
        <v>0</v>
      </c>
      <c r="X15" s="237" t="n">
        <v>806</v>
      </c>
    </row>
    <row r="16">
      <c r="A16" s="49" t="s">
        <v>262</v>
      </c>
      <c r="B16" s="239" t="n">
        <v>117845</v>
      </c>
      <c r="C16" s="239" t="n">
        <v>2541</v>
      </c>
      <c r="D16" s="239" t="n">
        <v>36</v>
      </c>
      <c r="E16" s="239" t="n">
        <v>13811</v>
      </c>
      <c r="F16" s="239" t="n">
        <v>38</v>
      </c>
      <c r="G16" s="239" t="n">
        <v>161</v>
      </c>
      <c r="H16" s="239" t="n">
        <v>21697</v>
      </c>
      <c r="I16" s="239" t="n">
        <v>25674</v>
      </c>
      <c r="J16" s="239" t="n">
        <v>3904</v>
      </c>
      <c r="K16" s="239" t="n">
        <v>10668</v>
      </c>
      <c r="L16" s="239" t="n">
        <v>2401</v>
      </c>
      <c r="M16" s="239" t="n">
        <v>1105</v>
      </c>
      <c r="N16" s="239" t="n">
        <v>1062</v>
      </c>
      <c r="O16" s="239" t="n">
        <v>10341</v>
      </c>
      <c r="P16" s="239" t="n">
        <v>5013</v>
      </c>
      <c r="Q16" s="239" t="n">
        <v>43</v>
      </c>
      <c r="R16" s="239" t="n">
        <v>2125</v>
      </c>
      <c r="S16" s="239" t="n">
        <v>1147</v>
      </c>
      <c r="T16" s="239" t="n">
        <v>2916</v>
      </c>
      <c r="U16" s="239" t="n">
        <v>12147</v>
      </c>
      <c r="V16" s="239" t="n">
        <v>4</v>
      </c>
      <c r="W16" s="239" t="n">
        <v>2</v>
      </c>
      <c r="X16" s="239" t="n">
        <v>1009</v>
      </c>
    </row>
    <row r="17">
      <c r="A17" s="110" t="s">
        <v>263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37" t="n">
        <v>19735</v>
      </c>
      <c r="C18" s="237" t="n">
        <v>63</v>
      </c>
      <c r="D18" s="237" t="n">
        <v>44</v>
      </c>
      <c r="E18" s="237" t="n">
        <v>657</v>
      </c>
      <c r="F18" s="237" t="n">
        <v>11</v>
      </c>
      <c r="G18" s="237" t="n">
        <v>22</v>
      </c>
      <c r="H18" s="237" t="n">
        <v>370</v>
      </c>
      <c r="I18" s="237" t="n">
        <v>9223</v>
      </c>
      <c r="J18" s="237" t="n">
        <v>741</v>
      </c>
      <c r="K18" s="237" t="n">
        <v>2378</v>
      </c>
      <c r="L18" s="237" t="n">
        <v>231</v>
      </c>
      <c r="M18" s="237" t="n">
        <v>155</v>
      </c>
      <c r="N18" s="237" t="n">
        <v>292</v>
      </c>
      <c r="O18" s="237" t="n">
        <v>493</v>
      </c>
      <c r="P18" s="237" t="n">
        <v>499</v>
      </c>
      <c r="Q18" s="237" t="n">
        <v>9</v>
      </c>
      <c r="R18" s="237" t="n">
        <v>602</v>
      </c>
      <c r="S18" s="237" t="n">
        <v>47</v>
      </c>
      <c r="T18" s="237" t="n">
        <v>2935</v>
      </c>
      <c r="U18" s="237" t="n">
        <v>955</v>
      </c>
      <c r="V18" s="237" t="n">
        <v>0</v>
      </c>
      <c r="W18" s="237" t="n">
        <v>0</v>
      </c>
      <c r="X18" s="237" t="n">
        <v>8</v>
      </c>
    </row>
    <row r="19">
      <c r="A19" s="4" t="s">
        <v>12</v>
      </c>
      <c r="B19" s="237" t="n">
        <v>65053</v>
      </c>
      <c r="C19" s="237" t="n">
        <v>1712</v>
      </c>
      <c r="D19" s="237" t="n">
        <v>4</v>
      </c>
      <c r="E19" s="237" t="n">
        <v>8487</v>
      </c>
      <c r="F19" s="237" t="n">
        <v>9</v>
      </c>
      <c r="G19" s="237" t="n">
        <v>45</v>
      </c>
      <c r="H19" s="237" t="n">
        <v>15160</v>
      </c>
      <c r="I19" s="237" t="n">
        <v>12861</v>
      </c>
      <c r="J19" s="237" t="n">
        <v>2018</v>
      </c>
      <c r="K19" s="237" t="n">
        <v>4672</v>
      </c>
      <c r="L19" s="237" t="n">
        <v>1306</v>
      </c>
      <c r="M19" s="237" t="n">
        <v>835</v>
      </c>
      <c r="N19" s="237" t="n">
        <v>297</v>
      </c>
      <c r="O19" s="237" t="n">
        <v>5929</v>
      </c>
      <c r="P19" s="237" t="n">
        <v>2469</v>
      </c>
      <c r="Q19" s="237" t="n">
        <v>28</v>
      </c>
      <c r="R19" s="237" t="n">
        <v>1204</v>
      </c>
      <c r="S19" s="237" t="n">
        <v>384</v>
      </c>
      <c r="T19" s="237" t="n">
        <v>1398</v>
      </c>
      <c r="U19" s="237" t="n">
        <v>6103</v>
      </c>
      <c r="V19" s="237" t="n">
        <v>2</v>
      </c>
      <c r="W19" s="237" t="n">
        <v>1</v>
      </c>
      <c r="X19" s="237" t="n">
        <v>129</v>
      </c>
    </row>
    <row r="20">
      <c r="A20" s="4" t="s">
        <v>13</v>
      </c>
      <c r="B20" s="237" t="n">
        <v>48739</v>
      </c>
      <c r="C20" s="237" t="n">
        <v>674</v>
      </c>
      <c r="D20" s="237" t="n">
        <v>19</v>
      </c>
      <c r="E20" s="237" t="n">
        <v>10997</v>
      </c>
      <c r="F20" s="237" t="n">
        <v>364</v>
      </c>
      <c r="G20" s="237" t="n">
        <v>666</v>
      </c>
      <c r="H20" s="237" t="n">
        <v>1856</v>
      </c>
      <c r="I20" s="237" t="n">
        <v>13296</v>
      </c>
      <c r="J20" s="237" t="n">
        <v>2414</v>
      </c>
      <c r="K20" s="237" t="n">
        <v>7595</v>
      </c>
      <c r="L20" s="237" t="n">
        <v>690</v>
      </c>
      <c r="M20" s="237" t="n">
        <v>112</v>
      </c>
      <c r="N20" s="237" t="n">
        <v>1089</v>
      </c>
      <c r="O20" s="237" t="n">
        <v>2502</v>
      </c>
      <c r="P20" s="237" t="n">
        <v>2793</v>
      </c>
      <c r="Q20" s="237" t="n">
        <v>3</v>
      </c>
      <c r="R20" s="237" t="n">
        <v>891</v>
      </c>
      <c r="S20" s="237" t="n">
        <v>580</v>
      </c>
      <c r="T20" s="237" t="n">
        <v>1182</v>
      </c>
      <c r="U20" s="237" t="n">
        <v>999</v>
      </c>
      <c r="V20" s="237" t="n">
        <v>0</v>
      </c>
      <c r="W20" s="237" t="n">
        <v>0</v>
      </c>
      <c r="X20" s="237" t="n">
        <v>17</v>
      </c>
    </row>
    <row r="21">
      <c r="A21" s="4" t="s">
        <v>14</v>
      </c>
      <c r="B21" s="237" t="n">
        <v>209992</v>
      </c>
      <c r="C21" s="237" t="n">
        <v>3192</v>
      </c>
      <c r="D21" s="237" t="n">
        <v>2242</v>
      </c>
      <c r="E21" s="237" t="n">
        <v>65715</v>
      </c>
      <c r="F21" s="237" t="n">
        <v>154</v>
      </c>
      <c r="G21" s="237" t="n">
        <v>881</v>
      </c>
      <c r="H21" s="237" t="n">
        <v>16276</v>
      </c>
      <c r="I21" s="237" t="n">
        <v>50900</v>
      </c>
      <c r="J21" s="237" t="n">
        <v>13767</v>
      </c>
      <c r="K21" s="237" t="n">
        <v>19418</v>
      </c>
      <c r="L21" s="237" t="n">
        <v>3905</v>
      </c>
      <c r="M21" s="237" t="n">
        <v>486</v>
      </c>
      <c r="N21" s="237" t="n">
        <v>1977</v>
      </c>
      <c r="O21" s="237" t="n">
        <v>10863</v>
      </c>
      <c r="P21" s="237" t="n">
        <v>8644</v>
      </c>
      <c r="Q21" s="237" t="n">
        <v>39</v>
      </c>
      <c r="R21" s="237" t="n">
        <v>1007</v>
      </c>
      <c r="S21" s="237" t="n">
        <v>5186</v>
      </c>
      <c r="T21" s="237" t="n">
        <v>2630</v>
      </c>
      <c r="U21" s="237" t="n">
        <v>2634</v>
      </c>
      <c r="V21" s="237" t="n">
        <v>0</v>
      </c>
      <c r="W21" s="237" t="n">
        <v>1</v>
      </c>
      <c r="X21" s="237" t="n">
        <v>75</v>
      </c>
    </row>
    <row r="22">
      <c r="A22" s="4" t="s">
        <v>15</v>
      </c>
      <c r="B22" s="237" t="n">
        <v>15898</v>
      </c>
      <c r="C22" s="237" t="n">
        <v>332</v>
      </c>
      <c r="D22" s="237" t="n">
        <v>3</v>
      </c>
      <c r="E22" s="237" t="n">
        <v>1354</v>
      </c>
      <c r="F22" s="237" t="n">
        <v>1</v>
      </c>
      <c r="G22" s="237" t="n">
        <v>6</v>
      </c>
      <c r="H22" s="237" t="n">
        <v>3634</v>
      </c>
      <c r="I22" s="237" t="n">
        <v>1996</v>
      </c>
      <c r="J22" s="237" t="n">
        <v>449</v>
      </c>
      <c r="K22" s="237" t="n">
        <v>407</v>
      </c>
      <c r="L22" s="237" t="n">
        <v>263</v>
      </c>
      <c r="M22" s="237" t="n">
        <v>120</v>
      </c>
      <c r="N22" s="237" t="n">
        <v>60</v>
      </c>
      <c r="O22" s="237" t="n">
        <v>1091</v>
      </c>
      <c r="P22" s="237" t="n">
        <v>630</v>
      </c>
      <c r="Q22" s="237" t="n">
        <v>2</v>
      </c>
      <c r="R22" s="237" t="n">
        <v>309</v>
      </c>
      <c r="S22" s="237" t="n">
        <v>35</v>
      </c>
      <c r="T22" s="237" t="n">
        <v>680</v>
      </c>
      <c r="U22" s="237" t="n">
        <v>4478</v>
      </c>
      <c r="V22" s="237" t="n">
        <v>2</v>
      </c>
      <c r="W22" s="237" t="n">
        <v>0</v>
      </c>
      <c r="X22" s="237" t="n">
        <v>46</v>
      </c>
    </row>
    <row r="23">
      <c r="A23" s="4" t="s">
        <v>16</v>
      </c>
      <c r="B23" s="237" t="n">
        <v>1411</v>
      </c>
      <c r="C23" s="237" t="n">
        <v>10</v>
      </c>
      <c r="D23" s="237" t="n">
        <v>0</v>
      </c>
      <c r="E23" s="237" t="n">
        <v>53</v>
      </c>
      <c r="F23" s="237" t="n">
        <v>1</v>
      </c>
      <c r="G23" s="237" t="n">
        <v>1</v>
      </c>
      <c r="H23" s="237" t="n">
        <v>51</v>
      </c>
      <c r="I23" s="237" t="n">
        <v>113</v>
      </c>
      <c r="J23" s="237" t="n">
        <v>22</v>
      </c>
      <c r="K23" s="237" t="n">
        <v>57</v>
      </c>
      <c r="L23" s="237" t="n">
        <v>31</v>
      </c>
      <c r="M23" s="237" t="n">
        <v>1</v>
      </c>
      <c r="N23" s="237" t="n">
        <v>24</v>
      </c>
      <c r="O23" s="237" t="n">
        <v>81</v>
      </c>
      <c r="P23" s="237" t="n">
        <v>67</v>
      </c>
      <c r="Q23" s="237" t="n">
        <v>0</v>
      </c>
      <c r="R23" s="237" t="n">
        <v>22</v>
      </c>
      <c r="S23" s="237" t="n">
        <v>2</v>
      </c>
      <c r="T23" s="237" t="n">
        <v>28</v>
      </c>
      <c r="U23" s="237" t="n">
        <v>41</v>
      </c>
      <c r="V23" s="237" t="n">
        <v>0</v>
      </c>
      <c r="W23" s="237" t="n">
        <v>0</v>
      </c>
      <c r="X23" s="237" t="n">
        <v>806</v>
      </c>
    </row>
    <row r="24">
      <c r="A24" s="49" t="s">
        <v>262</v>
      </c>
      <c r="B24" s="239" t="n">
        <v>360828</v>
      </c>
      <c r="C24" s="239" t="n">
        <v>5983</v>
      </c>
      <c r="D24" s="239" t="n">
        <v>2312</v>
      </c>
      <c r="E24" s="239" t="n">
        <v>87263</v>
      </c>
      <c r="F24" s="239" t="n">
        <v>540</v>
      </c>
      <c r="G24" s="239" t="n">
        <v>1621</v>
      </c>
      <c r="H24" s="239" t="n">
        <v>37347</v>
      </c>
      <c r="I24" s="239" t="n">
        <v>88389</v>
      </c>
      <c r="J24" s="239" t="n">
        <v>19411</v>
      </c>
      <c r="K24" s="239" t="n">
        <v>34527</v>
      </c>
      <c r="L24" s="239" t="n">
        <v>6426</v>
      </c>
      <c r="M24" s="239" t="n">
        <v>1709</v>
      </c>
      <c r="N24" s="239" t="n">
        <v>3739</v>
      </c>
      <c r="O24" s="239" t="n">
        <v>20959</v>
      </c>
      <c r="P24" s="239" t="n">
        <v>15102</v>
      </c>
      <c r="Q24" s="239" t="n">
        <v>81</v>
      </c>
      <c r="R24" s="239" t="n">
        <v>4035</v>
      </c>
      <c r="S24" s="239" t="n">
        <v>6234</v>
      </c>
      <c r="T24" s="239" t="n">
        <v>8853</v>
      </c>
      <c r="U24" s="239" t="n">
        <v>15210</v>
      </c>
      <c r="V24" s="239" t="n">
        <v>4</v>
      </c>
      <c r="W24" s="239" t="n">
        <v>2</v>
      </c>
      <c r="X24" s="239" t="n">
        <v>1081</v>
      </c>
    </row>
    <row r="25">
      <c r="A25" s="110" t="s">
        <v>264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38" t="n">
        <v>11292625.15</v>
      </c>
      <c r="C26" s="238" t="n">
        <v>35194.19</v>
      </c>
      <c r="D26" s="238" t="n">
        <v>27957.62</v>
      </c>
      <c r="E26" s="238" t="n">
        <v>328141.23</v>
      </c>
      <c r="F26" s="238" t="n">
        <v>5484.08</v>
      </c>
      <c r="G26" s="238" t="n">
        <v>12520.47</v>
      </c>
      <c r="H26" s="238" t="n">
        <v>195860.91</v>
      </c>
      <c r="I26" s="238" t="n">
        <v>5348839.16</v>
      </c>
      <c r="J26" s="238" t="n">
        <v>453259.5</v>
      </c>
      <c r="K26" s="238" t="n">
        <v>1169822.15</v>
      </c>
      <c r="L26" s="238" t="n">
        <v>135412.71</v>
      </c>
      <c r="M26" s="238" t="n">
        <v>105572.36</v>
      </c>
      <c r="N26" s="238" t="n">
        <v>155886.92</v>
      </c>
      <c r="O26" s="238" t="n">
        <v>261904.44</v>
      </c>
      <c r="P26" s="238" t="n">
        <v>324068.57</v>
      </c>
      <c r="Q26" s="238" t="n">
        <v>2418.8</v>
      </c>
      <c r="R26" s="238" t="n">
        <v>252976.19</v>
      </c>
      <c r="S26" s="238" t="n">
        <v>22425.59</v>
      </c>
      <c r="T26" s="238" t="n">
        <v>1993642.16</v>
      </c>
      <c r="U26" s="238" t="n">
        <v>456628.32</v>
      </c>
      <c r="V26" s="238" t="n">
        <v>0</v>
      </c>
      <c r="W26" s="238" t="n">
        <v>0</v>
      </c>
      <c r="X26" s="238" t="n">
        <v>4609.78</v>
      </c>
    </row>
    <row r="27">
      <c r="A27" s="4" t="s">
        <v>12</v>
      </c>
      <c r="B27" s="238" t="n">
        <v>47743356.39</v>
      </c>
      <c r="C27" s="238" t="n">
        <v>1280000.19</v>
      </c>
      <c r="D27" s="238" t="n">
        <v>2700</v>
      </c>
      <c r="E27" s="238" t="n">
        <v>6095913.76</v>
      </c>
      <c r="F27" s="238" t="n">
        <v>5850</v>
      </c>
      <c r="G27" s="238" t="n">
        <v>31741.8</v>
      </c>
      <c r="H27" s="238" t="n">
        <v>11462709.13</v>
      </c>
      <c r="I27" s="238" t="n">
        <v>9323120.77</v>
      </c>
      <c r="J27" s="238" t="n">
        <v>1407681.15</v>
      </c>
      <c r="K27" s="238" t="n">
        <v>3532651.04</v>
      </c>
      <c r="L27" s="238" t="n">
        <v>911529.24</v>
      </c>
      <c r="M27" s="238" t="n">
        <v>532224.01</v>
      </c>
      <c r="N27" s="238" t="n">
        <v>206194.01</v>
      </c>
      <c r="O27" s="238" t="n">
        <v>4066421.84</v>
      </c>
      <c r="P27" s="238" t="n">
        <v>1796284.1</v>
      </c>
      <c r="Q27" s="238" t="n">
        <v>17269.93</v>
      </c>
      <c r="R27" s="238" t="n">
        <v>856887.94</v>
      </c>
      <c r="S27" s="238" t="n">
        <v>238051.88</v>
      </c>
      <c r="T27" s="238" t="n">
        <v>1062845.67</v>
      </c>
      <c r="U27" s="238" t="n">
        <v>4813068.53</v>
      </c>
      <c r="V27" s="238" t="n">
        <v>1620</v>
      </c>
      <c r="W27" s="238" t="n">
        <v>810</v>
      </c>
      <c r="X27" s="238" t="n">
        <v>97781.4</v>
      </c>
    </row>
    <row r="28">
      <c r="A28" s="4" t="s">
        <v>13</v>
      </c>
      <c r="B28" s="238" t="n">
        <v>22509554.68</v>
      </c>
      <c r="C28" s="238" t="n">
        <v>395915.72</v>
      </c>
      <c r="D28" s="238" t="n">
        <v>7785.37</v>
      </c>
      <c r="E28" s="238" t="n">
        <v>3205164.49</v>
      </c>
      <c r="F28" s="238" t="n">
        <v>189624.09</v>
      </c>
      <c r="G28" s="238" t="n">
        <v>213307.73</v>
      </c>
      <c r="H28" s="238" t="n">
        <v>873160.21</v>
      </c>
      <c r="I28" s="238" t="n">
        <v>7172270.69</v>
      </c>
      <c r="J28" s="238" t="n">
        <v>648116.69</v>
      </c>
      <c r="K28" s="238" t="n">
        <v>3710563.46</v>
      </c>
      <c r="L28" s="238" t="n">
        <v>445291.26</v>
      </c>
      <c r="M28" s="238" t="n">
        <v>56757.18</v>
      </c>
      <c r="N28" s="238" t="n">
        <v>599632.67</v>
      </c>
      <c r="O28" s="238" t="n">
        <v>1419555.97</v>
      </c>
      <c r="P28" s="238" t="n">
        <v>1785327.17</v>
      </c>
      <c r="Q28" s="238" t="n">
        <v>1885.08</v>
      </c>
      <c r="R28" s="238" t="n">
        <v>389973.71</v>
      </c>
      <c r="S28" s="238" t="n">
        <v>274078.83</v>
      </c>
      <c r="T28" s="238" t="n">
        <v>681093.17</v>
      </c>
      <c r="U28" s="238" t="n">
        <v>433534.92</v>
      </c>
      <c r="V28" s="238" t="n">
        <v>0</v>
      </c>
      <c r="W28" s="238" t="n">
        <v>0</v>
      </c>
      <c r="X28" s="238" t="n">
        <v>6516.27</v>
      </c>
    </row>
    <row r="29">
      <c r="A29" s="4" t="s">
        <v>14</v>
      </c>
      <c r="B29" s="238" t="n">
        <v>101345952.39</v>
      </c>
      <c r="C29" s="238" t="n">
        <v>1570786.57</v>
      </c>
      <c r="D29" s="238" t="n">
        <v>733529.67</v>
      </c>
      <c r="E29" s="238" t="n">
        <v>28539309.52</v>
      </c>
      <c r="F29" s="238" t="n">
        <v>48761.66</v>
      </c>
      <c r="G29" s="238" t="n">
        <v>345097.89</v>
      </c>
      <c r="H29" s="238" t="n">
        <v>9033229.57</v>
      </c>
      <c r="I29" s="238" t="n">
        <v>24841378.08</v>
      </c>
      <c r="J29" s="238" t="n">
        <v>6087724.92</v>
      </c>
      <c r="K29" s="238" t="n">
        <v>10764254.9</v>
      </c>
      <c r="L29" s="238" t="n">
        <v>1916644.55</v>
      </c>
      <c r="M29" s="238" t="n">
        <v>235269.42</v>
      </c>
      <c r="N29" s="238" t="n">
        <v>976927.39</v>
      </c>
      <c r="O29" s="238" t="n">
        <v>5599754.89</v>
      </c>
      <c r="P29" s="238" t="n">
        <v>4424684.83</v>
      </c>
      <c r="Q29" s="238" t="n">
        <v>20167.27</v>
      </c>
      <c r="R29" s="238" t="n">
        <v>483010.22</v>
      </c>
      <c r="S29" s="238" t="n">
        <v>2702502.76</v>
      </c>
      <c r="T29" s="238" t="n">
        <v>1668382.55</v>
      </c>
      <c r="U29" s="238" t="n">
        <v>1320735.1</v>
      </c>
      <c r="V29" s="238" t="n">
        <v>0</v>
      </c>
      <c r="W29" s="238" t="n">
        <v>378.55</v>
      </c>
      <c r="X29" s="238" t="n">
        <v>33422.08</v>
      </c>
    </row>
    <row r="30">
      <c r="A30" s="4" t="s">
        <v>15</v>
      </c>
      <c r="B30" s="238" t="n">
        <v>4903297.58</v>
      </c>
      <c r="C30" s="238" t="n">
        <v>103234.51</v>
      </c>
      <c r="D30" s="238" t="n">
        <v>945</v>
      </c>
      <c r="E30" s="238" t="n">
        <v>415928.73</v>
      </c>
      <c r="F30" s="238" t="n">
        <v>135</v>
      </c>
      <c r="G30" s="238" t="n">
        <v>1752.38</v>
      </c>
      <c r="H30" s="238" t="n">
        <v>1130237.9</v>
      </c>
      <c r="I30" s="238" t="n">
        <v>610653.54</v>
      </c>
      <c r="J30" s="238" t="n">
        <v>138579.27</v>
      </c>
      <c r="K30" s="238" t="n">
        <v>122887.05</v>
      </c>
      <c r="L30" s="238" t="n">
        <v>81449.05</v>
      </c>
      <c r="M30" s="238" t="n">
        <v>36257.75</v>
      </c>
      <c r="N30" s="238" t="n">
        <v>18900</v>
      </c>
      <c r="O30" s="238" t="n">
        <v>334828.26</v>
      </c>
      <c r="P30" s="238" t="n">
        <v>193971.12</v>
      </c>
      <c r="Q30" s="238" t="n">
        <v>630</v>
      </c>
      <c r="R30" s="238" t="n">
        <v>95514.2</v>
      </c>
      <c r="S30" s="238" t="n">
        <v>10384.08</v>
      </c>
      <c r="T30" s="238" t="n">
        <v>207638.46</v>
      </c>
      <c r="U30" s="238" t="n">
        <v>1384927.77</v>
      </c>
      <c r="V30" s="238" t="n">
        <v>630</v>
      </c>
      <c r="W30" s="238" t="n">
        <v>0</v>
      </c>
      <c r="X30" s="238" t="n">
        <v>13813.51</v>
      </c>
    </row>
    <row r="31">
      <c r="A31" s="4" t="s">
        <v>16</v>
      </c>
      <c r="B31" s="238" t="n">
        <v>433120.45</v>
      </c>
      <c r="C31" s="238" t="n">
        <v>3150</v>
      </c>
      <c r="D31" s="238" t="n">
        <v>0</v>
      </c>
      <c r="E31" s="238" t="n">
        <v>16366.77</v>
      </c>
      <c r="F31" s="238" t="n">
        <v>315</v>
      </c>
      <c r="G31" s="238" t="n">
        <v>315</v>
      </c>
      <c r="H31" s="238" t="n">
        <v>15965.78</v>
      </c>
      <c r="I31" s="238" t="n">
        <v>34634.02</v>
      </c>
      <c r="J31" s="238" t="n">
        <v>6889.81</v>
      </c>
      <c r="K31" s="238" t="n">
        <v>17522.23</v>
      </c>
      <c r="L31" s="238" t="n">
        <v>9384.37</v>
      </c>
      <c r="M31" s="238" t="n">
        <v>315</v>
      </c>
      <c r="N31" s="238" t="n">
        <v>7411.83</v>
      </c>
      <c r="O31" s="238" t="n">
        <v>24731.81</v>
      </c>
      <c r="P31" s="238" t="n">
        <v>21019.7</v>
      </c>
      <c r="Q31" s="238" t="n">
        <v>0</v>
      </c>
      <c r="R31" s="238" t="n">
        <v>6713.83</v>
      </c>
      <c r="S31" s="238" t="n">
        <v>630</v>
      </c>
      <c r="T31" s="238" t="n">
        <v>8710.15</v>
      </c>
      <c r="U31" s="238" t="n">
        <v>12740.13</v>
      </c>
      <c r="V31" s="238" t="n">
        <v>0</v>
      </c>
      <c r="W31" s="238" t="n">
        <v>0</v>
      </c>
      <c r="X31" s="238" t="n">
        <v>246305.02</v>
      </c>
    </row>
    <row r="32">
      <c r="A32" s="49" t="s">
        <v>262</v>
      </c>
      <c r="B32" s="240" t="n">
        <v>188227906.64</v>
      </c>
      <c r="C32" s="240" t="n">
        <v>3388281.18</v>
      </c>
      <c r="D32" s="240" t="n">
        <v>772917.66</v>
      </c>
      <c r="E32" s="240" t="n">
        <v>38600824.5</v>
      </c>
      <c r="F32" s="240" t="n">
        <v>250169.83</v>
      </c>
      <c r="G32" s="240" t="n">
        <v>604735.27</v>
      </c>
      <c r="H32" s="240" t="n">
        <v>22711163.5</v>
      </c>
      <c r="I32" s="240" t="n">
        <v>47330896.26</v>
      </c>
      <c r="J32" s="240" t="n">
        <v>8742251.34</v>
      </c>
      <c r="K32" s="240" t="n">
        <v>19317700.83</v>
      </c>
      <c r="L32" s="240" t="n">
        <v>3499711.18</v>
      </c>
      <c r="M32" s="240" t="n">
        <v>966395.72</v>
      </c>
      <c r="N32" s="240" t="n">
        <v>1964952.82</v>
      </c>
      <c r="O32" s="240" t="n">
        <v>11707197.21</v>
      </c>
      <c r="P32" s="240" t="n">
        <v>8545355.49</v>
      </c>
      <c r="Q32" s="240" t="n">
        <v>42371.08</v>
      </c>
      <c r="R32" s="240" t="n">
        <v>2085076.09</v>
      </c>
      <c r="S32" s="240" t="n">
        <v>3248073.14</v>
      </c>
      <c r="T32" s="240" t="n">
        <v>5622312.16</v>
      </c>
      <c r="U32" s="240" t="n">
        <v>8421634.77</v>
      </c>
      <c r="V32" s="240" t="n">
        <v>2250</v>
      </c>
      <c r="W32" s="240" t="n">
        <v>1188.55</v>
      </c>
      <c r="X32" s="240" t="n">
        <v>402448.06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275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287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254</v>
      </c>
      <c r="C7" s="18" t="s">
        <v>288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289</v>
      </c>
      <c r="D8" s="3" t="s">
        <v>290</v>
      </c>
      <c r="E8" s="3" t="s">
        <v>291</v>
      </c>
      <c r="F8" s="3" t="s">
        <v>292</v>
      </c>
      <c r="G8" s="3" t="s">
        <v>293</v>
      </c>
      <c r="H8" s="3" t="s">
        <v>294</v>
      </c>
      <c r="I8" s="3" t="s">
        <v>295</v>
      </c>
      <c r="J8" s="3" t="s">
        <v>296</v>
      </c>
      <c r="K8" s="3" t="s">
        <v>297</v>
      </c>
      <c r="L8" s="3" t="s">
        <v>298</v>
      </c>
      <c r="M8" s="3" t="s">
        <v>299</v>
      </c>
      <c r="N8" s="3" t="s">
        <v>300</v>
      </c>
      <c r="O8" s="3" t="s">
        <v>301</v>
      </c>
      <c r="P8" s="3" t="s">
        <v>302</v>
      </c>
      <c r="Q8" s="3" t="s">
        <v>303</v>
      </c>
      <c r="R8" s="3" t="s">
        <v>304</v>
      </c>
      <c r="S8" s="3" t="s">
        <v>305</v>
      </c>
      <c r="T8" s="3" t="s">
        <v>306</v>
      </c>
      <c r="U8" s="3" t="s">
        <v>307</v>
      </c>
      <c r="V8" s="3" t="s">
        <v>308</v>
      </c>
      <c r="W8" s="3" t="s">
        <v>309</v>
      </c>
      <c r="X8" s="3" t="s">
        <v>310</v>
      </c>
    </row>
    <row r="9">
      <c r="A9" s="110" t="s">
        <v>261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41" t="n">
        <v>3175</v>
      </c>
      <c r="C10" s="241" t="n">
        <v>16</v>
      </c>
      <c r="D10" s="241" t="n">
        <v>1</v>
      </c>
      <c r="E10" s="241" t="n">
        <v>158</v>
      </c>
      <c r="F10" s="241" t="n">
        <v>4</v>
      </c>
      <c r="G10" s="241" t="n">
        <v>7</v>
      </c>
      <c r="H10" s="241" t="n">
        <v>113</v>
      </c>
      <c r="I10" s="241" t="n">
        <v>1296</v>
      </c>
      <c r="J10" s="241" t="n">
        <v>36</v>
      </c>
      <c r="K10" s="241" t="n">
        <v>577</v>
      </c>
      <c r="L10" s="241" t="n">
        <v>31</v>
      </c>
      <c r="M10" s="241" t="n">
        <v>8</v>
      </c>
      <c r="N10" s="241" t="n">
        <v>66</v>
      </c>
      <c r="O10" s="241" t="n">
        <v>111</v>
      </c>
      <c r="P10" s="241" t="n">
        <v>100</v>
      </c>
      <c r="Q10" s="241" t="n">
        <v>0</v>
      </c>
      <c r="R10" s="241" t="n">
        <v>125</v>
      </c>
      <c r="S10" s="241" t="n">
        <v>17</v>
      </c>
      <c r="T10" s="241" t="n">
        <v>181</v>
      </c>
      <c r="U10" s="241" t="n">
        <v>325</v>
      </c>
      <c r="V10" s="241" t="n">
        <v>0</v>
      </c>
      <c r="W10" s="241" t="n">
        <v>0</v>
      </c>
      <c r="X10" s="241" t="n">
        <v>3</v>
      </c>
    </row>
    <row r="11">
      <c r="A11" s="4" t="s">
        <v>12</v>
      </c>
      <c r="B11" s="241" t="n">
        <v>70881</v>
      </c>
      <c r="C11" s="241" t="n">
        <v>1823</v>
      </c>
      <c r="D11" s="241" t="n">
        <v>4</v>
      </c>
      <c r="E11" s="241" t="n">
        <v>9071</v>
      </c>
      <c r="F11" s="241" t="n">
        <v>12</v>
      </c>
      <c r="G11" s="241" t="n">
        <v>42</v>
      </c>
      <c r="H11" s="241" t="n">
        <v>16672</v>
      </c>
      <c r="I11" s="241" t="n">
        <v>13621</v>
      </c>
      <c r="J11" s="241" t="n">
        <v>2164</v>
      </c>
      <c r="K11" s="241" t="n">
        <v>4890</v>
      </c>
      <c r="L11" s="241" t="n">
        <v>1426</v>
      </c>
      <c r="M11" s="241" t="n">
        <v>998</v>
      </c>
      <c r="N11" s="241" t="n">
        <v>324</v>
      </c>
      <c r="O11" s="241" t="n">
        <v>6450</v>
      </c>
      <c r="P11" s="241" t="n">
        <v>2777</v>
      </c>
      <c r="Q11" s="241" t="n">
        <v>34</v>
      </c>
      <c r="R11" s="241" t="n">
        <v>1317</v>
      </c>
      <c r="S11" s="241" t="n">
        <v>350</v>
      </c>
      <c r="T11" s="241" t="n">
        <v>1590</v>
      </c>
      <c r="U11" s="241" t="n">
        <v>7160</v>
      </c>
      <c r="V11" s="241" t="n">
        <v>4</v>
      </c>
      <c r="W11" s="241" t="n">
        <v>1</v>
      </c>
      <c r="X11" s="241" t="n">
        <v>151</v>
      </c>
    </row>
    <row r="12">
      <c r="A12" s="4" t="s">
        <v>13</v>
      </c>
      <c r="B12" s="241" t="n">
        <v>8151</v>
      </c>
      <c r="C12" s="241" t="n">
        <v>111</v>
      </c>
      <c r="D12" s="241" t="n">
        <v>4</v>
      </c>
      <c r="E12" s="241" t="n">
        <v>762</v>
      </c>
      <c r="F12" s="241" t="n">
        <v>16</v>
      </c>
      <c r="G12" s="241" t="n">
        <v>22</v>
      </c>
      <c r="H12" s="241" t="n">
        <v>513</v>
      </c>
      <c r="I12" s="241" t="n">
        <v>2388</v>
      </c>
      <c r="J12" s="241" t="n">
        <v>266</v>
      </c>
      <c r="K12" s="241" t="n">
        <v>1336</v>
      </c>
      <c r="L12" s="241" t="n">
        <v>178</v>
      </c>
      <c r="M12" s="241" t="n">
        <v>44</v>
      </c>
      <c r="N12" s="241" t="n">
        <v>216</v>
      </c>
      <c r="O12" s="241" t="n">
        <v>836</v>
      </c>
      <c r="P12" s="241" t="n">
        <v>532</v>
      </c>
      <c r="Q12" s="241" t="n">
        <v>4</v>
      </c>
      <c r="R12" s="241" t="n">
        <v>184</v>
      </c>
      <c r="S12" s="241" t="n">
        <v>114</v>
      </c>
      <c r="T12" s="241" t="n">
        <v>230</v>
      </c>
      <c r="U12" s="241" t="n">
        <v>386</v>
      </c>
      <c r="V12" s="241" t="n">
        <v>0</v>
      </c>
      <c r="W12" s="241" t="n">
        <v>0</v>
      </c>
      <c r="X12" s="241" t="n">
        <v>9</v>
      </c>
    </row>
    <row r="13">
      <c r="A13" s="4" t="s">
        <v>14</v>
      </c>
      <c r="B13" s="241" t="n">
        <v>23222</v>
      </c>
      <c r="C13" s="241" t="n">
        <v>376</v>
      </c>
      <c r="D13" s="241" t="n">
        <v>21</v>
      </c>
      <c r="E13" s="241" t="n">
        <v>2822</v>
      </c>
      <c r="F13" s="241" t="n">
        <v>6</v>
      </c>
      <c r="G13" s="241" t="n">
        <v>68</v>
      </c>
      <c r="H13" s="241" t="n">
        <v>2213</v>
      </c>
      <c r="I13" s="241" t="n">
        <v>6535</v>
      </c>
      <c r="J13" s="241" t="n">
        <v>1040</v>
      </c>
      <c r="K13" s="241" t="n">
        <v>3566</v>
      </c>
      <c r="L13" s="241" t="n">
        <v>593</v>
      </c>
      <c r="M13" s="241" t="n">
        <v>88</v>
      </c>
      <c r="N13" s="241" t="n">
        <v>420</v>
      </c>
      <c r="O13" s="241" t="n">
        <v>2244</v>
      </c>
      <c r="P13" s="241" t="n">
        <v>1238</v>
      </c>
      <c r="Q13" s="241" t="n">
        <v>9</v>
      </c>
      <c r="R13" s="241" t="n">
        <v>280</v>
      </c>
      <c r="S13" s="241" t="n">
        <v>449</v>
      </c>
      <c r="T13" s="241" t="n">
        <v>419</v>
      </c>
      <c r="U13" s="241" t="n">
        <v>812</v>
      </c>
      <c r="V13" s="241" t="n">
        <v>0</v>
      </c>
      <c r="W13" s="241" t="n">
        <v>0</v>
      </c>
      <c r="X13" s="241" t="n">
        <v>23</v>
      </c>
    </row>
    <row r="14">
      <c r="A14" s="4" t="s">
        <v>15</v>
      </c>
      <c r="B14" s="241" t="n">
        <v>13604</v>
      </c>
      <c r="C14" s="241" t="n">
        <v>286</v>
      </c>
      <c r="D14" s="241" t="n">
        <v>2</v>
      </c>
      <c r="E14" s="241" t="n">
        <v>1162</v>
      </c>
      <c r="F14" s="241" t="n">
        <v>2</v>
      </c>
      <c r="G14" s="241" t="n">
        <v>4</v>
      </c>
      <c r="H14" s="241" t="n">
        <v>3206</v>
      </c>
      <c r="I14" s="241" t="n">
        <v>1659</v>
      </c>
      <c r="J14" s="241" t="n">
        <v>375</v>
      </c>
      <c r="K14" s="241" t="n">
        <v>361</v>
      </c>
      <c r="L14" s="241" t="n">
        <v>234</v>
      </c>
      <c r="M14" s="241" t="n">
        <v>137</v>
      </c>
      <c r="N14" s="241" t="n">
        <v>58</v>
      </c>
      <c r="O14" s="241" t="n">
        <v>991</v>
      </c>
      <c r="P14" s="241" t="n">
        <v>544</v>
      </c>
      <c r="Q14" s="241" t="n">
        <v>2</v>
      </c>
      <c r="R14" s="241" t="n">
        <v>259</v>
      </c>
      <c r="S14" s="241" t="n">
        <v>36</v>
      </c>
      <c r="T14" s="241" t="n">
        <v>548</v>
      </c>
      <c r="U14" s="241" t="n">
        <v>3696</v>
      </c>
      <c r="V14" s="241" t="n">
        <v>0</v>
      </c>
      <c r="W14" s="241" t="n">
        <v>0</v>
      </c>
      <c r="X14" s="241" t="n">
        <v>42</v>
      </c>
    </row>
    <row r="15">
      <c r="A15" s="4" t="s">
        <v>16</v>
      </c>
      <c r="B15" s="241" t="n">
        <v>1461</v>
      </c>
      <c r="C15" s="241" t="n">
        <v>17</v>
      </c>
      <c r="D15" s="241" t="n">
        <v>0</v>
      </c>
      <c r="E15" s="241" t="n">
        <v>49</v>
      </c>
      <c r="F15" s="241" t="n">
        <v>1</v>
      </c>
      <c r="G15" s="241" t="n">
        <v>1</v>
      </c>
      <c r="H15" s="241" t="n">
        <v>46</v>
      </c>
      <c r="I15" s="241" t="n">
        <v>118</v>
      </c>
      <c r="J15" s="241" t="n">
        <v>21</v>
      </c>
      <c r="K15" s="241" t="n">
        <v>59</v>
      </c>
      <c r="L15" s="241" t="n">
        <v>32</v>
      </c>
      <c r="M15" s="241" t="n">
        <v>1</v>
      </c>
      <c r="N15" s="241" t="n">
        <v>22</v>
      </c>
      <c r="O15" s="241" t="n">
        <v>81</v>
      </c>
      <c r="P15" s="241" t="n">
        <v>64</v>
      </c>
      <c r="Q15" s="241" t="n">
        <v>0</v>
      </c>
      <c r="R15" s="241" t="n">
        <v>21</v>
      </c>
      <c r="S15" s="241" t="n">
        <v>2</v>
      </c>
      <c r="T15" s="241" t="n">
        <v>30</v>
      </c>
      <c r="U15" s="241" t="n">
        <v>35</v>
      </c>
      <c r="V15" s="241" t="n">
        <v>0</v>
      </c>
      <c r="W15" s="241" t="n">
        <v>0</v>
      </c>
      <c r="X15" s="241" t="n">
        <v>861</v>
      </c>
    </row>
    <row r="16">
      <c r="A16" s="49" t="s">
        <v>262</v>
      </c>
      <c r="B16" s="243" t="n">
        <v>120494</v>
      </c>
      <c r="C16" s="243" t="n">
        <v>2629</v>
      </c>
      <c r="D16" s="243" t="n">
        <v>32</v>
      </c>
      <c r="E16" s="243" t="n">
        <v>14024</v>
      </c>
      <c r="F16" s="243" t="n">
        <v>41</v>
      </c>
      <c r="G16" s="243" t="n">
        <v>144</v>
      </c>
      <c r="H16" s="243" t="n">
        <v>22763</v>
      </c>
      <c r="I16" s="243" t="n">
        <v>25617</v>
      </c>
      <c r="J16" s="243" t="n">
        <v>3902</v>
      </c>
      <c r="K16" s="243" t="n">
        <v>10789</v>
      </c>
      <c r="L16" s="243" t="n">
        <v>2494</v>
      </c>
      <c r="M16" s="243" t="n">
        <v>1276</v>
      </c>
      <c r="N16" s="243" t="n">
        <v>1106</v>
      </c>
      <c r="O16" s="243" t="n">
        <v>10713</v>
      </c>
      <c r="P16" s="243" t="n">
        <v>5255</v>
      </c>
      <c r="Q16" s="243" t="n">
        <v>49</v>
      </c>
      <c r="R16" s="243" t="n">
        <v>2186</v>
      </c>
      <c r="S16" s="243" t="n">
        <v>968</v>
      </c>
      <c r="T16" s="243" t="n">
        <v>2998</v>
      </c>
      <c r="U16" s="243" t="n">
        <v>12414</v>
      </c>
      <c r="V16" s="243" t="n">
        <v>4</v>
      </c>
      <c r="W16" s="243" t="n">
        <v>1</v>
      </c>
      <c r="X16" s="243" t="n">
        <v>1089</v>
      </c>
    </row>
    <row r="17">
      <c r="A17" s="110" t="s">
        <v>263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41" t="n">
        <v>20400</v>
      </c>
      <c r="C18" s="241" t="n">
        <v>59</v>
      </c>
      <c r="D18" s="241" t="n">
        <v>44</v>
      </c>
      <c r="E18" s="241" t="n">
        <v>767</v>
      </c>
      <c r="F18" s="241" t="n">
        <v>45</v>
      </c>
      <c r="G18" s="241" t="n">
        <v>19</v>
      </c>
      <c r="H18" s="241" t="n">
        <v>344</v>
      </c>
      <c r="I18" s="241" t="n">
        <v>10529</v>
      </c>
      <c r="J18" s="241" t="n">
        <v>127</v>
      </c>
      <c r="K18" s="241" t="n">
        <v>2333</v>
      </c>
      <c r="L18" s="241" t="n">
        <v>210</v>
      </c>
      <c r="M18" s="241" t="n">
        <v>153</v>
      </c>
      <c r="N18" s="241" t="n">
        <v>262</v>
      </c>
      <c r="O18" s="241" t="n">
        <v>457</v>
      </c>
      <c r="P18" s="241" t="n">
        <v>380</v>
      </c>
      <c r="Q18" s="241" t="n">
        <v>0</v>
      </c>
      <c r="R18" s="241" t="n">
        <v>504</v>
      </c>
      <c r="S18" s="241" t="n">
        <v>53</v>
      </c>
      <c r="T18" s="241" t="n">
        <v>3164</v>
      </c>
      <c r="U18" s="241" t="n">
        <v>940</v>
      </c>
      <c r="V18" s="241" t="n">
        <v>0</v>
      </c>
      <c r="W18" s="241" t="n">
        <v>0</v>
      </c>
      <c r="X18" s="241" t="n">
        <v>10</v>
      </c>
    </row>
    <row r="19">
      <c r="A19" s="4" t="s">
        <v>12</v>
      </c>
      <c r="B19" s="241" t="n">
        <v>70718</v>
      </c>
      <c r="C19" s="241" t="n">
        <v>1819</v>
      </c>
      <c r="D19" s="241" t="n">
        <v>4</v>
      </c>
      <c r="E19" s="241" t="n">
        <v>9055</v>
      </c>
      <c r="F19" s="241" t="n">
        <v>12</v>
      </c>
      <c r="G19" s="241" t="n">
        <v>42</v>
      </c>
      <c r="H19" s="241" t="n">
        <v>16640</v>
      </c>
      <c r="I19" s="241" t="n">
        <v>13586</v>
      </c>
      <c r="J19" s="241" t="n">
        <v>2161</v>
      </c>
      <c r="K19" s="241" t="n">
        <v>4879</v>
      </c>
      <c r="L19" s="241" t="n">
        <v>1422</v>
      </c>
      <c r="M19" s="241" t="n">
        <v>992</v>
      </c>
      <c r="N19" s="241" t="n">
        <v>323</v>
      </c>
      <c r="O19" s="241" t="n">
        <v>6427</v>
      </c>
      <c r="P19" s="241" t="n">
        <v>2771</v>
      </c>
      <c r="Q19" s="241" t="n">
        <v>33</v>
      </c>
      <c r="R19" s="241" t="n">
        <v>1310</v>
      </c>
      <c r="S19" s="241" t="n">
        <v>348</v>
      </c>
      <c r="T19" s="241" t="n">
        <v>1588</v>
      </c>
      <c r="U19" s="241" t="n">
        <v>7150</v>
      </c>
      <c r="V19" s="241" t="n">
        <v>4</v>
      </c>
      <c r="W19" s="241" t="n">
        <v>1</v>
      </c>
      <c r="X19" s="241" t="n">
        <v>151</v>
      </c>
    </row>
    <row r="20">
      <c r="A20" s="4" t="s">
        <v>13</v>
      </c>
      <c r="B20" s="241" t="n">
        <v>49893</v>
      </c>
      <c r="C20" s="241" t="n">
        <v>738</v>
      </c>
      <c r="D20" s="241" t="n">
        <v>10</v>
      </c>
      <c r="E20" s="241" t="n">
        <v>10723</v>
      </c>
      <c r="F20" s="241" t="n">
        <v>368</v>
      </c>
      <c r="G20" s="241" t="n">
        <v>576</v>
      </c>
      <c r="H20" s="241" t="n">
        <v>1936</v>
      </c>
      <c r="I20" s="241" t="n">
        <v>13083</v>
      </c>
      <c r="J20" s="241" t="n">
        <v>2644</v>
      </c>
      <c r="K20" s="241" t="n">
        <v>7049</v>
      </c>
      <c r="L20" s="241" t="n">
        <v>663</v>
      </c>
      <c r="M20" s="241" t="n">
        <v>122</v>
      </c>
      <c r="N20" s="241" t="n">
        <v>1605</v>
      </c>
      <c r="O20" s="241" t="n">
        <v>2726</v>
      </c>
      <c r="P20" s="241" t="n">
        <v>3784</v>
      </c>
      <c r="Q20" s="241" t="n">
        <v>15</v>
      </c>
      <c r="R20" s="241" t="n">
        <v>966</v>
      </c>
      <c r="S20" s="241" t="n">
        <v>603</v>
      </c>
      <c r="T20" s="241" t="n">
        <v>1152</v>
      </c>
      <c r="U20" s="241" t="n">
        <v>1110</v>
      </c>
      <c r="V20" s="241" t="n">
        <v>0</v>
      </c>
      <c r="W20" s="241" t="n">
        <v>0</v>
      </c>
      <c r="X20" s="241" t="n">
        <v>20</v>
      </c>
    </row>
    <row r="21">
      <c r="A21" s="4" t="s">
        <v>14</v>
      </c>
      <c r="B21" s="241" t="n">
        <v>190210</v>
      </c>
      <c r="C21" s="241" t="n">
        <v>3606</v>
      </c>
      <c r="D21" s="241" t="n">
        <v>2109</v>
      </c>
      <c r="E21" s="241" t="n">
        <v>55822</v>
      </c>
      <c r="F21" s="241" t="n">
        <v>40</v>
      </c>
      <c r="G21" s="241" t="n">
        <v>759</v>
      </c>
      <c r="H21" s="241" t="n">
        <v>17287</v>
      </c>
      <c r="I21" s="241" t="n">
        <v>44239</v>
      </c>
      <c r="J21" s="241" t="n">
        <v>12453</v>
      </c>
      <c r="K21" s="241" t="n">
        <v>18930</v>
      </c>
      <c r="L21" s="241" t="n">
        <v>4255</v>
      </c>
      <c r="M21" s="241" t="n">
        <v>469</v>
      </c>
      <c r="N21" s="241" t="n">
        <v>1871</v>
      </c>
      <c r="O21" s="241" t="n">
        <v>10588</v>
      </c>
      <c r="P21" s="241" t="n">
        <v>7739</v>
      </c>
      <c r="Q21" s="241" t="n">
        <v>37</v>
      </c>
      <c r="R21" s="241" t="n">
        <v>841</v>
      </c>
      <c r="S21" s="241" t="n">
        <v>4251</v>
      </c>
      <c r="T21" s="241" t="n">
        <v>2356</v>
      </c>
      <c r="U21" s="241" t="n">
        <v>2474</v>
      </c>
      <c r="V21" s="241" t="n">
        <v>0</v>
      </c>
      <c r="W21" s="241" t="n">
        <v>0</v>
      </c>
      <c r="X21" s="241" t="n">
        <v>84</v>
      </c>
    </row>
    <row r="22">
      <c r="A22" s="4" t="s">
        <v>15</v>
      </c>
      <c r="B22" s="241" t="n">
        <v>13590</v>
      </c>
      <c r="C22" s="241" t="n">
        <v>286</v>
      </c>
      <c r="D22" s="241" t="n">
        <v>2</v>
      </c>
      <c r="E22" s="241" t="n">
        <v>1162</v>
      </c>
      <c r="F22" s="241" t="n">
        <v>2</v>
      </c>
      <c r="G22" s="241" t="n">
        <v>4</v>
      </c>
      <c r="H22" s="241" t="n">
        <v>3205</v>
      </c>
      <c r="I22" s="241" t="n">
        <v>1657</v>
      </c>
      <c r="J22" s="241" t="n">
        <v>375</v>
      </c>
      <c r="K22" s="241" t="n">
        <v>360</v>
      </c>
      <c r="L22" s="241" t="n">
        <v>234</v>
      </c>
      <c r="M22" s="241" t="n">
        <v>137</v>
      </c>
      <c r="N22" s="241" t="n">
        <v>58</v>
      </c>
      <c r="O22" s="241" t="n">
        <v>989</v>
      </c>
      <c r="P22" s="241" t="n">
        <v>542</v>
      </c>
      <c r="Q22" s="241" t="n">
        <v>2</v>
      </c>
      <c r="R22" s="241" t="n">
        <v>257</v>
      </c>
      <c r="S22" s="241" t="n">
        <v>36</v>
      </c>
      <c r="T22" s="241" t="n">
        <v>547</v>
      </c>
      <c r="U22" s="241" t="n">
        <v>3693</v>
      </c>
      <c r="V22" s="241" t="n">
        <v>0</v>
      </c>
      <c r="W22" s="241" t="n">
        <v>0</v>
      </c>
      <c r="X22" s="241" t="n">
        <v>42</v>
      </c>
    </row>
    <row r="23">
      <c r="A23" s="4" t="s">
        <v>16</v>
      </c>
      <c r="B23" s="241" t="n">
        <v>1457</v>
      </c>
      <c r="C23" s="241" t="n">
        <v>17</v>
      </c>
      <c r="D23" s="241" t="n">
        <v>0</v>
      </c>
      <c r="E23" s="241" t="n">
        <v>49</v>
      </c>
      <c r="F23" s="241" t="n">
        <v>1</v>
      </c>
      <c r="G23" s="241" t="n">
        <v>1</v>
      </c>
      <c r="H23" s="241" t="n">
        <v>46</v>
      </c>
      <c r="I23" s="241" t="n">
        <v>118</v>
      </c>
      <c r="J23" s="241" t="n">
        <v>21</v>
      </c>
      <c r="K23" s="241" t="n">
        <v>57</v>
      </c>
      <c r="L23" s="241" t="n">
        <v>31</v>
      </c>
      <c r="M23" s="241" t="n">
        <v>1</v>
      </c>
      <c r="N23" s="241" t="n">
        <v>22</v>
      </c>
      <c r="O23" s="241" t="n">
        <v>81</v>
      </c>
      <c r="P23" s="241" t="n">
        <v>64</v>
      </c>
      <c r="Q23" s="241" t="n">
        <v>0</v>
      </c>
      <c r="R23" s="241" t="n">
        <v>21</v>
      </c>
      <c r="S23" s="241" t="n">
        <v>2</v>
      </c>
      <c r="T23" s="241" t="n">
        <v>30</v>
      </c>
      <c r="U23" s="241" t="n">
        <v>35</v>
      </c>
      <c r="V23" s="241" t="n">
        <v>0</v>
      </c>
      <c r="W23" s="241" t="n">
        <v>0</v>
      </c>
      <c r="X23" s="241" t="n">
        <v>860</v>
      </c>
    </row>
    <row r="24">
      <c r="A24" s="49" t="s">
        <v>262</v>
      </c>
      <c r="B24" s="243" t="n">
        <v>346268</v>
      </c>
      <c r="C24" s="243" t="n">
        <v>6525</v>
      </c>
      <c r="D24" s="243" t="n">
        <v>2169</v>
      </c>
      <c r="E24" s="243" t="n">
        <v>77578</v>
      </c>
      <c r="F24" s="243" t="n">
        <v>468</v>
      </c>
      <c r="G24" s="243" t="n">
        <v>1401</v>
      </c>
      <c r="H24" s="243" t="n">
        <v>39458</v>
      </c>
      <c r="I24" s="243" t="n">
        <v>83212</v>
      </c>
      <c r="J24" s="243" t="n">
        <v>17781</v>
      </c>
      <c r="K24" s="243" t="n">
        <v>33608</v>
      </c>
      <c r="L24" s="243" t="n">
        <v>6815</v>
      </c>
      <c r="M24" s="243" t="n">
        <v>1874</v>
      </c>
      <c r="N24" s="243" t="n">
        <v>4141</v>
      </c>
      <c r="O24" s="243" t="n">
        <v>21268</v>
      </c>
      <c r="P24" s="243" t="n">
        <v>15280</v>
      </c>
      <c r="Q24" s="243" t="n">
        <v>87</v>
      </c>
      <c r="R24" s="243" t="n">
        <v>3899</v>
      </c>
      <c r="S24" s="243" t="n">
        <v>5293</v>
      </c>
      <c r="T24" s="243" t="n">
        <v>8837</v>
      </c>
      <c r="U24" s="243" t="n">
        <v>15402</v>
      </c>
      <c r="V24" s="243" t="n">
        <v>4</v>
      </c>
      <c r="W24" s="243" t="n">
        <v>1</v>
      </c>
      <c r="X24" s="243" t="n">
        <v>1167</v>
      </c>
    </row>
    <row r="25">
      <c r="A25" s="110" t="s">
        <v>264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42" t="n">
        <v>14852929.05</v>
      </c>
      <c r="C26" s="242" t="n">
        <v>44636.21</v>
      </c>
      <c r="D26" s="242" t="n">
        <v>34049</v>
      </c>
      <c r="E26" s="242" t="n">
        <v>407698.47</v>
      </c>
      <c r="F26" s="242" t="n">
        <v>25723.78</v>
      </c>
      <c r="G26" s="242" t="n">
        <v>12761.29</v>
      </c>
      <c r="H26" s="242" t="n">
        <v>243026.99</v>
      </c>
      <c r="I26" s="242" t="n">
        <v>7645750.63</v>
      </c>
      <c r="J26" s="242" t="n">
        <v>62725.04</v>
      </c>
      <c r="K26" s="242" t="n">
        <v>1542632.98</v>
      </c>
      <c r="L26" s="242" t="n">
        <v>167450.7</v>
      </c>
      <c r="M26" s="242" t="n">
        <v>133604.07</v>
      </c>
      <c r="N26" s="242" t="n">
        <v>212417.95</v>
      </c>
      <c r="O26" s="242" t="n">
        <v>363314.35</v>
      </c>
      <c r="P26" s="242" t="n">
        <v>300858.89</v>
      </c>
      <c r="Q26" s="242" t="n">
        <v>0</v>
      </c>
      <c r="R26" s="242" t="n">
        <v>261286.06</v>
      </c>
      <c r="S26" s="242" t="n">
        <v>31383.37</v>
      </c>
      <c r="T26" s="242" t="n">
        <v>2745820.18</v>
      </c>
      <c r="U26" s="242" t="n">
        <v>612199.66</v>
      </c>
      <c r="V26" s="242" t="n">
        <v>0</v>
      </c>
      <c r="W26" s="242" t="n">
        <v>0</v>
      </c>
      <c r="X26" s="242" t="n">
        <v>5589.43</v>
      </c>
    </row>
    <row r="27">
      <c r="A27" s="4" t="s">
        <v>12</v>
      </c>
      <c r="B27" s="242" t="n">
        <v>56727343.58</v>
      </c>
      <c r="C27" s="242" t="n">
        <v>1472791.15</v>
      </c>
      <c r="D27" s="242" t="n">
        <v>3120</v>
      </c>
      <c r="E27" s="242" t="n">
        <v>7106334.63</v>
      </c>
      <c r="F27" s="242" t="n">
        <v>9900</v>
      </c>
      <c r="G27" s="242" t="n">
        <v>31521.91</v>
      </c>
      <c r="H27" s="242" t="n">
        <v>13699035.99</v>
      </c>
      <c r="I27" s="242" t="n">
        <v>10725224.99</v>
      </c>
      <c r="J27" s="242" t="n">
        <v>1685851.66</v>
      </c>
      <c r="K27" s="242" t="n">
        <v>3999051.05</v>
      </c>
      <c r="L27" s="242" t="n">
        <v>1091527.73</v>
      </c>
      <c r="M27" s="242" t="n">
        <v>713911.2</v>
      </c>
      <c r="N27" s="242" t="n">
        <v>252446.53</v>
      </c>
      <c r="O27" s="242" t="n">
        <v>4890781.28</v>
      </c>
      <c r="P27" s="242" t="n">
        <v>2216534.41</v>
      </c>
      <c r="Q27" s="242" t="n">
        <v>24018.61</v>
      </c>
      <c r="R27" s="242" t="n">
        <v>1032948.18</v>
      </c>
      <c r="S27" s="242" t="n">
        <v>229613.54</v>
      </c>
      <c r="T27" s="242" t="n">
        <v>1311288.32</v>
      </c>
      <c r="U27" s="242" t="n">
        <v>6102392.2</v>
      </c>
      <c r="V27" s="242" t="n">
        <v>3480</v>
      </c>
      <c r="W27" s="242" t="n">
        <v>870</v>
      </c>
      <c r="X27" s="242" t="n">
        <v>124700.2</v>
      </c>
    </row>
    <row r="28">
      <c r="A28" s="4" t="s">
        <v>13</v>
      </c>
      <c r="B28" s="242" t="n">
        <v>30575746.61</v>
      </c>
      <c r="C28" s="242" t="n">
        <v>520592.99</v>
      </c>
      <c r="D28" s="242" t="n">
        <v>5227.32</v>
      </c>
      <c r="E28" s="242" t="n">
        <v>4314924.73</v>
      </c>
      <c r="F28" s="242" t="n">
        <v>206536.33</v>
      </c>
      <c r="G28" s="242" t="n">
        <v>249834.78</v>
      </c>
      <c r="H28" s="242" t="n">
        <v>1284159.24</v>
      </c>
      <c r="I28" s="242" t="n">
        <v>9053105.1</v>
      </c>
      <c r="J28" s="242" t="n">
        <v>988467.43</v>
      </c>
      <c r="K28" s="242" t="n">
        <v>5137004.24</v>
      </c>
      <c r="L28" s="242" t="n">
        <v>498498.97</v>
      </c>
      <c r="M28" s="242" t="n">
        <v>74798.56</v>
      </c>
      <c r="N28" s="242" t="n">
        <v>903699.1</v>
      </c>
      <c r="O28" s="242" t="n">
        <v>1919739.62</v>
      </c>
      <c r="P28" s="242" t="n">
        <v>2966763.58</v>
      </c>
      <c r="Q28" s="242" t="n">
        <v>7347.6</v>
      </c>
      <c r="R28" s="242" t="n">
        <v>501844.09</v>
      </c>
      <c r="S28" s="242" t="n">
        <v>352889.2</v>
      </c>
      <c r="T28" s="242" t="n">
        <v>908895.61</v>
      </c>
      <c r="U28" s="242" t="n">
        <v>669486.32</v>
      </c>
      <c r="V28" s="242" t="n">
        <v>0</v>
      </c>
      <c r="W28" s="242" t="n">
        <v>0</v>
      </c>
      <c r="X28" s="242" t="n">
        <v>11931.8</v>
      </c>
    </row>
    <row r="29">
      <c r="A29" s="4" t="s">
        <v>14</v>
      </c>
      <c r="B29" s="242" t="n">
        <v>104819783.17</v>
      </c>
      <c r="C29" s="242" t="n">
        <v>2021391.37</v>
      </c>
      <c r="D29" s="242" t="n">
        <v>810284.66</v>
      </c>
      <c r="E29" s="242" t="n">
        <v>27414389</v>
      </c>
      <c r="F29" s="242" t="n">
        <v>19420.24</v>
      </c>
      <c r="G29" s="242" t="n">
        <v>376338.49</v>
      </c>
      <c r="H29" s="242" t="n">
        <v>10871747.47</v>
      </c>
      <c r="I29" s="242" t="n">
        <v>23954249.01</v>
      </c>
      <c r="J29" s="242" t="n">
        <v>6566172.88</v>
      </c>
      <c r="K29" s="242" t="n">
        <v>12032734.63</v>
      </c>
      <c r="L29" s="242" t="n">
        <v>2518549.32</v>
      </c>
      <c r="M29" s="242" t="n">
        <v>242308.96</v>
      </c>
      <c r="N29" s="242" t="n">
        <v>1104355.2</v>
      </c>
      <c r="O29" s="242" t="n">
        <v>6189029.83</v>
      </c>
      <c r="P29" s="242" t="n">
        <v>4352302.46</v>
      </c>
      <c r="Q29" s="242" t="n">
        <v>22997.86</v>
      </c>
      <c r="R29" s="242" t="n">
        <v>468981.7</v>
      </c>
      <c r="S29" s="242" t="n">
        <v>2720558.81</v>
      </c>
      <c r="T29" s="242" t="n">
        <v>1679862.05</v>
      </c>
      <c r="U29" s="242" t="n">
        <v>1405872.47</v>
      </c>
      <c r="V29" s="242" t="n">
        <v>0</v>
      </c>
      <c r="W29" s="242" t="n">
        <v>0</v>
      </c>
      <c r="X29" s="242" t="n">
        <v>48236.76</v>
      </c>
    </row>
    <row r="30">
      <c r="A30" s="4" t="s">
        <v>15</v>
      </c>
      <c r="B30" s="242" t="n">
        <v>4785368.51</v>
      </c>
      <c r="C30" s="242" t="n">
        <v>101416.18</v>
      </c>
      <c r="D30" s="242" t="n">
        <v>720</v>
      </c>
      <c r="E30" s="242" t="n">
        <v>407326.93</v>
      </c>
      <c r="F30" s="242" t="n">
        <v>540</v>
      </c>
      <c r="G30" s="242" t="n">
        <v>1440</v>
      </c>
      <c r="H30" s="242" t="n">
        <v>1138318.48</v>
      </c>
      <c r="I30" s="242" t="n">
        <v>579339.44</v>
      </c>
      <c r="J30" s="242" t="n">
        <v>131912.99</v>
      </c>
      <c r="K30" s="242" t="n">
        <v>125178.5</v>
      </c>
      <c r="L30" s="242" t="n">
        <v>82860.85</v>
      </c>
      <c r="M30" s="242" t="n">
        <v>46152.95</v>
      </c>
      <c r="N30" s="242" t="n">
        <v>20780</v>
      </c>
      <c r="O30" s="242" t="n">
        <v>345729.68</v>
      </c>
      <c r="P30" s="242" t="n">
        <v>190744.6</v>
      </c>
      <c r="Q30" s="242" t="n">
        <v>720</v>
      </c>
      <c r="R30" s="242" t="n">
        <v>90989.5</v>
      </c>
      <c r="S30" s="242" t="n">
        <v>12380.42</v>
      </c>
      <c r="T30" s="242" t="n">
        <v>189862.5</v>
      </c>
      <c r="U30" s="242" t="n">
        <v>1304410.19</v>
      </c>
      <c r="V30" s="242" t="n">
        <v>0</v>
      </c>
      <c r="W30" s="242" t="n">
        <v>0</v>
      </c>
      <c r="X30" s="242" t="n">
        <v>14545.3</v>
      </c>
    </row>
    <row r="31">
      <c r="A31" s="4" t="s">
        <v>16</v>
      </c>
      <c r="B31" s="242" t="n">
        <v>512436.38</v>
      </c>
      <c r="C31" s="242" t="n">
        <v>6019.7</v>
      </c>
      <c r="D31" s="242" t="n">
        <v>0</v>
      </c>
      <c r="E31" s="242" t="n">
        <v>17345.91</v>
      </c>
      <c r="F31" s="242" t="n">
        <v>360</v>
      </c>
      <c r="G31" s="242" t="n">
        <v>360</v>
      </c>
      <c r="H31" s="242" t="n">
        <v>16497.97</v>
      </c>
      <c r="I31" s="242" t="n">
        <v>41367.13</v>
      </c>
      <c r="J31" s="242" t="n">
        <v>7459.53</v>
      </c>
      <c r="K31" s="242" t="n">
        <v>20630.85</v>
      </c>
      <c r="L31" s="242" t="n">
        <v>10834.93</v>
      </c>
      <c r="M31" s="242" t="n">
        <v>360</v>
      </c>
      <c r="N31" s="242" t="n">
        <v>7596.65</v>
      </c>
      <c r="O31" s="242" t="n">
        <v>28534.45</v>
      </c>
      <c r="P31" s="242" t="n">
        <v>22128.65</v>
      </c>
      <c r="Q31" s="242" t="n">
        <v>0</v>
      </c>
      <c r="R31" s="242" t="n">
        <v>7551.34</v>
      </c>
      <c r="S31" s="242" t="n">
        <v>720</v>
      </c>
      <c r="T31" s="242" t="n">
        <v>10686.47</v>
      </c>
      <c r="U31" s="242" t="n">
        <v>12553.58</v>
      </c>
      <c r="V31" s="242" t="n">
        <v>0</v>
      </c>
      <c r="W31" s="242" t="n">
        <v>0</v>
      </c>
      <c r="X31" s="242" t="n">
        <v>301429.22</v>
      </c>
    </row>
    <row r="32">
      <c r="A32" s="49" t="s">
        <v>262</v>
      </c>
      <c r="B32" s="244" t="n">
        <v>212273607.3</v>
      </c>
      <c r="C32" s="244" t="n">
        <v>4166847.6</v>
      </c>
      <c r="D32" s="244" t="n">
        <v>853400.98</v>
      </c>
      <c r="E32" s="244" t="n">
        <v>39668019.67</v>
      </c>
      <c r="F32" s="244" t="n">
        <v>262480.35</v>
      </c>
      <c r="G32" s="244" t="n">
        <v>672256.47</v>
      </c>
      <c r="H32" s="244" t="n">
        <v>27252786.14</v>
      </c>
      <c r="I32" s="244" t="n">
        <v>51999036.3</v>
      </c>
      <c r="J32" s="244" t="n">
        <v>9442589.53</v>
      </c>
      <c r="K32" s="244" t="n">
        <v>22857232.25</v>
      </c>
      <c r="L32" s="244" t="n">
        <v>4369722.5</v>
      </c>
      <c r="M32" s="244" t="n">
        <v>1211135.74</v>
      </c>
      <c r="N32" s="244" t="n">
        <v>2501295.43</v>
      </c>
      <c r="O32" s="244" t="n">
        <v>13737129.21</v>
      </c>
      <c r="P32" s="244" t="n">
        <v>10049332.59</v>
      </c>
      <c r="Q32" s="244" t="n">
        <v>55084.07</v>
      </c>
      <c r="R32" s="244" t="n">
        <v>2363600.87</v>
      </c>
      <c r="S32" s="244" t="n">
        <v>3347545.34</v>
      </c>
      <c r="T32" s="244" t="n">
        <v>6846415.13</v>
      </c>
      <c r="U32" s="244" t="n">
        <v>10106914.42</v>
      </c>
      <c r="V32" s="244" t="n">
        <v>3480</v>
      </c>
      <c r="W32" s="244" t="n">
        <v>870</v>
      </c>
      <c r="X32" s="244" t="n">
        <v>506432.71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276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287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254</v>
      </c>
      <c r="C7" s="18" t="s">
        <v>288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289</v>
      </c>
      <c r="D8" s="3" t="s">
        <v>290</v>
      </c>
      <c r="E8" s="3" t="s">
        <v>291</v>
      </c>
      <c r="F8" s="3" t="s">
        <v>292</v>
      </c>
      <c r="G8" s="3" t="s">
        <v>293</v>
      </c>
      <c r="H8" s="3" t="s">
        <v>294</v>
      </c>
      <c r="I8" s="3" t="s">
        <v>295</v>
      </c>
      <c r="J8" s="3" t="s">
        <v>296</v>
      </c>
      <c r="K8" s="3" t="s">
        <v>297</v>
      </c>
      <c r="L8" s="3" t="s">
        <v>298</v>
      </c>
      <c r="M8" s="3" t="s">
        <v>299</v>
      </c>
      <c r="N8" s="3" t="s">
        <v>300</v>
      </c>
      <c r="O8" s="3" t="s">
        <v>301</v>
      </c>
      <c r="P8" s="3" t="s">
        <v>302</v>
      </c>
      <c r="Q8" s="3" t="s">
        <v>303</v>
      </c>
      <c r="R8" s="3" t="s">
        <v>304</v>
      </c>
      <c r="S8" s="3" t="s">
        <v>305</v>
      </c>
      <c r="T8" s="3" t="s">
        <v>306</v>
      </c>
      <c r="U8" s="3" t="s">
        <v>307</v>
      </c>
      <c r="V8" s="3" t="s">
        <v>308</v>
      </c>
      <c r="W8" s="3" t="s">
        <v>309</v>
      </c>
      <c r="X8" s="3" t="s">
        <v>310</v>
      </c>
    </row>
    <row r="9">
      <c r="A9" s="110" t="s">
        <v>261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45" t="n">
        <v>3193</v>
      </c>
      <c r="C10" s="245" t="n">
        <v>17</v>
      </c>
      <c r="D10" s="245" t="n">
        <v>1</v>
      </c>
      <c r="E10" s="245" t="n">
        <v>154</v>
      </c>
      <c r="F10" s="245" t="n">
        <v>5</v>
      </c>
      <c r="G10" s="245" t="n">
        <v>8</v>
      </c>
      <c r="H10" s="245" t="n">
        <v>117</v>
      </c>
      <c r="I10" s="245" t="n">
        <v>1313</v>
      </c>
      <c r="J10" s="245" t="n">
        <v>34</v>
      </c>
      <c r="K10" s="245" t="n">
        <v>599</v>
      </c>
      <c r="L10" s="245" t="n">
        <v>31</v>
      </c>
      <c r="M10" s="245" t="n">
        <v>8</v>
      </c>
      <c r="N10" s="245" t="n">
        <v>55</v>
      </c>
      <c r="O10" s="245" t="n">
        <v>112</v>
      </c>
      <c r="P10" s="245" t="n">
        <v>101</v>
      </c>
      <c r="Q10" s="245" t="n">
        <v>1</v>
      </c>
      <c r="R10" s="245" t="n">
        <v>111</v>
      </c>
      <c r="S10" s="245" t="n">
        <v>19</v>
      </c>
      <c r="T10" s="245" t="n">
        <v>184</v>
      </c>
      <c r="U10" s="245" t="n">
        <v>321</v>
      </c>
      <c r="V10" s="245" t="n">
        <v>0</v>
      </c>
      <c r="W10" s="245" t="n">
        <v>0</v>
      </c>
      <c r="X10" s="245" t="n">
        <v>2</v>
      </c>
    </row>
    <row r="11">
      <c r="A11" s="4" t="s">
        <v>12</v>
      </c>
      <c r="B11" s="245" t="n">
        <v>69474</v>
      </c>
      <c r="C11" s="245" t="n">
        <v>1774</v>
      </c>
      <c r="D11" s="245" t="n">
        <v>5</v>
      </c>
      <c r="E11" s="245" t="n">
        <v>8732</v>
      </c>
      <c r="F11" s="245" t="n">
        <v>14</v>
      </c>
      <c r="G11" s="245" t="n">
        <v>40</v>
      </c>
      <c r="H11" s="245" t="n">
        <v>16270</v>
      </c>
      <c r="I11" s="245" t="n">
        <v>13120</v>
      </c>
      <c r="J11" s="245" t="n">
        <v>2135</v>
      </c>
      <c r="K11" s="245" t="n">
        <v>4837</v>
      </c>
      <c r="L11" s="245" t="n">
        <v>1415</v>
      </c>
      <c r="M11" s="245" t="n">
        <v>1003</v>
      </c>
      <c r="N11" s="245" t="n">
        <v>318</v>
      </c>
      <c r="O11" s="245" t="n">
        <v>6240</v>
      </c>
      <c r="P11" s="245" t="n">
        <v>2785</v>
      </c>
      <c r="Q11" s="245" t="n">
        <v>28</v>
      </c>
      <c r="R11" s="245" t="n">
        <v>1310</v>
      </c>
      <c r="S11" s="245" t="n">
        <v>303</v>
      </c>
      <c r="T11" s="245" t="n">
        <v>1626</v>
      </c>
      <c r="U11" s="245" t="n">
        <v>7359</v>
      </c>
      <c r="V11" s="245" t="n">
        <v>3</v>
      </c>
      <c r="W11" s="245" t="n">
        <v>0</v>
      </c>
      <c r="X11" s="245" t="n">
        <v>157</v>
      </c>
    </row>
    <row r="12">
      <c r="A12" s="4" t="s">
        <v>13</v>
      </c>
      <c r="B12" s="245" t="n">
        <v>8435</v>
      </c>
      <c r="C12" s="245" t="n">
        <v>103</v>
      </c>
      <c r="D12" s="245" t="n">
        <v>3</v>
      </c>
      <c r="E12" s="245" t="n">
        <v>804</v>
      </c>
      <c r="F12" s="245" t="n">
        <v>16</v>
      </c>
      <c r="G12" s="245" t="n">
        <v>23</v>
      </c>
      <c r="H12" s="245" t="n">
        <v>501</v>
      </c>
      <c r="I12" s="245" t="n">
        <v>2480</v>
      </c>
      <c r="J12" s="245" t="n">
        <v>281</v>
      </c>
      <c r="K12" s="245" t="n">
        <v>1445</v>
      </c>
      <c r="L12" s="245" t="n">
        <v>178</v>
      </c>
      <c r="M12" s="245" t="n">
        <v>47</v>
      </c>
      <c r="N12" s="245" t="n">
        <v>216</v>
      </c>
      <c r="O12" s="245" t="n">
        <v>833</v>
      </c>
      <c r="P12" s="245" t="n">
        <v>557</v>
      </c>
      <c r="Q12" s="245" t="n">
        <v>3</v>
      </c>
      <c r="R12" s="245" t="n">
        <v>183</v>
      </c>
      <c r="S12" s="245" t="n">
        <v>104</v>
      </c>
      <c r="T12" s="245" t="n">
        <v>242</v>
      </c>
      <c r="U12" s="245" t="n">
        <v>407</v>
      </c>
      <c r="V12" s="245" t="n">
        <v>0</v>
      </c>
      <c r="W12" s="245" t="n">
        <v>0</v>
      </c>
      <c r="X12" s="245" t="n">
        <v>9</v>
      </c>
    </row>
    <row r="13">
      <c r="A13" s="4" t="s">
        <v>14</v>
      </c>
      <c r="B13" s="245" t="n">
        <v>20389</v>
      </c>
      <c r="C13" s="245" t="n">
        <v>321</v>
      </c>
      <c r="D13" s="245" t="n">
        <v>14</v>
      </c>
      <c r="E13" s="245" t="n">
        <v>2406</v>
      </c>
      <c r="F13" s="245" t="n">
        <v>6</v>
      </c>
      <c r="G13" s="245" t="n">
        <v>52</v>
      </c>
      <c r="H13" s="245" t="n">
        <v>1995</v>
      </c>
      <c r="I13" s="245" t="n">
        <v>5464</v>
      </c>
      <c r="J13" s="245" t="n">
        <v>828</v>
      </c>
      <c r="K13" s="245" t="n">
        <v>3352</v>
      </c>
      <c r="L13" s="245" t="n">
        <v>551</v>
      </c>
      <c r="M13" s="245" t="n">
        <v>90</v>
      </c>
      <c r="N13" s="245" t="n">
        <v>389</v>
      </c>
      <c r="O13" s="245" t="n">
        <v>2003</v>
      </c>
      <c r="P13" s="245" t="n">
        <v>1150</v>
      </c>
      <c r="Q13" s="245" t="n">
        <v>6</v>
      </c>
      <c r="R13" s="245" t="n">
        <v>259</v>
      </c>
      <c r="S13" s="245" t="n">
        <v>325</v>
      </c>
      <c r="T13" s="245" t="n">
        <v>387</v>
      </c>
      <c r="U13" s="245" t="n">
        <v>770</v>
      </c>
      <c r="V13" s="245" t="n">
        <v>0</v>
      </c>
      <c r="W13" s="245" t="n">
        <v>1</v>
      </c>
      <c r="X13" s="245" t="n">
        <v>20</v>
      </c>
    </row>
    <row r="14">
      <c r="A14" s="4" t="s">
        <v>15</v>
      </c>
      <c r="B14" s="245" t="n">
        <v>12509</v>
      </c>
      <c r="C14" s="245" t="n">
        <v>260</v>
      </c>
      <c r="D14" s="245" t="n">
        <v>1</v>
      </c>
      <c r="E14" s="245" t="n">
        <v>1075</v>
      </c>
      <c r="F14" s="245" t="n">
        <v>1</v>
      </c>
      <c r="G14" s="245" t="n">
        <v>2</v>
      </c>
      <c r="H14" s="245" t="n">
        <v>2944</v>
      </c>
      <c r="I14" s="245" t="n">
        <v>1543</v>
      </c>
      <c r="J14" s="245" t="n">
        <v>349</v>
      </c>
      <c r="K14" s="245" t="n">
        <v>319</v>
      </c>
      <c r="L14" s="245" t="n">
        <v>215</v>
      </c>
      <c r="M14" s="245" t="n">
        <v>129</v>
      </c>
      <c r="N14" s="245" t="n">
        <v>54</v>
      </c>
      <c r="O14" s="245" t="n">
        <v>891</v>
      </c>
      <c r="P14" s="245" t="n">
        <v>486</v>
      </c>
      <c r="Q14" s="245" t="n">
        <v>2</v>
      </c>
      <c r="R14" s="245" t="n">
        <v>236</v>
      </c>
      <c r="S14" s="245" t="n">
        <v>33</v>
      </c>
      <c r="T14" s="245" t="n">
        <v>509</v>
      </c>
      <c r="U14" s="245" t="n">
        <v>3425</v>
      </c>
      <c r="V14" s="245" t="n">
        <v>0</v>
      </c>
      <c r="W14" s="245" t="n">
        <v>0</v>
      </c>
      <c r="X14" s="245" t="n">
        <v>35</v>
      </c>
    </row>
    <row r="15">
      <c r="A15" s="4" t="s">
        <v>16</v>
      </c>
      <c r="B15" s="245" t="n">
        <v>1443</v>
      </c>
      <c r="C15" s="245" t="n">
        <v>13</v>
      </c>
      <c r="D15" s="245" t="n">
        <v>0</v>
      </c>
      <c r="E15" s="245" t="n">
        <v>41</v>
      </c>
      <c r="F15" s="245" t="n">
        <v>1</v>
      </c>
      <c r="G15" s="245" t="n">
        <v>1</v>
      </c>
      <c r="H15" s="245" t="n">
        <v>47</v>
      </c>
      <c r="I15" s="245" t="n">
        <v>110</v>
      </c>
      <c r="J15" s="245" t="n">
        <v>19</v>
      </c>
      <c r="K15" s="245" t="n">
        <v>64</v>
      </c>
      <c r="L15" s="245" t="n">
        <v>32</v>
      </c>
      <c r="M15" s="245" t="n">
        <v>1</v>
      </c>
      <c r="N15" s="245" t="n">
        <v>24</v>
      </c>
      <c r="O15" s="245" t="n">
        <v>80</v>
      </c>
      <c r="P15" s="245" t="n">
        <v>66</v>
      </c>
      <c r="Q15" s="245" t="n">
        <v>0</v>
      </c>
      <c r="R15" s="245" t="n">
        <v>20</v>
      </c>
      <c r="S15" s="245" t="n">
        <v>2</v>
      </c>
      <c r="T15" s="245" t="n">
        <v>29</v>
      </c>
      <c r="U15" s="245" t="n">
        <v>32</v>
      </c>
      <c r="V15" s="245" t="n">
        <v>0</v>
      </c>
      <c r="W15" s="245" t="n">
        <v>0</v>
      </c>
      <c r="X15" s="245" t="n">
        <v>861</v>
      </c>
    </row>
    <row r="16">
      <c r="A16" s="49" t="s">
        <v>262</v>
      </c>
      <c r="B16" s="247" t="n">
        <v>115443</v>
      </c>
      <c r="C16" s="247" t="n">
        <v>2488</v>
      </c>
      <c r="D16" s="247" t="n">
        <v>24</v>
      </c>
      <c r="E16" s="247" t="n">
        <v>13212</v>
      </c>
      <c r="F16" s="247" t="n">
        <v>43</v>
      </c>
      <c r="G16" s="247" t="n">
        <v>126</v>
      </c>
      <c r="H16" s="247" t="n">
        <v>21874</v>
      </c>
      <c r="I16" s="247" t="n">
        <v>24030</v>
      </c>
      <c r="J16" s="247" t="n">
        <v>3646</v>
      </c>
      <c r="K16" s="247" t="n">
        <v>10616</v>
      </c>
      <c r="L16" s="247" t="n">
        <v>2422</v>
      </c>
      <c r="M16" s="247" t="n">
        <v>1278</v>
      </c>
      <c r="N16" s="247" t="n">
        <v>1056</v>
      </c>
      <c r="O16" s="247" t="n">
        <v>10159</v>
      </c>
      <c r="P16" s="247" t="n">
        <v>5145</v>
      </c>
      <c r="Q16" s="247" t="n">
        <v>40</v>
      </c>
      <c r="R16" s="247" t="n">
        <v>2119</v>
      </c>
      <c r="S16" s="247" t="n">
        <v>786</v>
      </c>
      <c r="T16" s="247" t="n">
        <v>2977</v>
      </c>
      <c r="U16" s="247" t="n">
        <v>12314</v>
      </c>
      <c r="V16" s="247" t="n">
        <v>3</v>
      </c>
      <c r="W16" s="247" t="n">
        <v>1</v>
      </c>
      <c r="X16" s="247" t="n">
        <v>1084</v>
      </c>
    </row>
    <row r="17">
      <c r="A17" s="110" t="s">
        <v>263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45" t="n">
        <v>20533</v>
      </c>
      <c r="C18" s="245" t="n">
        <v>66</v>
      </c>
      <c r="D18" s="245" t="n">
        <v>45</v>
      </c>
      <c r="E18" s="245" t="n">
        <v>483</v>
      </c>
      <c r="F18" s="245" t="n">
        <v>78</v>
      </c>
      <c r="G18" s="245" t="n">
        <v>347</v>
      </c>
      <c r="H18" s="245" t="n">
        <v>340</v>
      </c>
      <c r="I18" s="245" t="n">
        <v>10784</v>
      </c>
      <c r="J18" s="245" t="n">
        <v>136</v>
      </c>
      <c r="K18" s="245" t="n">
        <v>2348</v>
      </c>
      <c r="L18" s="245" t="n">
        <v>224</v>
      </c>
      <c r="M18" s="245" t="n">
        <v>155</v>
      </c>
      <c r="N18" s="245" t="n">
        <v>205</v>
      </c>
      <c r="O18" s="245" t="n">
        <v>459</v>
      </c>
      <c r="P18" s="245" t="n">
        <v>369</v>
      </c>
      <c r="Q18" s="245" t="n">
        <v>6</v>
      </c>
      <c r="R18" s="245" t="n">
        <v>411</v>
      </c>
      <c r="S18" s="245" t="n">
        <v>88</v>
      </c>
      <c r="T18" s="245" t="n">
        <v>3056</v>
      </c>
      <c r="U18" s="245" t="n">
        <v>928</v>
      </c>
      <c r="V18" s="245" t="n">
        <v>0</v>
      </c>
      <c r="W18" s="245" t="n">
        <v>0</v>
      </c>
      <c r="X18" s="245" t="n">
        <v>5</v>
      </c>
    </row>
    <row r="19">
      <c r="A19" s="4" t="s">
        <v>12</v>
      </c>
      <c r="B19" s="245" t="n">
        <v>69378</v>
      </c>
      <c r="C19" s="245" t="n">
        <v>1772</v>
      </c>
      <c r="D19" s="245" t="n">
        <v>5</v>
      </c>
      <c r="E19" s="245" t="n">
        <v>8721</v>
      </c>
      <c r="F19" s="245" t="n">
        <v>14</v>
      </c>
      <c r="G19" s="245" t="n">
        <v>40</v>
      </c>
      <c r="H19" s="245" t="n">
        <v>16251</v>
      </c>
      <c r="I19" s="245" t="n">
        <v>13095</v>
      </c>
      <c r="J19" s="245" t="n">
        <v>2133</v>
      </c>
      <c r="K19" s="245" t="n">
        <v>4826</v>
      </c>
      <c r="L19" s="245" t="n">
        <v>1415</v>
      </c>
      <c r="M19" s="245" t="n">
        <v>1001</v>
      </c>
      <c r="N19" s="245" t="n">
        <v>317</v>
      </c>
      <c r="O19" s="245" t="n">
        <v>6233</v>
      </c>
      <c r="P19" s="245" t="n">
        <v>2780</v>
      </c>
      <c r="Q19" s="245" t="n">
        <v>28</v>
      </c>
      <c r="R19" s="245" t="n">
        <v>1306</v>
      </c>
      <c r="S19" s="245" t="n">
        <v>303</v>
      </c>
      <c r="T19" s="245" t="n">
        <v>1622</v>
      </c>
      <c r="U19" s="245" t="n">
        <v>7356</v>
      </c>
      <c r="V19" s="245" t="n">
        <v>3</v>
      </c>
      <c r="W19" s="245" t="n">
        <v>0</v>
      </c>
      <c r="X19" s="245" t="n">
        <v>157</v>
      </c>
    </row>
    <row r="20">
      <c r="A20" s="4" t="s">
        <v>13</v>
      </c>
      <c r="B20" s="245" t="n">
        <v>58850</v>
      </c>
      <c r="C20" s="245" t="n">
        <v>657</v>
      </c>
      <c r="D20" s="245" t="n">
        <v>11</v>
      </c>
      <c r="E20" s="245" t="n">
        <v>17044</v>
      </c>
      <c r="F20" s="245" t="n">
        <v>296</v>
      </c>
      <c r="G20" s="245" t="n">
        <v>235</v>
      </c>
      <c r="H20" s="245" t="n">
        <v>1962</v>
      </c>
      <c r="I20" s="245" t="n">
        <v>14284</v>
      </c>
      <c r="J20" s="245" t="n">
        <v>3239</v>
      </c>
      <c r="K20" s="245" t="n">
        <v>7879</v>
      </c>
      <c r="L20" s="245" t="n">
        <v>618</v>
      </c>
      <c r="M20" s="245" t="n">
        <v>126</v>
      </c>
      <c r="N20" s="245" t="n">
        <v>1930</v>
      </c>
      <c r="O20" s="245" t="n">
        <v>2667</v>
      </c>
      <c r="P20" s="245" t="n">
        <v>3978</v>
      </c>
      <c r="Q20" s="245" t="n">
        <v>6</v>
      </c>
      <c r="R20" s="245" t="n">
        <v>923</v>
      </c>
      <c r="S20" s="245" t="n">
        <v>479</v>
      </c>
      <c r="T20" s="245" t="n">
        <v>1379</v>
      </c>
      <c r="U20" s="245" t="n">
        <v>1117</v>
      </c>
      <c r="V20" s="245" t="n">
        <v>0</v>
      </c>
      <c r="W20" s="245" t="n">
        <v>0</v>
      </c>
      <c r="X20" s="245" t="n">
        <v>20</v>
      </c>
    </row>
    <row r="21">
      <c r="A21" s="4" t="s">
        <v>14</v>
      </c>
      <c r="B21" s="245" t="n">
        <v>154864</v>
      </c>
      <c r="C21" s="245" t="n">
        <v>2608</v>
      </c>
      <c r="D21" s="245" t="n">
        <v>201</v>
      </c>
      <c r="E21" s="245" t="n">
        <v>46318</v>
      </c>
      <c r="F21" s="245" t="n">
        <v>38</v>
      </c>
      <c r="G21" s="245" t="n">
        <v>363</v>
      </c>
      <c r="H21" s="245" t="n">
        <v>15016</v>
      </c>
      <c r="I21" s="245" t="n">
        <v>32679</v>
      </c>
      <c r="J21" s="245" t="n">
        <v>9693</v>
      </c>
      <c r="K21" s="245" t="n">
        <v>17193</v>
      </c>
      <c r="L21" s="245" t="n">
        <v>3227</v>
      </c>
      <c r="M21" s="245" t="n">
        <v>424</v>
      </c>
      <c r="N21" s="245" t="n">
        <v>1733</v>
      </c>
      <c r="O21" s="245" t="n">
        <v>8854</v>
      </c>
      <c r="P21" s="245" t="n">
        <v>7420</v>
      </c>
      <c r="Q21" s="245" t="n">
        <v>29</v>
      </c>
      <c r="R21" s="245" t="n">
        <v>736</v>
      </c>
      <c r="S21" s="245" t="n">
        <v>3782</v>
      </c>
      <c r="T21" s="245" t="n">
        <v>2171</v>
      </c>
      <c r="U21" s="245" t="n">
        <v>2340</v>
      </c>
      <c r="V21" s="245" t="n">
        <v>0</v>
      </c>
      <c r="W21" s="245" t="n">
        <v>1</v>
      </c>
      <c r="X21" s="245" t="n">
        <v>38</v>
      </c>
    </row>
    <row r="22">
      <c r="A22" s="4" t="s">
        <v>15</v>
      </c>
      <c r="B22" s="245" t="n">
        <v>12501</v>
      </c>
      <c r="C22" s="245" t="n">
        <v>260</v>
      </c>
      <c r="D22" s="245" t="n">
        <v>1</v>
      </c>
      <c r="E22" s="245" t="n">
        <v>1075</v>
      </c>
      <c r="F22" s="245" t="n">
        <v>1</v>
      </c>
      <c r="G22" s="245" t="n">
        <v>2</v>
      </c>
      <c r="H22" s="245" t="n">
        <v>2944</v>
      </c>
      <c r="I22" s="245" t="n">
        <v>1541</v>
      </c>
      <c r="J22" s="245" t="n">
        <v>349</v>
      </c>
      <c r="K22" s="245" t="n">
        <v>319</v>
      </c>
      <c r="L22" s="245" t="n">
        <v>215</v>
      </c>
      <c r="M22" s="245" t="n">
        <v>129</v>
      </c>
      <c r="N22" s="245" t="n">
        <v>54</v>
      </c>
      <c r="O22" s="245" t="n">
        <v>889</v>
      </c>
      <c r="P22" s="245" t="n">
        <v>486</v>
      </c>
      <c r="Q22" s="245" t="n">
        <v>2</v>
      </c>
      <c r="R22" s="245" t="n">
        <v>235</v>
      </c>
      <c r="S22" s="245" t="n">
        <v>33</v>
      </c>
      <c r="T22" s="245" t="n">
        <v>508</v>
      </c>
      <c r="U22" s="245" t="n">
        <v>3423</v>
      </c>
      <c r="V22" s="245" t="n">
        <v>0</v>
      </c>
      <c r="W22" s="245" t="n">
        <v>0</v>
      </c>
      <c r="X22" s="245" t="n">
        <v>35</v>
      </c>
    </row>
    <row r="23">
      <c r="A23" s="4" t="s">
        <v>16</v>
      </c>
      <c r="B23" s="245" t="n">
        <v>1442</v>
      </c>
      <c r="C23" s="245" t="n">
        <v>13</v>
      </c>
      <c r="D23" s="245" t="n">
        <v>0</v>
      </c>
      <c r="E23" s="245" t="n">
        <v>41</v>
      </c>
      <c r="F23" s="245" t="n">
        <v>1</v>
      </c>
      <c r="G23" s="245" t="n">
        <v>1</v>
      </c>
      <c r="H23" s="245" t="n">
        <v>47</v>
      </c>
      <c r="I23" s="245" t="n">
        <v>110</v>
      </c>
      <c r="J23" s="245" t="n">
        <v>19</v>
      </c>
      <c r="K23" s="245" t="n">
        <v>63</v>
      </c>
      <c r="L23" s="245" t="n">
        <v>32</v>
      </c>
      <c r="M23" s="245" t="n">
        <v>1</v>
      </c>
      <c r="N23" s="245" t="n">
        <v>24</v>
      </c>
      <c r="O23" s="245" t="n">
        <v>80</v>
      </c>
      <c r="P23" s="245" t="n">
        <v>66</v>
      </c>
      <c r="Q23" s="245" t="n">
        <v>0</v>
      </c>
      <c r="R23" s="245" t="n">
        <v>20</v>
      </c>
      <c r="S23" s="245" t="n">
        <v>2</v>
      </c>
      <c r="T23" s="245" t="n">
        <v>29</v>
      </c>
      <c r="U23" s="245" t="n">
        <v>32</v>
      </c>
      <c r="V23" s="245" t="n">
        <v>0</v>
      </c>
      <c r="W23" s="245" t="n">
        <v>0</v>
      </c>
      <c r="X23" s="245" t="n">
        <v>861</v>
      </c>
    </row>
    <row r="24">
      <c r="A24" s="49" t="s">
        <v>262</v>
      </c>
      <c r="B24" s="247" t="n">
        <v>317568</v>
      </c>
      <c r="C24" s="247" t="n">
        <v>5376</v>
      </c>
      <c r="D24" s="247" t="n">
        <v>263</v>
      </c>
      <c r="E24" s="247" t="n">
        <v>73682</v>
      </c>
      <c r="F24" s="247" t="n">
        <v>428</v>
      </c>
      <c r="G24" s="247" t="n">
        <v>988</v>
      </c>
      <c r="H24" s="247" t="n">
        <v>36560</v>
      </c>
      <c r="I24" s="247" t="n">
        <v>72493</v>
      </c>
      <c r="J24" s="247" t="n">
        <v>15569</v>
      </c>
      <c r="K24" s="247" t="n">
        <v>32628</v>
      </c>
      <c r="L24" s="247" t="n">
        <v>5731</v>
      </c>
      <c r="M24" s="247" t="n">
        <v>1836</v>
      </c>
      <c r="N24" s="247" t="n">
        <v>4263</v>
      </c>
      <c r="O24" s="247" t="n">
        <v>19182</v>
      </c>
      <c r="P24" s="247" t="n">
        <v>15099</v>
      </c>
      <c r="Q24" s="247" t="n">
        <v>71</v>
      </c>
      <c r="R24" s="247" t="n">
        <v>3631</v>
      </c>
      <c r="S24" s="247" t="n">
        <v>4687</v>
      </c>
      <c r="T24" s="247" t="n">
        <v>8765</v>
      </c>
      <c r="U24" s="247" t="n">
        <v>15196</v>
      </c>
      <c r="V24" s="247" t="n">
        <v>3</v>
      </c>
      <c r="W24" s="247" t="n">
        <v>1</v>
      </c>
      <c r="X24" s="247" t="n">
        <v>1116</v>
      </c>
    </row>
    <row r="25">
      <c r="A25" s="110" t="s">
        <v>264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46" t="n">
        <v>16408169.77</v>
      </c>
      <c r="C26" s="246" t="n">
        <v>51114.67</v>
      </c>
      <c r="D26" s="246" t="n">
        <v>38701.64</v>
      </c>
      <c r="E26" s="246" t="n">
        <v>382982</v>
      </c>
      <c r="F26" s="246" t="n">
        <v>47889.36</v>
      </c>
      <c r="G26" s="246" t="n">
        <v>150857.44</v>
      </c>
      <c r="H26" s="246" t="n">
        <v>258538.32</v>
      </c>
      <c r="I26" s="246" t="n">
        <v>8615047.83</v>
      </c>
      <c r="J26" s="246" t="n">
        <v>70988.11</v>
      </c>
      <c r="K26" s="246" t="n">
        <v>1753335.66</v>
      </c>
      <c r="L26" s="246" t="n">
        <v>197234.67</v>
      </c>
      <c r="M26" s="246" t="n">
        <v>108444.59</v>
      </c>
      <c r="N26" s="246" t="n">
        <v>186797.1</v>
      </c>
      <c r="O26" s="246" t="n">
        <v>375080.09</v>
      </c>
      <c r="P26" s="246" t="n">
        <v>333145.59</v>
      </c>
      <c r="Q26" s="246" t="n">
        <v>2560.07</v>
      </c>
      <c r="R26" s="246" t="n">
        <v>269548.36</v>
      </c>
      <c r="S26" s="246" t="n">
        <v>40153.13</v>
      </c>
      <c r="T26" s="246" t="n">
        <v>2839458.66</v>
      </c>
      <c r="U26" s="246" t="n">
        <v>683234.27</v>
      </c>
      <c r="V26" s="246" t="n">
        <v>0</v>
      </c>
      <c r="W26" s="246" t="n">
        <v>0</v>
      </c>
      <c r="X26" s="246" t="n">
        <v>3058.21</v>
      </c>
    </row>
    <row r="27">
      <c r="A27" s="4" t="s">
        <v>12</v>
      </c>
      <c r="B27" s="246" t="n">
        <v>55680266.78</v>
      </c>
      <c r="C27" s="246" t="n">
        <v>1420095.83</v>
      </c>
      <c r="D27" s="246" t="n">
        <v>4350</v>
      </c>
      <c r="E27" s="246" t="n">
        <v>6855693.42</v>
      </c>
      <c r="F27" s="246" t="n">
        <v>11010</v>
      </c>
      <c r="G27" s="246" t="n">
        <v>28276.93</v>
      </c>
      <c r="H27" s="246" t="n">
        <v>13375844.21</v>
      </c>
      <c r="I27" s="246" t="n">
        <v>10301876.51</v>
      </c>
      <c r="J27" s="246" t="n">
        <v>1653011.58</v>
      </c>
      <c r="K27" s="246" t="n">
        <v>3950734.72</v>
      </c>
      <c r="L27" s="246" t="n">
        <v>1096991.4</v>
      </c>
      <c r="M27" s="246" t="n">
        <v>720081.01</v>
      </c>
      <c r="N27" s="246" t="n">
        <v>250220.76</v>
      </c>
      <c r="O27" s="246" t="n">
        <v>4756063.72</v>
      </c>
      <c r="P27" s="246" t="n">
        <v>2240756.8</v>
      </c>
      <c r="Q27" s="246" t="n">
        <v>19177.05</v>
      </c>
      <c r="R27" s="246" t="n">
        <v>1033206.85</v>
      </c>
      <c r="S27" s="246" t="n">
        <v>204317.41</v>
      </c>
      <c r="T27" s="246" t="n">
        <v>1345556.02</v>
      </c>
      <c r="U27" s="246" t="n">
        <v>6280404.71</v>
      </c>
      <c r="V27" s="246" t="n">
        <v>2520</v>
      </c>
      <c r="W27" s="246" t="n">
        <v>0</v>
      </c>
      <c r="X27" s="246" t="n">
        <v>130077.85</v>
      </c>
    </row>
    <row r="28">
      <c r="A28" s="4" t="s">
        <v>13</v>
      </c>
      <c r="B28" s="246" t="n">
        <v>35395594.54</v>
      </c>
      <c r="C28" s="246" t="n">
        <v>514284.92</v>
      </c>
      <c r="D28" s="246" t="n">
        <v>2874.79</v>
      </c>
      <c r="E28" s="246" t="n">
        <v>5532194.64</v>
      </c>
      <c r="F28" s="246" t="n">
        <v>171435.1</v>
      </c>
      <c r="G28" s="246" t="n">
        <v>105284.95</v>
      </c>
      <c r="H28" s="246" t="n">
        <v>1401744.31</v>
      </c>
      <c r="I28" s="246" t="n">
        <v>10213291.05</v>
      </c>
      <c r="J28" s="246" t="n">
        <v>1153993.24</v>
      </c>
      <c r="K28" s="246" t="n">
        <v>6425668.42</v>
      </c>
      <c r="L28" s="246" t="n">
        <v>514654.73</v>
      </c>
      <c r="M28" s="246" t="n">
        <v>87768.82</v>
      </c>
      <c r="N28" s="246" t="n">
        <v>1172723.61</v>
      </c>
      <c r="O28" s="246" t="n">
        <v>1951757.64</v>
      </c>
      <c r="P28" s="246" t="n">
        <v>3287559.17</v>
      </c>
      <c r="Q28" s="246" t="n">
        <v>3808.48</v>
      </c>
      <c r="R28" s="246" t="n">
        <v>579782.92</v>
      </c>
      <c r="S28" s="246" t="n">
        <v>278087.93</v>
      </c>
      <c r="T28" s="246" t="n">
        <v>1202592.71</v>
      </c>
      <c r="U28" s="246" t="n">
        <v>782811.17</v>
      </c>
      <c r="V28" s="246" t="n">
        <v>0</v>
      </c>
      <c r="W28" s="246" t="n">
        <v>0</v>
      </c>
      <c r="X28" s="246" t="n">
        <v>13275.94</v>
      </c>
    </row>
    <row r="29">
      <c r="A29" s="4" t="s">
        <v>14</v>
      </c>
      <c r="B29" s="246" t="n">
        <v>86985706.07</v>
      </c>
      <c r="C29" s="246" t="n">
        <v>1465912.35</v>
      </c>
      <c r="D29" s="246" t="n">
        <v>101948.69</v>
      </c>
      <c r="E29" s="246" t="n">
        <v>23162254.28</v>
      </c>
      <c r="F29" s="246" t="n">
        <v>17924.99</v>
      </c>
      <c r="G29" s="246" t="n">
        <v>189176.26</v>
      </c>
      <c r="H29" s="246" t="n">
        <v>9280940.18</v>
      </c>
      <c r="I29" s="246" t="n">
        <v>17827326.63</v>
      </c>
      <c r="J29" s="246" t="n">
        <v>5125805.7</v>
      </c>
      <c r="K29" s="246" t="n">
        <v>11166892.46</v>
      </c>
      <c r="L29" s="246" t="n">
        <v>1952251.79</v>
      </c>
      <c r="M29" s="246" t="n">
        <v>210371.3</v>
      </c>
      <c r="N29" s="246" t="n">
        <v>1053593.56</v>
      </c>
      <c r="O29" s="246" t="n">
        <v>5223618.95</v>
      </c>
      <c r="P29" s="246" t="n">
        <v>4189027.57</v>
      </c>
      <c r="Q29" s="246" t="n">
        <v>16576.2</v>
      </c>
      <c r="R29" s="246" t="n">
        <v>392789</v>
      </c>
      <c r="S29" s="246" t="n">
        <v>2569739.59</v>
      </c>
      <c r="T29" s="246" t="n">
        <v>1614684.27</v>
      </c>
      <c r="U29" s="246" t="n">
        <v>1400547.43</v>
      </c>
      <c r="V29" s="246" t="n">
        <v>0</v>
      </c>
      <c r="W29" s="246" t="n">
        <v>379.4</v>
      </c>
      <c r="X29" s="246" t="n">
        <v>23945.47</v>
      </c>
    </row>
    <row r="30">
      <c r="A30" s="4" t="s">
        <v>15</v>
      </c>
      <c r="B30" s="246" t="n">
        <v>4396895.16</v>
      </c>
      <c r="C30" s="246" t="n">
        <v>91480.65</v>
      </c>
      <c r="D30" s="246" t="n">
        <v>360</v>
      </c>
      <c r="E30" s="246" t="n">
        <v>377811.07</v>
      </c>
      <c r="F30" s="246" t="n">
        <v>180</v>
      </c>
      <c r="G30" s="246" t="n">
        <v>720</v>
      </c>
      <c r="H30" s="246" t="n">
        <v>1043516.51</v>
      </c>
      <c r="I30" s="246" t="n">
        <v>538324.66</v>
      </c>
      <c r="J30" s="246" t="n">
        <v>122406.19</v>
      </c>
      <c r="K30" s="246" t="n">
        <v>110300.51</v>
      </c>
      <c r="L30" s="246" t="n">
        <v>75549.03</v>
      </c>
      <c r="M30" s="246" t="n">
        <v>42324.3</v>
      </c>
      <c r="N30" s="246" t="n">
        <v>19293.7</v>
      </c>
      <c r="O30" s="246" t="n">
        <v>311721.18</v>
      </c>
      <c r="P30" s="246" t="n">
        <v>170347.04</v>
      </c>
      <c r="Q30" s="246" t="n">
        <v>720</v>
      </c>
      <c r="R30" s="246" t="n">
        <v>81955.26</v>
      </c>
      <c r="S30" s="246" t="n">
        <v>11312.54</v>
      </c>
      <c r="T30" s="246" t="n">
        <v>176150.72</v>
      </c>
      <c r="U30" s="246" t="n">
        <v>1210074.7</v>
      </c>
      <c r="V30" s="246" t="n">
        <v>0</v>
      </c>
      <c r="W30" s="246" t="n">
        <v>0</v>
      </c>
      <c r="X30" s="246" t="n">
        <v>12347.1</v>
      </c>
    </row>
    <row r="31">
      <c r="A31" s="4" t="s">
        <v>16</v>
      </c>
      <c r="B31" s="246" t="n">
        <v>505966.24</v>
      </c>
      <c r="C31" s="246" t="n">
        <v>4680</v>
      </c>
      <c r="D31" s="246" t="n">
        <v>0</v>
      </c>
      <c r="E31" s="246" t="n">
        <v>14410.87</v>
      </c>
      <c r="F31" s="246" t="n">
        <v>360</v>
      </c>
      <c r="G31" s="246" t="n">
        <v>360</v>
      </c>
      <c r="H31" s="246" t="n">
        <v>16333.56</v>
      </c>
      <c r="I31" s="246" t="n">
        <v>38649.4</v>
      </c>
      <c r="J31" s="246" t="n">
        <v>6694.46</v>
      </c>
      <c r="K31" s="246" t="n">
        <v>22243.55</v>
      </c>
      <c r="L31" s="246" t="n">
        <v>11395.48</v>
      </c>
      <c r="M31" s="246" t="n">
        <v>360</v>
      </c>
      <c r="N31" s="246" t="n">
        <v>8312.85</v>
      </c>
      <c r="O31" s="246" t="n">
        <v>28319.23</v>
      </c>
      <c r="P31" s="246" t="n">
        <v>23180.38</v>
      </c>
      <c r="Q31" s="246" t="n">
        <v>0</v>
      </c>
      <c r="R31" s="246" t="n">
        <v>6961.81</v>
      </c>
      <c r="S31" s="246" t="n">
        <v>720</v>
      </c>
      <c r="T31" s="246" t="n">
        <v>10155.07</v>
      </c>
      <c r="U31" s="246" t="n">
        <v>11456.43</v>
      </c>
      <c r="V31" s="246" t="n">
        <v>0</v>
      </c>
      <c r="W31" s="246" t="n">
        <v>0</v>
      </c>
      <c r="X31" s="246" t="n">
        <v>301373.15</v>
      </c>
    </row>
    <row r="32">
      <c r="A32" s="49" t="s">
        <v>262</v>
      </c>
      <c r="B32" s="248" t="n">
        <v>199372598.56</v>
      </c>
      <c r="C32" s="248" t="n">
        <v>3547568.42</v>
      </c>
      <c r="D32" s="248" t="n">
        <v>148235.12</v>
      </c>
      <c r="E32" s="248" t="n">
        <v>36325346.28</v>
      </c>
      <c r="F32" s="248" t="n">
        <v>248799.45</v>
      </c>
      <c r="G32" s="248" t="n">
        <v>474675.58</v>
      </c>
      <c r="H32" s="248" t="n">
        <v>25376917.09</v>
      </c>
      <c r="I32" s="248" t="n">
        <v>47534516.08</v>
      </c>
      <c r="J32" s="248" t="n">
        <v>8132899.28</v>
      </c>
      <c r="K32" s="248" t="n">
        <v>23429175.32</v>
      </c>
      <c r="L32" s="248" t="n">
        <v>3848077.1</v>
      </c>
      <c r="M32" s="248" t="n">
        <v>1169350.02</v>
      </c>
      <c r="N32" s="248" t="n">
        <v>2690941.58</v>
      </c>
      <c r="O32" s="248" t="n">
        <v>12646560.81</v>
      </c>
      <c r="P32" s="248" t="n">
        <v>10244016.55</v>
      </c>
      <c r="Q32" s="248" t="n">
        <v>42841.8</v>
      </c>
      <c r="R32" s="248" t="n">
        <v>2364244.2</v>
      </c>
      <c r="S32" s="248" t="n">
        <v>3104330.6</v>
      </c>
      <c r="T32" s="248" t="n">
        <v>7188597.45</v>
      </c>
      <c r="U32" s="248" t="n">
        <v>10368528.71</v>
      </c>
      <c r="V32" s="248" t="n">
        <v>2520</v>
      </c>
      <c r="W32" s="248" t="n">
        <v>379.4</v>
      </c>
      <c r="X32" s="248" t="n">
        <v>484077.72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277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287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254</v>
      </c>
      <c r="C7" s="18" t="s">
        <v>288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289</v>
      </c>
      <c r="D8" s="3" t="s">
        <v>290</v>
      </c>
      <c r="E8" s="3" t="s">
        <v>291</v>
      </c>
      <c r="F8" s="3" t="s">
        <v>292</v>
      </c>
      <c r="G8" s="3" t="s">
        <v>293</v>
      </c>
      <c r="H8" s="3" t="s">
        <v>294</v>
      </c>
      <c r="I8" s="3" t="s">
        <v>295</v>
      </c>
      <c r="J8" s="3" t="s">
        <v>296</v>
      </c>
      <c r="K8" s="3" t="s">
        <v>297</v>
      </c>
      <c r="L8" s="3" t="s">
        <v>298</v>
      </c>
      <c r="M8" s="3" t="s">
        <v>299</v>
      </c>
      <c r="N8" s="3" t="s">
        <v>300</v>
      </c>
      <c r="O8" s="3" t="s">
        <v>301</v>
      </c>
      <c r="P8" s="3" t="s">
        <v>302</v>
      </c>
      <c r="Q8" s="3" t="s">
        <v>303</v>
      </c>
      <c r="R8" s="3" t="s">
        <v>304</v>
      </c>
      <c r="S8" s="3" t="s">
        <v>305</v>
      </c>
      <c r="T8" s="3" t="s">
        <v>306</v>
      </c>
      <c r="U8" s="3" t="s">
        <v>307</v>
      </c>
      <c r="V8" s="3" t="s">
        <v>308</v>
      </c>
      <c r="W8" s="3" t="s">
        <v>309</v>
      </c>
      <c r="X8" s="3" t="s">
        <v>310</v>
      </c>
    </row>
    <row r="9">
      <c r="A9" s="110" t="s">
        <v>261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49" t="n">
        <v>2468</v>
      </c>
      <c r="C10" s="249" t="n">
        <v>12</v>
      </c>
      <c r="D10" s="249" t="n">
        <v>1</v>
      </c>
      <c r="E10" s="249" t="n">
        <v>116</v>
      </c>
      <c r="F10" s="249" t="n">
        <v>5</v>
      </c>
      <c r="G10" s="249" t="n">
        <v>7</v>
      </c>
      <c r="H10" s="249" t="n">
        <v>82</v>
      </c>
      <c r="I10" s="249" t="n">
        <v>960</v>
      </c>
      <c r="J10" s="249" t="n">
        <v>29</v>
      </c>
      <c r="K10" s="249" t="n">
        <v>520</v>
      </c>
      <c r="L10" s="249" t="n">
        <v>24</v>
      </c>
      <c r="M10" s="249" t="n">
        <v>5</v>
      </c>
      <c r="N10" s="249" t="n">
        <v>46</v>
      </c>
      <c r="O10" s="249" t="n">
        <v>87</v>
      </c>
      <c r="P10" s="249" t="n">
        <v>94</v>
      </c>
      <c r="Q10" s="249" t="n">
        <v>0</v>
      </c>
      <c r="R10" s="249" t="n">
        <v>89</v>
      </c>
      <c r="S10" s="249" t="n">
        <v>13</v>
      </c>
      <c r="T10" s="249" t="n">
        <v>154</v>
      </c>
      <c r="U10" s="249" t="n">
        <v>222</v>
      </c>
      <c r="V10" s="249" t="n">
        <v>0</v>
      </c>
      <c r="W10" s="249" t="n">
        <v>0</v>
      </c>
      <c r="X10" s="249" t="n">
        <v>2</v>
      </c>
    </row>
    <row r="11">
      <c r="A11" s="4" t="s">
        <v>12</v>
      </c>
      <c r="B11" s="249" t="n">
        <v>66842</v>
      </c>
      <c r="C11" s="249" t="n">
        <v>1767</v>
      </c>
      <c r="D11" s="249" t="n">
        <v>4</v>
      </c>
      <c r="E11" s="249" t="n">
        <v>8394</v>
      </c>
      <c r="F11" s="249" t="n">
        <v>9</v>
      </c>
      <c r="G11" s="249" t="n">
        <v>35</v>
      </c>
      <c r="H11" s="249" t="n">
        <v>15663</v>
      </c>
      <c r="I11" s="249" t="n">
        <v>12325</v>
      </c>
      <c r="J11" s="249" t="n">
        <v>2109</v>
      </c>
      <c r="K11" s="249" t="n">
        <v>4743</v>
      </c>
      <c r="L11" s="249" t="n">
        <v>1382</v>
      </c>
      <c r="M11" s="249" t="n">
        <v>935</v>
      </c>
      <c r="N11" s="249" t="n">
        <v>314</v>
      </c>
      <c r="O11" s="249" t="n">
        <v>6213</v>
      </c>
      <c r="P11" s="249" t="n">
        <v>2752</v>
      </c>
      <c r="Q11" s="249" t="n">
        <v>23</v>
      </c>
      <c r="R11" s="249" t="n">
        <v>1295</v>
      </c>
      <c r="S11" s="249" t="n">
        <v>322</v>
      </c>
      <c r="T11" s="249" t="n">
        <v>1646</v>
      </c>
      <c r="U11" s="249" t="n">
        <v>6760</v>
      </c>
      <c r="V11" s="249" t="n">
        <v>2</v>
      </c>
      <c r="W11" s="249" t="n">
        <v>0</v>
      </c>
      <c r="X11" s="249" t="n">
        <v>149</v>
      </c>
    </row>
    <row r="12">
      <c r="A12" s="4" t="s">
        <v>13</v>
      </c>
      <c r="B12" s="249" t="n">
        <v>7637</v>
      </c>
      <c r="C12" s="249" t="n">
        <v>96</v>
      </c>
      <c r="D12" s="249" t="n">
        <v>4</v>
      </c>
      <c r="E12" s="249" t="n">
        <v>783</v>
      </c>
      <c r="F12" s="249" t="n">
        <v>15</v>
      </c>
      <c r="G12" s="249" t="n">
        <v>21</v>
      </c>
      <c r="H12" s="249" t="n">
        <v>461</v>
      </c>
      <c r="I12" s="249" t="n">
        <v>2106</v>
      </c>
      <c r="J12" s="249" t="n">
        <v>261</v>
      </c>
      <c r="K12" s="249" t="n">
        <v>1316</v>
      </c>
      <c r="L12" s="249" t="n">
        <v>169</v>
      </c>
      <c r="M12" s="249" t="n">
        <v>31</v>
      </c>
      <c r="N12" s="249" t="n">
        <v>209</v>
      </c>
      <c r="O12" s="249" t="n">
        <v>784</v>
      </c>
      <c r="P12" s="249" t="n">
        <v>532</v>
      </c>
      <c r="Q12" s="249" t="n">
        <v>4</v>
      </c>
      <c r="R12" s="249" t="n">
        <v>159</v>
      </c>
      <c r="S12" s="249" t="n">
        <v>90</v>
      </c>
      <c r="T12" s="249" t="n">
        <v>223</v>
      </c>
      <c r="U12" s="249" t="n">
        <v>365</v>
      </c>
      <c r="V12" s="249" t="n">
        <v>0</v>
      </c>
      <c r="W12" s="249" t="n">
        <v>0</v>
      </c>
      <c r="X12" s="249" t="n">
        <v>8</v>
      </c>
    </row>
    <row r="13">
      <c r="A13" s="4" t="s">
        <v>14</v>
      </c>
      <c r="B13" s="249" t="n">
        <v>20241</v>
      </c>
      <c r="C13" s="249" t="n">
        <v>334</v>
      </c>
      <c r="D13" s="249" t="n">
        <v>13</v>
      </c>
      <c r="E13" s="249" t="n">
        <v>2406</v>
      </c>
      <c r="F13" s="249" t="n">
        <v>8</v>
      </c>
      <c r="G13" s="249" t="n">
        <v>60</v>
      </c>
      <c r="H13" s="249" t="n">
        <v>1905</v>
      </c>
      <c r="I13" s="249" t="n">
        <v>5484</v>
      </c>
      <c r="J13" s="249" t="n">
        <v>841</v>
      </c>
      <c r="K13" s="249" t="n">
        <v>3375</v>
      </c>
      <c r="L13" s="249" t="n">
        <v>551</v>
      </c>
      <c r="M13" s="249" t="n">
        <v>89</v>
      </c>
      <c r="N13" s="249" t="n">
        <v>368</v>
      </c>
      <c r="O13" s="249" t="n">
        <v>1965</v>
      </c>
      <c r="P13" s="249" t="n">
        <v>1108</v>
      </c>
      <c r="Q13" s="249" t="n">
        <v>7</v>
      </c>
      <c r="R13" s="249" t="n">
        <v>245</v>
      </c>
      <c r="S13" s="249" t="n">
        <v>311</v>
      </c>
      <c r="T13" s="249" t="n">
        <v>393</v>
      </c>
      <c r="U13" s="249" t="n">
        <v>759</v>
      </c>
      <c r="V13" s="249" t="n">
        <v>0</v>
      </c>
      <c r="W13" s="249" t="n">
        <v>1</v>
      </c>
      <c r="X13" s="249" t="n">
        <v>18</v>
      </c>
    </row>
    <row r="14">
      <c r="A14" s="4" t="s">
        <v>15</v>
      </c>
      <c r="B14" s="249" t="n">
        <v>10728</v>
      </c>
      <c r="C14" s="249" t="n">
        <v>226</v>
      </c>
      <c r="D14" s="249" t="n">
        <v>1</v>
      </c>
      <c r="E14" s="249" t="n">
        <v>986</v>
      </c>
      <c r="F14" s="249" t="n">
        <v>1</v>
      </c>
      <c r="G14" s="249" t="n">
        <v>3</v>
      </c>
      <c r="H14" s="249" t="n">
        <v>2750</v>
      </c>
      <c r="I14" s="249" t="n">
        <v>1338</v>
      </c>
      <c r="J14" s="249" t="n">
        <v>326</v>
      </c>
      <c r="K14" s="249" t="n">
        <v>277</v>
      </c>
      <c r="L14" s="249" t="n">
        <v>200</v>
      </c>
      <c r="M14" s="249" t="n">
        <v>113</v>
      </c>
      <c r="N14" s="249" t="n">
        <v>47</v>
      </c>
      <c r="O14" s="249" t="n">
        <v>803</v>
      </c>
      <c r="P14" s="249" t="n">
        <v>466</v>
      </c>
      <c r="Q14" s="249" t="n">
        <v>2</v>
      </c>
      <c r="R14" s="249" t="n">
        <v>204</v>
      </c>
      <c r="S14" s="249" t="n">
        <v>25</v>
      </c>
      <c r="T14" s="249" t="n">
        <v>454</v>
      </c>
      <c r="U14" s="249" t="n">
        <v>2471</v>
      </c>
      <c r="V14" s="249" t="n">
        <v>0</v>
      </c>
      <c r="W14" s="249" t="n">
        <v>0</v>
      </c>
      <c r="X14" s="249" t="n">
        <v>35</v>
      </c>
    </row>
    <row r="15">
      <c r="A15" s="4" t="s">
        <v>16</v>
      </c>
      <c r="B15" s="249" t="n">
        <v>1336</v>
      </c>
      <c r="C15" s="249" t="n">
        <v>12</v>
      </c>
      <c r="D15" s="249" t="n">
        <v>0</v>
      </c>
      <c r="E15" s="249" t="n">
        <v>36</v>
      </c>
      <c r="F15" s="249" t="n">
        <v>0</v>
      </c>
      <c r="G15" s="249" t="n">
        <v>1</v>
      </c>
      <c r="H15" s="249" t="n">
        <v>48</v>
      </c>
      <c r="I15" s="249" t="n">
        <v>101</v>
      </c>
      <c r="J15" s="249" t="n">
        <v>21</v>
      </c>
      <c r="K15" s="249" t="n">
        <v>55</v>
      </c>
      <c r="L15" s="249" t="n">
        <v>34</v>
      </c>
      <c r="M15" s="249" t="n">
        <v>2</v>
      </c>
      <c r="N15" s="249" t="n">
        <v>20</v>
      </c>
      <c r="O15" s="249" t="n">
        <v>68</v>
      </c>
      <c r="P15" s="249" t="n">
        <v>59</v>
      </c>
      <c r="Q15" s="249" t="n">
        <v>1</v>
      </c>
      <c r="R15" s="249" t="n">
        <v>19</v>
      </c>
      <c r="S15" s="249" t="n">
        <v>3</v>
      </c>
      <c r="T15" s="249" t="n">
        <v>24</v>
      </c>
      <c r="U15" s="249" t="n">
        <v>24</v>
      </c>
      <c r="V15" s="249" t="n">
        <v>0</v>
      </c>
      <c r="W15" s="249" t="n">
        <v>0</v>
      </c>
      <c r="X15" s="249" t="n">
        <v>808</v>
      </c>
    </row>
    <row r="16">
      <c r="A16" s="49" t="s">
        <v>262</v>
      </c>
      <c r="B16" s="251" t="n">
        <v>109252</v>
      </c>
      <c r="C16" s="251" t="n">
        <v>2447</v>
      </c>
      <c r="D16" s="251" t="n">
        <v>23</v>
      </c>
      <c r="E16" s="251" t="n">
        <v>12721</v>
      </c>
      <c r="F16" s="251" t="n">
        <v>38</v>
      </c>
      <c r="G16" s="251" t="n">
        <v>127</v>
      </c>
      <c r="H16" s="251" t="n">
        <v>20909</v>
      </c>
      <c r="I16" s="251" t="n">
        <v>22314</v>
      </c>
      <c r="J16" s="251" t="n">
        <v>3587</v>
      </c>
      <c r="K16" s="251" t="n">
        <v>10286</v>
      </c>
      <c r="L16" s="251" t="n">
        <v>2360</v>
      </c>
      <c r="M16" s="251" t="n">
        <v>1175</v>
      </c>
      <c r="N16" s="251" t="n">
        <v>1004</v>
      </c>
      <c r="O16" s="251" t="n">
        <v>9920</v>
      </c>
      <c r="P16" s="251" t="n">
        <v>5011</v>
      </c>
      <c r="Q16" s="251" t="n">
        <v>37</v>
      </c>
      <c r="R16" s="251" t="n">
        <v>2011</v>
      </c>
      <c r="S16" s="251" t="n">
        <v>764</v>
      </c>
      <c r="T16" s="251" t="n">
        <v>2894</v>
      </c>
      <c r="U16" s="251" t="n">
        <v>10601</v>
      </c>
      <c r="V16" s="251" t="n">
        <v>2</v>
      </c>
      <c r="W16" s="251" t="n">
        <v>1</v>
      </c>
      <c r="X16" s="251" t="n">
        <v>1020</v>
      </c>
    </row>
    <row r="17">
      <c r="A17" s="110" t="s">
        <v>263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49" t="n">
        <v>15585</v>
      </c>
      <c r="C18" s="249" t="n">
        <v>53</v>
      </c>
      <c r="D18" s="249" t="n">
        <v>44</v>
      </c>
      <c r="E18" s="249" t="n">
        <v>350</v>
      </c>
      <c r="F18" s="249" t="n">
        <v>80</v>
      </c>
      <c r="G18" s="249" t="n">
        <v>16</v>
      </c>
      <c r="H18" s="249" t="n">
        <v>230</v>
      </c>
      <c r="I18" s="249" t="n">
        <v>8708</v>
      </c>
      <c r="J18" s="249" t="n">
        <v>133</v>
      </c>
      <c r="K18" s="249" t="n">
        <v>1729</v>
      </c>
      <c r="L18" s="249" t="n">
        <v>179</v>
      </c>
      <c r="M18" s="249" t="n">
        <v>14</v>
      </c>
      <c r="N18" s="249" t="n">
        <v>167</v>
      </c>
      <c r="O18" s="249" t="n">
        <v>313</v>
      </c>
      <c r="P18" s="249" t="n">
        <v>353</v>
      </c>
      <c r="Q18" s="249" t="n">
        <v>0</v>
      </c>
      <c r="R18" s="249" t="n">
        <v>316</v>
      </c>
      <c r="S18" s="249" t="n">
        <v>41</v>
      </c>
      <c r="T18" s="249" t="n">
        <v>2337</v>
      </c>
      <c r="U18" s="249" t="n">
        <v>518</v>
      </c>
      <c r="V18" s="249" t="n">
        <v>0</v>
      </c>
      <c r="W18" s="249" t="n">
        <v>0</v>
      </c>
      <c r="X18" s="249" t="n">
        <v>4</v>
      </c>
    </row>
    <row r="19">
      <c r="A19" s="4" t="s">
        <v>12</v>
      </c>
      <c r="B19" s="249" t="n">
        <v>66766</v>
      </c>
      <c r="C19" s="249" t="n">
        <v>1766</v>
      </c>
      <c r="D19" s="249" t="n">
        <v>4</v>
      </c>
      <c r="E19" s="249" t="n">
        <v>8386</v>
      </c>
      <c r="F19" s="249" t="n">
        <v>9</v>
      </c>
      <c r="G19" s="249" t="n">
        <v>35</v>
      </c>
      <c r="H19" s="249" t="n">
        <v>15649</v>
      </c>
      <c r="I19" s="249" t="n">
        <v>12305</v>
      </c>
      <c r="J19" s="249" t="n">
        <v>2106</v>
      </c>
      <c r="K19" s="249" t="n">
        <v>4741</v>
      </c>
      <c r="L19" s="249" t="n">
        <v>1379</v>
      </c>
      <c r="M19" s="249" t="n">
        <v>935</v>
      </c>
      <c r="N19" s="249" t="n">
        <v>313</v>
      </c>
      <c r="O19" s="249" t="n">
        <v>6205</v>
      </c>
      <c r="P19" s="249" t="n">
        <v>2751</v>
      </c>
      <c r="Q19" s="249" t="n">
        <v>23</v>
      </c>
      <c r="R19" s="249" t="n">
        <v>1291</v>
      </c>
      <c r="S19" s="249" t="n">
        <v>322</v>
      </c>
      <c r="T19" s="249" t="n">
        <v>1644</v>
      </c>
      <c r="U19" s="249" t="n">
        <v>6751</v>
      </c>
      <c r="V19" s="249" t="n">
        <v>2</v>
      </c>
      <c r="W19" s="249" t="n">
        <v>0</v>
      </c>
      <c r="X19" s="249" t="n">
        <v>149</v>
      </c>
    </row>
    <row r="20">
      <c r="A20" s="4" t="s">
        <v>13</v>
      </c>
      <c r="B20" s="249" t="n">
        <v>64061</v>
      </c>
      <c r="C20" s="249" t="n">
        <v>630</v>
      </c>
      <c r="D20" s="249" t="n">
        <v>32</v>
      </c>
      <c r="E20" s="249" t="n">
        <v>24621</v>
      </c>
      <c r="F20" s="249" t="n">
        <v>219</v>
      </c>
      <c r="G20" s="249" t="n">
        <v>514</v>
      </c>
      <c r="H20" s="249" t="n">
        <v>1881</v>
      </c>
      <c r="I20" s="249" t="n">
        <v>12586</v>
      </c>
      <c r="J20" s="249" t="n">
        <v>3948</v>
      </c>
      <c r="K20" s="249" t="n">
        <v>6846</v>
      </c>
      <c r="L20" s="249" t="n">
        <v>592</v>
      </c>
      <c r="M20" s="249" t="n">
        <v>74</v>
      </c>
      <c r="N20" s="249" t="n">
        <v>1928</v>
      </c>
      <c r="O20" s="249" t="n">
        <v>2545</v>
      </c>
      <c r="P20" s="249" t="n">
        <v>3838</v>
      </c>
      <c r="Q20" s="249" t="n">
        <v>12</v>
      </c>
      <c r="R20" s="249" t="n">
        <v>756</v>
      </c>
      <c r="S20" s="249" t="n">
        <v>412</v>
      </c>
      <c r="T20" s="249" t="n">
        <v>1544</v>
      </c>
      <c r="U20" s="249" t="n">
        <v>1065</v>
      </c>
      <c r="V20" s="249" t="n">
        <v>0</v>
      </c>
      <c r="W20" s="249" t="n">
        <v>0</v>
      </c>
      <c r="X20" s="249" t="n">
        <v>18</v>
      </c>
    </row>
    <row r="21">
      <c r="A21" s="4" t="s">
        <v>14</v>
      </c>
      <c r="B21" s="249" t="n">
        <v>156924</v>
      </c>
      <c r="C21" s="249" t="n">
        <v>2987</v>
      </c>
      <c r="D21" s="249" t="n">
        <v>136</v>
      </c>
      <c r="E21" s="249" t="n">
        <v>46548</v>
      </c>
      <c r="F21" s="249" t="n">
        <v>108</v>
      </c>
      <c r="G21" s="249" t="n">
        <v>634</v>
      </c>
      <c r="H21" s="249" t="n">
        <v>13415</v>
      </c>
      <c r="I21" s="249" t="n">
        <v>31881</v>
      </c>
      <c r="J21" s="249" t="n">
        <v>10238</v>
      </c>
      <c r="K21" s="249" t="n">
        <v>18341</v>
      </c>
      <c r="L21" s="249" t="n">
        <v>3709</v>
      </c>
      <c r="M21" s="249" t="n">
        <v>513</v>
      </c>
      <c r="N21" s="249" t="n">
        <v>1750</v>
      </c>
      <c r="O21" s="249" t="n">
        <v>8849</v>
      </c>
      <c r="P21" s="249" t="n">
        <v>8326</v>
      </c>
      <c r="Q21" s="249" t="n">
        <v>24</v>
      </c>
      <c r="R21" s="249" t="n">
        <v>711</v>
      </c>
      <c r="S21" s="249" t="n">
        <v>3726</v>
      </c>
      <c r="T21" s="249" t="n">
        <v>2545</v>
      </c>
      <c r="U21" s="249" t="n">
        <v>2439</v>
      </c>
      <c r="V21" s="249" t="n">
        <v>0</v>
      </c>
      <c r="W21" s="249" t="n">
        <v>1</v>
      </c>
      <c r="X21" s="249" t="n">
        <v>43</v>
      </c>
    </row>
    <row r="22">
      <c r="A22" s="4" t="s">
        <v>15</v>
      </c>
      <c r="B22" s="249" t="n">
        <v>10726</v>
      </c>
      <c r="C22" s="249" t="n">
        <v>226</v>
      </c>
      <c r="D22" s="249" t="n">
        <v>1</v>
      </c>
      <c r="E22" s="249" t="n">
        <v>986</v>
      </c>
      <c r="F22" s="249" t="n">
        <v>1</v>
      </c>
      <c r="G22" s="249" t="n">
        <v>3</v>
      </c>
      <c r="H22" s="249" t="n">
        <v>2750</v>
      </c>
      <c r="I22" s="249" t="n">
        <v>1338</v>
      </c>
      <c r="J22" s="249" t="n">
        <v>326</v>
      </c>
      <c r="K22" s="249" t="n">
        <v>277</v>
      </c>
      <c r="L22" s="249" t="n">
        <v>200</v>
      </c>
      <c r="M22" s="249" t="n">
        <v>113</v>
      </c>
      <c r="N22" s="249" t="n">
        <v>47</v>
      </c>
      <c r="O22" s="249" t="n">
        <v>802</v>
      </c>
      <c r="P22" s="249" t="n">
        <v>466</v>
      </c>
      <c r="Q22" s="249" t="n">
        <v>2</v>
      </c>
      <c r="R22" s="249" t="n">
        <v>204</v>
      </c>
      <c r="S22" s="249" t="n">
        <v>25</v>
      </c>
      <c r="T22" s="249" t="n">
        <v>454</v>
      </c>
      <c r="U22" s="249" t="n">
        <v>2470</v>
      </c>
      <c r="V22" s="249" t="n">
        <v>0</v>
      </c>
      <c r="W22" s="249" t="n">
        <v>0</v>
      </c>
      <c r="X22" s="249" t="n">
        <v>35</v>
      </c>
    </row>
    <row r="23">
      <c r="A23" s="4" t="s">
        <v>16</v>
      </c>
      <c r="B23" s="249" t="n">
        <v>1336</v>
      </c>
      <c r="C23" s="249" t="n">
        <v>12</v>
      </c>
      <c r="D23" s="249" t="n">
        <v>0</v>
      </c>
      <c r="E23" s="249" t="n">
        <v>36</v>
      </c>
      <c r="F23" s="249" t="n">
        <v>0</v>
      </c>
      <c r="G23" s="249" t="n">
        <v>1</v>
      </c>
      <c r="H23" s="249" t="n">
        <v>48</v>
      </c>
      <c r="I23" s="249" t="n">
        <v>101</v>
      </c>
      <c r="J23" s="249" t="n">
        <v>21</v>
      </c>
      <c r="K23" s="249" t="n">
        <v>55</v>
      </c>
      <c r="L23" s="249" t="n">
        <v>34</v>
      </c>
      <c r="M23" s="249" t="n">
        <v>2</v>
      </c>
      <c r="N23" s="249" t="n">
        <v>20</v>
      </c>
      <c r="O23" s="249" t="n">
        <v>68</v>
      </c>
      <c r="P23" s="249" t="n">
        <v>59</v>
      </c>
      <c r="Q23" s="249" t="n">
        <v>1</v>
      </c>
      <c r="R23" s="249" t="n">
        <v>19</v>
      </c>
      <c r="S23" s="249" t="n">
        <v>3</v>
      </c>
      <c r="T23" s="249" t="n">
        <v>24</v>
      </c>
      <c r="U23" s="249" t="n">
        <v>24</v>
      </c>
      <c r="V23" s="249" t="n">
        <v>0</v>
      </c>
      <c r="W23" s="249" t="n">
        <v>0</v>
      </c>
      <c r="X23" s="249" t="n">
        <v>808</v>
      </c>
    </row>
    <row r="24">
      <c r="A24" s="49" t="s">
        <v>262</v>
      </c>
      <c r="B24" s="251" t="n">
        <v>315398</v>
      </c>
      <c r="C24" s="251" t="n">
        <v>5674</v>
      </c>
      <c r="D24" s="251" t="n">
        <v>217</v>
      </c>
      <c r="E24" s="251" t="n">
        <v>80927</v>
      </c>
      <c r="F24" s="251" t="n">
        <v>417</v>
      </c>
      <c r="G24" s="251" t="n">
        <v>1203</v>
      </c>
      <c r="H24" s="251" t="n">
        <v>33973</v>
      </c>
      <c r="I24" s="251" t="n">
        <v>66919</v>
      </c>
      <c r="J24" s="251" t="n">
        <v>16772</v>
      </c>
      <c r="K24" s="251" t="n">
        <v>31989</v>
      </c>
      <c r="L24" s="251" t="n">
        <v>6093</v>
      </c>
      <c r="M24" s="251" t="n">
        <v>1651</v>
      </c>
      <c r="N24" s="251" t="n">
        <v>4225</v>
      </c>
      <c r="O24" s="251" t="n">
        <v>18782</v>
      </c>
      <c r="P24" s="251" t="n">
        <v>15793</v>
      </c>
      <c r="Q24" s="251" t="n">
        <v>62</v>
      </c>
      <c r="R24" s="251" t="n">
        <v>3297</v>
      </c>
      <c r="S24" s="251" t="n">
        <v>4529</v>
      </c>
      <c r="T24" s="251" t="n">
        <v>8548</v>
      </c>
      <c r="U24" s="251" t="n">
        <v>13267</v>
      </c>
      <c r="V24" s="251" t="n">
        <v>2</v>
      </c>
      <c r="W24" s="251" t="n">
        <v>1</v>
      </c>
      <c r="X24" s="251" t="n">
        <v>1057</v>
      </c>
    </row>
    <row r="25">
      <c r="A25" s="110" t="s">
        <v>264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50" t="n">
        <v>7027510.18</v>
      </c>
      <c r="C26" s="250" t="n">
        <v>38378.88</v>
      </c>
      <c r="D26" s="250" t="n">
        <v>36258.83</v>
      </c>
      <c r="E26" s="250" t="n">
        <v>179568.99</v>
      </c>
      <c r="F26" s="250" t="n">
        <v>42354.66</v>
      </c>
      <c r="G26" s="250" t="n">
        <v>8655.09</v>
      </c>
      <c r="H26" s="250" t="n">
        <v>124485.78</v>
      </c>
      <c r="I26" s="250" t="n">
        <v>3066411.75</v>
      </c>
      <c r="J26" s="250" t="n">
        <v>60123.17</v>
      </c>
      <c r="K26" s="250" t="n">
        <v>1162638.6</v>
      </c>
      <c r="L26" s="250" t="n">
        <v>125620.63</v>
      </c>
      <c r="M26" s="250" t="n">
        <v>5731.94</v>
      </c>
      <c r="N26" s="250" t="n">
        <v>217160.21</v>
      </c>
      <c r="O26" s="250" t="n">
        <v>183206.19</v>
      </c>
      <c r="P26" s="250" t="n">
        <v>230935.8</v>
      </c>
      <c r="Q26" s="250" t="n">
        <v>0</v>
      </c>
      <c r="R26" s="250" t="n">
        <v>145121.3</v>
      </c>
      <c r="S26" s="250" t="n">
        <v>18805.73</v>
      </c>
      <c r="T26" s="250" t="n">
        <v>1161645.8</v>
      </c>
      <c r="U26" s="250" t="n">
        <v>219276.3</v>
      </c>
      <c r="V26" s="250" t="n">
        <v>0</v>
      </c>
      <c r="W26" s="250" t="n">
        <v>0</v>
      </c>
      <c r="X26" s="250" t="n">
        <v>1130.53</v>
      </c>
    </row>
    <row r="27">
      <c r="A27" s="4" t="s">
        <v>12</v>
      </c>
      <c r="B27" s="250" t="n">
        <v>52479676.21</v>
      </c>
      <c r="C27" s="250" t="n">
        <v>1418705.43</v>
      </c>
      <c r="D27" s="250" t="n">
        <v>3210</v>
      </c>
      <c r="E27" s="250" t="n">
        <v>6565636.43</v>
      </c>
      <c r="F27" s="250" t="n">
        <v>6210</v>
      </c>
      <c r="G27" s="250" t="n">
        <v>26256.58</v>
      </c>
      <c r="H27" s="250" t="n">
        <v>12911253.31</v>
      </c>
      <c r="I27" s="250" t="n">
        <v>9195720.87</v>
      </c>
      <c r="J27" s="250" t="n">
        <v>1642658</v>
      </c>
      <c r="K27" s="250" t="n">
        <v>3846286.71</v>
      </c>
      <c r="L27" s="250" t="n">
        <v>1079415.5</v>
      </c>
      <c r="M27" s="250" t="n">
        <v>675005.43</v>
      </c>
      <c r="N27" s="250" t="n">
        <v>248410.87</v>
      </c>
      <c r="O27" s="250" t="n">
        <v>4748519.47</v>
      </c>
      <c r="P27" s="250" t="n">
        <v>2194299.35</v>
      </c>
      <c r="Q27" s="250" t="n">
        <v>17630.7</v>
      </c>
      <c r="R27" s="250" t="n">
        <v>1002320.5</v>
      </c>
      <c r="S27" s="250" t="n">
        <v>219122.31</v>
      </c>
      <c r="T27" s="250" t="n">
        <v>1352991.41</v>
      </c>
      <c r="U27" s="250" t="n">
        <v>5203581.62</v>
      </c>
      <c r="V27" s="250" t="n">
        <v>1740</v>
      </c>
      <c r="W27" s="250" t="n">
        <v>0</v>
      </c>
      <c r="X27" s="250" t="n">
        <v>120701.72</v>
      </c>
    </row>
    <row r="28">
      <c r="A28" s="4" t="s">
        <v>13</v>
      </c>
      <c r="B28" s="250" t="n">
        <v>28713107.82</v>
      </c>
      <c r="C28" s="250" t="n">
        <v>455223.72</v>
      </c>
      <c r="D28" s="250" t="n">
        <v>14653.12</v>
      </c>
      <c r="E28" s="250" t="n">
        <v>6562707.88</v>
      </c>
      <c r="F28" s="250" t="n">
        <v>100759.61</v>
      </c>
      <c r="G28" s="250" t="n">
        <v>182419.26</v>
      </c>
      <c r="H28" s="250" t="n">
        <v>1140470.23</v>
      </c>
      <c r="I28" s="250" t="n">
        <v>6249947.54</v>
      </c>
      <c r="J28" s="250" t="n">
        <v>1130120.79</v>
      </c>
      <c r="K28" s="250" t="n">
        <v>5116837.97</v>
      </c>
      <c r="L28" s="250" t="n">
        <v>435832.14</v>
      </c>
      <c r="M28" s="250" t="n">
        <v>46925.93</v>
      </c>
      <c r="N28" s="250" t="n">
        <v>1045427.56</v>
      </c>
      <c r="O28" s="250" t="n">
        <v>1690206.33</v>
      </c>
      <c r="P28" s="250" t="n">
        <v>2215610.31</v>
      </c>
      <c r="Q28" s="250" t="n">
        <v>5223.98</v>
      </c>
      <c r="R28" s="250" t="n">
        <v>386055.35</v>
      </c>
      <c r="S28" s="250" t="n">
        <v>212754.3</v>
      </c>
      <c r="T28" s="250" t="n">
        <v>1120391.62</v>
      </c>
      <c r="U28" s="250" t="n">
        <v>592802.68</v>
      </c>
      <c r="V28" s="250" t="n">
        <v>0</v>
      </c>
      <c r="W28" s="250" t="n">
        <v>0</v>
      </c>
      <c r="X28" s="250" t="n">
        <v>8737.5</v>
      </c>
    </row>
    <row r="29">
      <c r="A29" s="4" t="s">
        <v>14</v>
      </c>
      <c r="B29" s="250" t="n">
        <v>87855606.8</v>
      </c>
      <c r="C29" s="250" t="n">
        <v>1732756.93</v>
      </c>
      <c r="D29" s="250" t="n">
        <v>72940.44</v>
      </c>
      <c r="E29" s="250" t="n">
        <v>23857884.08</v>
      </c>
      <c r="F29" s="250" t="n">
        <v>43008.97</v>
      </c>
      <c r="G29" s="250" t="n">
        <v>298152.5</v>
      </c>
      <c r="H29" s="250" t="n">
        <v>8346099.42</v>
      </c>
      <c r="I29" s="250" t="n">
        <v>16605194.23</v>
      </c>
      <c r="J29" s="250" t="n">
        <v>5222419.89</v>
      </c>
      <c r="K29" s="250" t="n">
        <v>11970745</v>
      </c>
      <c r="L29" s="250" t="n">
        <v>2237493.19</v>
      </c>
      <c r="M29" s="250" t="n">
        <v>251119.3</v>
      </c>
      <c r="N29" s="250" t="n">
        <v>1001115.24</v>
      </c>
      <c r="O29" s="250" t="n">
        <v>5227070.49</v>
      </c>
      <c r="P29" s="250" t="n">
        <v>5023329.26</v>
      </c>
      <c r="Q29" s="250" t="n">
        <v>14266.56</v>
      </c>
      <c r="R29" s="250" t="n">
        <v>407196.36</v>
      </c>
      <c r="S29" s="250" t="n">
        <v>2339526.15</v>
      </c>
      <c r="T29" s="250" t="n">
        <v>1774632.18</v>
      </c>
      <c r="U29" s="250" t="n">
        <v>1409755.4</v>
      </c>
      <c r="V29" s="250" t="n">
        <v>0</v>
      </c>
      <c r="W29" s="250" t="n">
        <v>379.1</v>
      </c>
      <c r="X29" s="250" t="n">
        <v>20522.11</v>
      </c>
    </row>
    <row r="30">
      <c r="A30" s="4" t="s">
        <v>15</v>
      </c>
      <c r="B30" s="250" t="n">
        <v>3753826.02</v>
      </c>
      <c r="C30" s="250" t="n">
        <v>79021.66</v>
      </c>
      <c r="D30" s="250" t="n">
        <v>360</v>
      </c>
      <c r="E30" s="250" t="n">
        <v>346370.1</v>
      </c>
      <c r="F30" s="250" t="n">
        <v>180</v>
      </c>
      <c r="G30" s="250" t="n">
        <v>1080</v>
      </c>
      <c r="H30" s="250" t="n">
        <v>975117.76</v>
      </c>
      <c r="I30" s="250" t="n">
        <v>465552.58</v>
      </c>
      <c r="J30" s="250" t="n">
        <v>114103.99</v>
      </c>
      <c r="K30" s="250" t="n">
        <v>94957.15</v>
      </c>
      <c r="L30" s="250" t="n">
        <v>70001.89</v>
      </c>
      <c r="M30" s="250" t="n">
        <v>37227.51</v>
      </c>
      <c r="N30" s="250" t="n">
        <v>16763.88</v>
      </c>
      <c r="O30" s="250" t="n">
        <v>280749.87</v>
      </c>
      <c r="P30" s="250" t="n">
        <v>162517.85</v>
      </c>
      <c r="Q30" s="250" t="n">
        <v>720</v>
      </c>
      <c r="R30" s="250" t="n">
        <v>71278.32</v>
      </c>
      <c r="S30" s="250" t="n">
        <v>8107.18</v>
      </c>
      <c r="T30" s="250" t="n">
        <v>156861.23</v>
      </c>
      <c r="U30" s="250" t="n">
        <v>860507.95</v>
      </c>
      <c r="V30" s="250" t="n">
        <v>0</v>
      </c>
      <c r="W30" s="250" t="n">
        <v>0</v>
      </c>
      <c r="X30" s="250" t="n">
        <v>12347.1</v>
      </c>
    </row>
    <row r="31">
      <c r="A31" s="4" t="s">
        <v>16</v>
      </c>
      <c r="B31" s="250" t="n">
        <v>467932.25</v>
      </c>
      <c r="C31" s="250" t="n">
        <v>4320</v>
      </c>
      <c r="D31" s="250" t="n">
        <v>0</v>
      </c>
      <c r="E31" s="250" t="n">
        <v>12713.38</v>
      </c>
      <c r="F31" s="250" t="n">
        <v>0</v>
      </c>
      <c r="G31" s="250" t="n">
        <v>360</v>
      </c>
      <c r="H31" s="250" t="n">
        <v>16767.24</v>
      </c>
      <c r="I31" s="250" t="n">
        <v>35640.48</v>
      </c>
      <c r="J31" s="250" t="n">
        <v>7404.27</v>
      </c>
      <c r="K31" s="250" t="n">
        <v>19114.13</v>
      </c>
      <c r="L31" s="250" t="n">
        <v>11898.76</v>
      </c>
      <c r="M31" s="250" t="n">
        <v>720</v>
      </c>
      <c r="N31" s="250" t="n">
        <v>7007.92</v>
      </c>
      <c r="O31" s="250" t="n">
        <v>24004.43</v>
      </c>
      <c r="P31" s="250" t="n">
        <v>20747.79</v>
      </c>
      <c r="Q31" s="250" t="n">
        <v>360</v>
      </c>
      <c r="R31" s="250" t="n">
        <v>6635.08</v>
      </c>
      <c r="S31" s="250" t="n">
        <v>1080</v>
      </c>
      <c r="T31" s="250" t="n">
        <v>8316.51</v>
      </c>
      <c r="U31" s="250" t="n">
        <v>8607.68</v>
      </c>
      <c r="V31" s="250" t="n">
        <v>0</v>
      </c>
      <c r="W31" s="250" t="n">
        <v>0</v>
      </c>
      <c r="X31" s="250" t="n">
        <v>282234.58</v>
      </c>
    </row>
    <row r="32">
      <c r="A32" s="49" t="s">
        <v>262</v>
      </c>
      <c r="B32" s="252" t="n">
        <v>180297659.28</v>
      </c>
      <c r="C32" s="252" t="n">
        <v>3728406.62</v>
      </c>
      <c r="D32" s="252" t="n">
        <v>127422.39</v>
      </c>
      <c r="E32" s="252" t="n">
        <v>37524880.86</v>
      </c>
      <c r="F32" s="252" t="n">
        <v>192513.24</v>
      </c>
      <c r="G32" s="252" t="n">
        <v>516923.43</v>
      </c>
      <c r="H32" s="252" t="n">
        <v>23514193.74</v>
      </c>
      <c r="I32" s="252" t="n">
        <v>35618467.45</v>
      </c>
      <c r="J32" s="252" t="n">
        <v>8176830.11</v>
      </c>
      <c r="K32" s="252" t="n">
        <v>22210579.56</v>
      </c>
      <c r="L32" s="252" t="n">
        <v>3960262.11</v>
      </c>
      <c r="M32" s="252" t="n">
        <v>1016730.11</v>
      </c>
      <c r="N32" s="252" t="n">
        <v>2535885.68</v>
      </c>
      <c r="O32" s="252" t="n">
        <v>12153756.78</v>
      </c>
      <c r="P32" s="252" t="n">
        <v>9847440.36</v>
      </c>
      <c r="Q32" s="252" t="n">
        <v>38201.24</v>
      </c>
      <c r="R32" s="252" t="n">
        <v>2018606.91</v>
      </c>
      <c r="S32" s="252" t="n">
        <v>2799395.67</v>
      </c>
      <c r="T32" s="252" t="n">
        <v>5574838.75</v>
      </c>
      <c r="U32" s="252" t="n">
        <v>8294531.63</v>
      </c>
      <c r="V32" s="252" t="n">
        <v>1740</v>
      </c>
      <c r="W32" s="252" t="n">
        <v>379.1</v>
      </c>
      <c r="X32" s="252" t="n">
        <v>445673.54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278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287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254</v>
      </c>
      <c r="C7" s="18" t="s">
        <v>288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289</v>
      </c>
      <c r="D8" s="3" t="s">
        <v>290</v>
      </c>
      <c r="E8" s="3" t="s">
        <v>291</v>
      </c>
      <c r="F8" s="3" t="s">
        <v>292</v>
      </c>
      <c r="G8" s="3" t="s">
        <v>293</v>
      </c>
      <c r="H8" s="3" t="s">
        <v>294</v>
      </c>
      <c r="I8" s="3" t="s">
        <v>295</v>
      </c>
      <c r="J8" s="3" t="s">
        <v>296</v>
      </c>
      <c r="K8" s="3" t="s">
        <v>297</v>
      </c>
      <c r="L8" s="3" t="s">
        <v>298</v>
      </c>
      <c r="M8" s="3" t="s">
        <v>299</v>
      </c>
      <c r="N8" s="3" t="s">
        <v>300</v>
      </c>
      <c r="O8" s="3" t="s">
        <v>301</v>
      </c>
      <c r="P8" s="3" t="s">
        <v>302</v>
      </c>
      <c r="Q8" s="3" t="s">
        <v>303</v>
      </c>
      <c r="R8" s="3" t="s">
        <v>304</v>
      </c>
      <c r="S8" s="3" t="s">
        <v>305</v>
      </c>
      <c r="T8" s="3" t="s">
        <v>306</v>
      </c>
      <c r="U8" s="3" t="s">
        <v>307</v>
      </c>
      <c r="V8" s="3" t="s">
        <v>308</v>
      </c>
      <c r="W8" s="3" t="s">
        <v>309</v>
      </c>
      <c r="X8" s="3" t="s">
        <v>310</v>
      </c>
    </row>
    <row r="9">
      <c r="A9" s="110" t="s">
        <v>261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53" t="n">
        <v>588</v>
      </c>
      <c r="C10" s="253" t="n">
        <v>7</v>
      </c>
      <c r="D10" s="253" t="n">
        <v>1</v>
      </c>
      <c r="E10" s="253" t="n">
        <v>23</v>
      </c>
      <c r="F10" s="253" t="n">
        <v>2</v>
      </c>
      <c r="G10" s="253" t="n">
        <v>1</v>
      </c>
      <c r="H10" s="253" t="n">
        <v>23</v>
      </c>
      <c r="I10" s="253" t="n">
        <v>98</v>
      </c>
      <c r="J10" s="253" t="n">
        <v>8</v>
      </c>
      <c r="K10" s="253" t="n">
        <v>252</v>
      </c>
      <c r="L10" s="253" t="n">
        <v>10</v>
      </c>
      <c r="M10" s="253" t="n">
        <v>1</v>
      </c>
      <c r="N10" s="253" t="n">
        <v>15</v>
      </c>
      <c r="O10" s="253" t="n">
        <v>23</v>
      </c>
      <c r="P10" s="253" t="n">
        <v>34</v>
      </c>
      <c r="Q10" s="253" t="n">
        <v>0</v>
      </c>
      <c r="R10" s="253" t="n">
        <v>23</v>
      </c>
      <c r="S10" s="253" t="n">
        <v>5</v>
      </c>
      <c r="T10" s="253" t="n">
        <v>35</v>
      </c>
      <c r="U10" s="253" t="n">
        <v>27</v>
      </c>
      <c r="V10" s="253" t="n">
        <v>0</v>
      </c>
      <c r="W10" s="253" t="n">
        <v>0</v>
      </c>
      <c r="X10" s="253" t="n">
        <v>0</v>
      </c>
    </row>
    <row r="11">
      <c r="A11" s="4" t="s">
        <v>12</v>
      </c>
      <c r="B11" s="253" t="n">
        <v>58152</v>
      </c>
      <c r="C11" s="253" t="n">
        <v>1570</v>
      </c>
      <c r="D11" s="253" t="n">
        <v>4</v>
      </c>
      <c r="E11" s="253" t="n">
        <v>7563</v>
      </c>
      <c r="F11" s="253" t="n">
        <v>7</v>
      </c>
      <c r="G11" s="253" t="n">
        <v>33</v>
      </c>
      <c r="H11" s="253" t="n">
        <v>14251</v>
      </c>
      <c r="I11" s="253" t="n">
        <v>9814</v>
      </c>
      <c r="J11" s="253" t="n">
        <v>1981</v>
      </c>
      <c r="K11" s="253" t="n">
        <v>4001</v>
      </c>
      <c r="L11" s="253" t="n">
        <v>1295</v>
      </c>
      <c r="M11" s="253" t="n">
        <v>903</v>
      </c>
      <c r="N11" s="253" t="n">
        <v>280</v>
      </c>
      <c r="O11" s="253" t="n">
        <v>5922</v>
      </c>
      <c r="P11" s="253" t="n">
        <v>2533</v>
      </c>
      <c r="Q11" s="253" t="n">
        <v>28</v>
      </c>
      <c r="R11" s="253" t="n">
        <v>954</v>
      </c>
      <c r="S11" s="253" t="n">
        <v>230</v>
      </c>
      <c r="T11" s="253" t="n">
        <v>1509</v>
      </c>
      <c r="U11" s="253" t="n">
        <v>5148</v>
      </c>
      <c r="V11" s="253" t="n">
        <v>2</v>
      </c>
      <c r="W11" s="253" t="n">
        <v>0</v>
      </c>
      <c r="X11" s="253" t="n">
        <v>124</v>
      </c>
    </row>
    <row r="12">
      <c r="A12" s="4" t="s">
        <v>13</v>
      </c>
      <c r="B12" s="253" t="n">
        <v>5487</v>
      </c>
      <c r="C12" s="253" t="n">
        <v>76</v>
      </c>
      <c r="D12" s="253" t="n">
        <v>1</v>
      </c>
      <c r="E12" s="253" t="n">
        <v>659</v>
      </c>
      <c r="F12" s="253" t="n">
        <v>8</v>
      </c>
      <c r="G12" s="253" t="n">
        <v>18</v>
      </c>
      <c r="H12" s="253" t="n">
        <v>331</v>
      </c>
      <c r="I12" s="253" t="n">
        <v>1205</v>
      </c>
      <c r="J12" s="253" t="n">
        <v>230</v>
      </c>
      <c r="K12" s="253" t="n">
        <v>1040</v>
      </c>
      <c r="L12" s="253" t="n">
        <v>122</v>
      </c>
      <c r="M12" s="253" t="n">
        <v>23</v>
      </c>
      <c r="N12" s="253" t="n">
        <v>150</v>
      </c>
      <c r="O12" s="253" t="n">
        <v>638</v>
      </c>
      <c r="P12" s="253" t="n">
        <v>421</v>
      </c>
      <c r="Q12" s="253" t="n">
        <v>2</v>
      </c>
      <c r="R12" s="253" t="n">
        <v>112</v>
      </c>
      <c r="S12" s="253" t="n">
        <v>73</v>
      </c>
      <c r="T12" s="253" t="n">
        <v>174</v>
      </c>
      <c r="U12" s="253" t="n">
        <v>201</v>
      </c>
      <c r="V12" s="253" t="n">
        <v>0</v>
      </c>
      <c r="W12" s="253" t="n">
        <v>0</v>
      </c>
      <c r="X12" s="253" t="n">
        <v>3</v>
      </c>
    </row>
    <row r="13">
      <c r="A13" s="4" t="s">
        <v>14</v>
      </c>
      <c r="B13" s="253" t="n">
        <v>16771</v>
      </c>
      <c r="C13" s="253" t="n">
        <v>288</v>
      </c>
      <c r="D13" s="253" t="n">
        <v>10</v>
      </c>
      <c r="E13" s="253" t="n">
        <v>2020</v>
      </c>
      <c r="F13" s="253" t="n">
        <v>5</v>
      </c>
      <c r="G13" s="253" t="n">
        <v>40</v>
      </c>
      <c r="H13" s="253" t="n">
        <v>1651</v>
      </c>
      <c r="I13" s="253" t="n">
        <v>3991</v>
      </c>
      <c r="J13" s="253" t="n">
        <v>794</v>
      </c>
      <c r="K13" s="253" t="n">
        <v>2836</v>
      </c>
      <c r="L13" s="253" t="n">
        <v>510</v>
      </c>
      <c r="M13" s="253" t="n">
        <v>74</v>
      </c>
      <c r="N13" s="253" t="n">
        <v>323</v>
      </c>
      <c r="O13" s="253" t="n">
        <v>1799</v>
      </c>
      <c r="P13" s="253" t="n">
        <v>1014</v>
      </c>
      <c r="Q13" s="253" t="n">
        <v>8</v>
      </c>
      <c r="R13" s="253" t="n">
        <v>206</v>
      </c>
      <c r="S13" s="253" t="n">
        <v>219</v>
      </c>
      <c r="T13" s="253" t="n">
        <v>348</v>
      </c>
      <c r="U13" s="253" t="n">
        <v>615</v>
      </c>
      <c r="V13" s="253" t="n">
        <v>0</v>
      </c>
      <c r="W13" s="253" t="n">
        <v>1</v>
      </c>
      <c r="X13" s="253" t="n">
        <v>19</v>
      </c>
    </row>
    <row r="14">
      <c r="A14" s="4" t="s">
        <v>15</v>
      </c>
      <c r="B14" s="253" t="n">
        <v>8384</v>
      </c>
      <c r="C14" s="253" t="n">
        <v>204</v>
      </c>
      <c r="D14" s="253" t="n">
        <v>1</v>
      </c>
      <c r="E14" s="253" t="n">
        <v>829</v>
      </c>
      <c r="F14" s="253" t="n">
        <v>1</v>
      </c>
      <c r="G14" s="253" t="n">
        <v>2</v>
      </c>
      <c r="H14" s="253" t="n">
        <v>2435</v>
      </c>
      <c r="I14" s="253" t="n">
        <v>1024</v>
      </c>
      <c r="J14" s="253" t="n">
        <v>292</v>
      </c>
      <c r="K14" s="253" t="n">
        <v>212</v>
      </c>
      <c r="L14" s="253" t="n">
        <v>184</v>
      </c>
      <c r="M14" s="253" t="n">
        <v>102</v>
      </c>
      <c r="N14" s="253" t="n">
        <v>43</v>
      </c>
      <c r="O14" s="253" t="n">
        <v>721</v>
      </c>
      <c r="P14" s="253" t="n">
        <v>417</v>
      </c>
      <c r="Q14" s="253" t="n">
        <v>1</v>
      </c>
      <c r="R14" s="253" t="n">
        <v>156</v>
      </c>
      <c r="S14" s="253" t="n">
        <v>11</v>
      </c>
      <c r="T14" s="253" t="n">
        <v>387</v>
      </c>
      <c r="U14" s="253" t="n">
        <v>1339</v>
      </c>
      <c r="V14" s="253" t="n">
        <v>0</v>
      </c>
      <c r="W14" s="253" t="n">
        <v>0</v>
      </c>
      <c r="X14" s="253" t="n">
        <v>23</v>
      </c>
    </row>
    <row r="15">
      <c r="A15" s="4" t="s">
        <v>16</v>
      </c>
      <c r="B15" s="253" t="n">
        <v>1131</v>
      </c>
      <c r="C15" s="253" t="n">
        <v>10</v>
      </c>
      <c r="D15" s="253" t="n">
        <v>0</v>
      </c>
      <c r="E15" s="253" t="n">
        <v>33</v>
      </c>
      <c r="F15" s="253" t="n">
        <v>0</v>
      </c>
      <c r="G15" s="253" t="n">
        <v>1</v>
      </c>
      <c r="H15" s="253" t="n">
        <v>43</v>
      </c>
      <c r="I15" s="253" t="n">
        <v>90</v>
      </c>
      <c r="J15" s="253" t="n">
        <v>18</v>
      </c>
      <c r="K15" s="253" t="n">
        <v>42</v>
      </c>
      <c r="L15" s="253" t="n">
        <v>29</v>
      </c>
      <c r="M15" s="253" t="n">
        <v>2</v>
      </c>
      <c r="N15" s="253" t="n">
        <v>18</v>
      </c>
      <c r="O15" s="253" t="n">
        <v>68</v>
      </c>
      <c r="P15" s="253" t="n">
        <v>49</v>
      </c>
      <c r="Q15" s="253" t="n">
        <v>1</v>
      </c>
      <c r="R15" s="253" t="n">
        <v>14</v>
      </c>
      <c r="S15" s="253" t="n">
        <v>3</v>
      </c>
      <c r="T15" s="253" t="n">
        <v>19</v>
      </c>
      <c r="U15" s="253" t="n">
        <v>18</v>
      </c>
      <c r="V15" s="253" t="n">
        <v>0</v>
      </c>
      <c r="W15" s="253" t="n">
        <v>0</v>
      </c>
      <c r="X15" s="253" t="n">
        <v>673</v>
      </c>
    </row>
    <row r="16">
      <c r="A16" s="49" t="s">
        <v>262</v>
      </c>
      <c r="B16" s="255" t="n">
        <v>90513</v>
      </c>
      <c r="C16" s="255" t="n">
        <v>2155</v>
      </c>
      <c r="D16" s="255" t="n">
        <v>17</v>
      </c>
      <c r="E16" s="255" t="n">
        <v>11127</v>
      </c>
      <c r="F16" s="255" t="n">
        <v>23</v>
      </c>
      <c r="G16" s="255" t="n">
        <v>95</v>
      </c>
      <c r="H16" s="255" t="n">
        <v>18734</v>
      </c>
      <c r="I16" s="255" t="n">
        <v>16222</v>
      </c>
      <c r="J16" s="255" t="n">
        <v>3323</v>
      </c>
      <c r="K16" s="255" t="n">
        <v>8383</v>
      </c>
      <c r="L16" s="255" t="n">
        <v>2150</v>
      </c>
      <c r="M16" s="255" t="n">
        <v>1105</v>
      </c>
      <c r="N16" s="255" t="n">
        <v>829</v>
      </c>
      <c r="O16" s="255" t="n">
        <v>9171</v>
      </c>
      <c r="P16" s="255" t="n">
        <v>4468</v>
      </c>
      <c r="Q16" s="255" t="n">
        <v>40</v>
      </c>
      <c r="R16" s="255" t="n">
        <v>1465</v>
      </c>
      <c r="S16" s="255" t="n">
        <v>541</v>
      </c>
      <c r="T16" s="255" t="n">
        <v>2472</v>
      </c>
      <c r="U16" s="255" t="n">
        <v>7348</v>
      </c>
      <c r="V16" s="255" t="n">
        <v>2</v>
      </c>
      <c r="W16" s="255" t="n">
        <v>1</v>
      </c>
      <c r="X16" s="255" t="n">
        <v>842</v>
      </c>
    </row>
    <row r="17">
      <c r="A17" s="110" t="s">
        <v>263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53" t="n">
        <v>2123</v>
      </c>
      <c r="C18" s="253" t="n">
        <v>26</v>
      </c>
      <c r="D18" s="253" t="n">
        <v>43</v>
      </c>
      <c r="E18" s="253" t="n">
        <v>153</v>
      </c>
      <c r="F18" s="253" t="n">
        <v>61</v>
      </c>
      <c r="G18" s="253" t="n">
        <v>4</v>
      </c>
      <c r="H18" s="253" t="n">
        <v>47</v>
      </c>
      <c r="I18" s="253" t="n">
        <v>254</v>
      </c>
      <c r="J18" s="253" t="n">
        <v>73</v>
      </c>
      <c r="K18" s="253" t="n">
        <v>842</v>
      </c>
      <c r="L18" s="253" t="n">
        <v>106</v>
      </c>
      <c r="M18" s="253" t="n">
        <v>2</v>
      </c>
      <c r="N18" s="253" t="n">
        <v>44</v>
      </c>
      <c r="O18" s="253" t="n">
        <v>73</v>
      </c>
      <c r="P18" s="253" t="n">
        <v>91</v>
      </c>
      <c r="Q18" s="253" t="n">
        <v>0</v>
      </c>
      <c r="R18" s="253" t="n">
        <v>83</v>
      </c>
      <c r="S18" s="253" t="n">
        <v>12</v>
      </c>
      <c r="T18" s="253" t="n">
        <v>137</v>
      </c>
      <c r="U18" s="253" t="n">
        <v>72</v>
      </c>
      <c r="V18" s="253" t="n">
        <v>0</v>
      </c>
      <c r="W18" s="253" t="n">
        <v>0</v>
      </c>
      <c r="X18" s="253" t="n">
        <v>0</v>
      </c>
    </row>
    <row r="19">
      <c r="A19" s="4" t="s">
        <v>12</v>
      </c>
      <c r="B19" s="253" t="n">
        <v>58086</v>
      </c>
      <c r="C19" s="253" t="n">
        <v>1570</v>
      </c>
      <c r="D19" s="253" t="n">
        <v>4</v>
      </c>
      <c r="E19" s="253" t="n">
        <v>7557</v>
      </c>
      <c r="F19" s="253" t="n">
        <v>7</v>
      </c>
      <c r="G19" s="253" t="n">
        <v>33</v>
      </c>
      <c r="H19" s="253" t="n">
        <v>14241</v>
      </c>
      <c r="I19" s="253" t="n">
        <v>9802</v>
      </c>
      <c r="J19" s="253" t="n">
        <v>1979</v>
      </c>
      <c r="K19" s="253" t="n">
        <v>3996</v>
      </c>
      <c r="L19" s="253" t="n">
        <v>1292</v>
      </c>
      <c r="M19" s="253" t="n">
        <v>902</v>
      </c>
      <c r="N19" s="253" t="n">
        <v>278</v>
      </c>
      <c r="O19" s="253" t="n">
        <v>5917</v>
      </c>
      <c r="P19" s="253" t="n">
        <v>2532</v>
      </c>
      <c r="Q19" s="253" t="n">
        <v>28</v>
      </c>
      <c r="R19" s="253" t="n">
        <v>953</v>
      </c>
      <c r="S19" s="253" t="n">
        <v>230</v>
      </c>
      <c r="T19" s="253" t="n">
        <v>1505</v>
      </c>
      <c r="U19" s="253" t="n">
        <v>5134</v>
      </c>
      <c r="V19" s="253" t="n">
        <v>2</v>
      </c>
      <c r="W19" s="253" t="n">
        <v>0</v>
      </c>
      <c r="X19" s="253" t="n">
        <v>124</v>
      </c>
    </row>
    <row r="20">
      <c r="A20" s="4" t="s">
        <v>13</v>
      </c>
      <c r="B20" s="253" t="n">
        <v>60855</v>
      </c>
      <c r="C20" s="253" t="n">
        <v>543</v>
      </c>
      <c r="D20" s="253" t="n">
        <v>16</v>
      </c>
      <c r="E20" s="253" t="n">
        <v>32320</v>
      </c>
      <c r="F20" s="253" t="n">
        <v>113</v>
      </c>
      <c r="G20" s="253" t="n">
        <v>353</v>
      </c>
      <c r="H20" s="253" t="n">
        <v>1235</v>
      </c>
      <c r="I20" s="253" t="n">
        <v>5487</v>
      </c>
      <c r="J20" s="253" t="n">
        <v>4115</v>
      </c>
      <c r="K20" s="253" t="n">
        <v>5330</v>
      </c>
      <c r="L20" s="253" t="n">
        <v>586</v>
      </c>
      <c r="M20" s="253" t="n">
        <v>60</v>
      </c>
      <c r="N20" s="253" t="n">
        <v>1389</v>
      </c>
      <c r="O20" s="253" t="n">
        <v>3363</v>
      </c>
      <c r="P20" s="253" t="n">
        <v>3728</v>
      </c>
      <c r="Q20" s="253" t="n">
        <v>3</v>
      </c>
      <c r="R20" s="253" t="n">
        <v>493</v>
      </c>
      <c r="S20" s="253" t="n">
        <v>327</v>
      </c>
      <c r="T20" s="253" t="n">
        <v>817</v>
      </c>
      <c r="U20" s="253" t="n">
        <v>570</v>
      </c>
      <c r="V20" s="253" t="n">
        <v>0</v>
      </c>
      <c r="W20" s="253" t="n">
        <v>0</v>
      </c>
      <c r="X20" s="253" t="n">
        <v>7</v>
      </c>
    </row>
    <row r="21">
      <c r="A21" s="4" t="s">
        <v>14</v>
      </c>
      <c r="B21" s="253" t="n">
        <v>137242</v>
      </c>
      <c r="C21" s="253" t="n">
        <v>2406</v>
      </c>
      <c r="D21" s="253" t="n">
        <v>68</v>
      </c>
      <c r="E21" s="253" t="n">
        <v>45753</v>
      </c>
      <c r="F21" s="253" t="n">
        <v>103</v>
      </c>
      <c r="G21" s="253" t="n">
        <v>320</v>
      </c>
      <c r="H21" s="253" t="n">
        <v>12184</v>
      </c>
      <c r="I21" s="253" t="n">
        <v>21614</v>
      </c>
      <c r="J21" s="253" t="n">
        <v>8890</v>
      </c>
      <c r="K21" s="253" t="n">
        <v>16089</v>
      </c>
      <c r="L21" s="253" t="n">
        <v>3332</v>
      </c>
      <c r="M21" s="253" t="n">
        <v>240</v>
      </c>
      <c r="N21" s="253" t="n">
        <v>1589</v>
      </c>
      <c r="O21" s="253" t="n">
        <v>7568</v>
      </c>
      <c r="P21" s="253" t="n">
        <v>8367</v>
      </c>
      <c r="Q21" s="253" t="n">
        <v>29</v>
      </c>
      <c r="R21" s="253" t="n">
        <v>586</v>
      </c>
      <c r="S21" s="253" t="n">
        <v>3389</v>
      </c>
      <c r="T21" s="253" t="n">
        <v>2556</v>
      </c>
      <c r="U21" s="253" t="n">
        <v>2125</v>
      </c>
      <c r="V21" s="253" t="n">
        <v>0</v>
      </c>
      <c r="W21" s="253" t="n">
        <v>1</v>
      </c>
      <c r="X21" s="253" t="n">
        <v>33</v>
      </c>
    </row>
    <row r="22">
      <c r="A22" s="4" t="s">
        <v>15</v>
      </c>
      <c r="B22" s="253" t="n">
        <v>8384</v>
      </c>
      <c r="C22" s="253" t="n">
        <v>204</v>
      </c>
      <c r="D22" s="253" t="n">
        <v>1</v>
      </c>
      <c r="E22" s="253" t="n">
        <v>829</v>
      </c>
      <c r="F22" s="253" t="n">
        <v>1</v>
      </c>
      <c r="G22" s="253" t="n">
        <v>2</v>
      </c>
      <c r="H22" s="253" t="n">
        <v>2435</v>
      </c>
      <c r="I22" s="253" t="n">
        <v>1024</v>
      </c>
      <c r="J22" s="253" t="n">
        <v>292</v>
      </c>
      <c r="K22" s="253" t="n">
        <v>212</v>
      </c>
      <c r="L22" s="253" t="n">
        <v>184</v>
      </c>
      <c r="M22" s="253" t="n">
        <v>102</v>
      </c>
      <c r="N22" s="253" t="n">
        <v>43</v>
      </c>
      <c r="O22" s="253" t="n">
        <v>721</v>
      </c>
      <c r="P22" s="253" t="n">
        <v>417</v>
      </c>
      <c r="Q22" s="253" t="n">
        <v>1</v>
      </c>
      <c r="R22" s="253" t="n">
        <v>156</v>
      </c>
      <c r="S22" s="253" t="n">
        <v>11</v>
      </c>
      <c r="T22" s="253" t="n">
        <v>387</v>
      </c>
      <c r="U22" s="253" t="n">
        <v>1339</v>
      </c>
      <c r="V22" s="253" t="n">
        <v>0</v>
      </c>
      <c r="W22" s="253" t="n">
        <v>0</v>
      </c>
      <c r="X22" s="253" t="n">
        <v>23</v>
      </c>
    </row>
    <row r="23">
      <c r="A23" s="4" t="s">
        <v>16</v>
      </c>
      <c r="B23" s="253" t="n">
        <v>1131</v>
      </c>
      <c r="C23" s="253" t="n">
        <v>10</v>
      </c>
      <c r="D23" s="253" t="n">
        <v>0</v>
      </c>
      <c r="E23" s="253" t="n">
        <v>33</v>
      </c>
      <c r="F23" s="253" t="n">
        <v>0</v>
      </c>
      <c r="G23" s="253" t="n">
        <v>1</v>
      </c>
      <c r="H23" s="253" t="n">
        <v>43</v>
      </c>
      <c r="I23" s="253" t="n">
        <v>90</v>
      </c>
      <c r="J23" s="253" t="n">
        <v>18</v>
      </c>
      <c r="K23" s="253" t="n">
        <v>42</v>
      </c>
      <c r="L23" s="253" t="n">
        <v>29</v>
      </c>
      <c r="M23" s="253" t="n">
        <v>2</v>
      </c>
      <c r="N23" s="253" t="n">
        <v>18</v>
      </c>
      <c r="O23" s="253" t="n">
        <v>68</v>
      </c>
      <c r="P23" s="253" t="n">
        <v>49</v>
      </c>
      <c r="Q23" s="253" t="n">
        <v>1</v>
      </c>
      <c r="R23" s="253" t="n">
        <v>14</v>
      </c>
      <c r="S23" s="253" t="n">
        <v>3</v>
      </c>
      <c r="T23" s="253" t="n">
        <v>19</v>
      </c>
      <c r="U23" s="253" t="n">
        <v>18</v>
      </c>
      <c r="V23" s="253" t="n">
        <v>0</v>
      </c>
      <c r="W23" s="253" t="n">
        <v>0</v>
      </c>
      <c r="X23" s="253" t="n">
        <v>673</v>
      </c>
    </row>
    <row r="24">
      <c r="A24" s="49" t="s">
        <v>262</v>
      </c>
      <c r="B24" s="255" t="n">
        <v>267821</v>
      </c>
      <c r="C24" s="255" t="n">
        <v>4759</v>
      </c>
      <c r="D24" s="255" t="n">
        <v>132</v>
      </c>
      <c r="E24" s="255" t="n">
        <v>86645</v>
      </c>
      <c r="F24" s="255" t="n">
        <v>285</v>
      </c>
      <c r="G24" s="255" t="n">
        <v>713</v>
      </c>
      <c r="H24" s="255" t="n">
        <v>30185</v>
      </c>
      <c r="I24" s="255" t="n">
        <v>38271</v>
      </c>
      <c r="J24" s="255" t="n">
        <v>15367</v>
      </c>
      <c r="K24" s="255" t="n">
        <v>26511</v>
      </c>
      <c r="L24" s="255" t="n">
        <v>5529</v>
      </c>
      <c r="M24" s="255" t="n">
        <v>1308</v>
      </c>
      <c r="N24" s="255" t="n">
        <v>3361</v>
      </c>
      <c r="O24" s="255" t="n">
        <v>17710</v>
      </c>
      <c r="P24" s="255" t="n">
        <v>15184</v>
      </c>
      <c r="Q24" s="255" t="n">
        <v>62</v>
      </c>
      <c r="R24" s="255" t="n">
        <v>2285</v>
      </c>
      <c r="S24" s="255" t="n">
        <v>3972</v>
      </c>
      <c r="T24" s="255" t="n">
        <v>5421</v>
      </c>
      <c r="U24" s="255" t="n">
        <v>9258</v>
      </c>
      <c r="V24" s="255" t="n">
        <v>2</v>
      </c>
      <c r="W24" s="255" t="n">
        <v>1</v>
      </c>
      <c r="X24" s="255" t="n">
        <v>860</v>
      </c>
    </row>
    <row r="25">
      <c r="A25" s="110" t="s">
        <v>264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54" t="n">
        <v>1326431.13</v>
      </c>
      <c r="C26" s="254" t="n">
        <v>14770.54</v>
      </c>
      <c r="D26" s="254" t="n">
        <v>31954.07</v>
      </c>
      <c r="E26" s="254" t="n">
        <v>43459.12</v>
      </c>
      <c r="F26" s="254" t="n">
        <v>33957.86</v>
      </c>
      <c r="G26" s="254" t="n">
        <v>3908.53</v>
      </c>
      <c r="H26" s="254" t="n">
        <v>33682.93</v>
      </c>
      <c r="I26" s="254" t="n">
        <v>157877.63</v>
      </c>
      <c r="J26" s="254" t="n">
        <v>33183.63</v>
      </c>
      <c r="K26" s="254" t="n">
        <v>556924.95</v>
      </c>
      <c r="L26" s="254" t="n">
        <v>67797.79</v>
      </c>
      <c r="M26" s="254" t="n">
        <v>596.48</v>
      </c>
      <c r="N26" s="254" t="n">
        <v>30167.29</v>
      </c>
      <c r="O26" s="254" t="n">
        <v>40313.04</v>
      </c>
      <c r="P26" s="254" t="n">
        <v>72459.09</v>
      </c>
      <c r="Q26" s="254" t="n">
        <v>0</v>
      </c>
      <c r="R26" s="254" t="n">
        <v>44825.38</v>
      </c>
      <c r="S26" s="254" t="n">
        <v>8019.03</v>
      </c>
      <c r="T26" s="254" t="n">
        <v>107572.8</v>
      </c>
      <c r="U26" s="254" t="n">
        <v>44960.97</v>
      </c>
      <c r="V26" s="254" t="n">
        <v>0</v>
      </c>
      <c r="W26" s="254" t="n">
        <v>0</v>
      </c>
      <c r="X26" s="254" t="n">
        <v>0</v>
      </c>
    </row>
    <row r="27">
      <c r="A27" s="4" t="s">
        <v>12</v>
      </c>
      <c r="B27" s="254" t="n">
        <v>44771889.09</v>
      </c>
      <c r="C27" s="254" t="n">
        <v>1272211.61</v>
      </c>
      <c r="D27" s="254" t="n">
        <v>3210</v>
      </c>
      <c r="E27" s="254" t="n">
        <v>5848446.28</v>
      </c>
      <c r="F27" s="254" t="n">
        <v>5370</v>
      </c>
      <c r="G27" s="254" t="n">
        <v>24125.82</v>
      </c>
      <c r="H27" s="254" t="n">
        <v>11742464.11</v>
      </c>
      <c r="I27" s="254" t="n">
        <v>7035684.88</v>
      </c>
      <c r="J27" s="254" t="n">
        <v>1518092.6</v>
      </c>
      <c r="K27" s="254" t="n">
        <v>2960829.69</v>
      </c>
      <c r="L27" s="254" t="n">
        <v>1001805.31</v>
      </c>
      <c r="M27" s="254" t="n">
        <v>635112.54</v>
      </c>
      <c r="N27" s="254" t="n">
        <v>217533.42</v>
      </c>
      <c r="O27" s="254" t="n">
        <v>4498959.17</v>
      </c>
      <c r="P27" s="254" t="n">
        <v>2016063.77</v>
      </c>
      <c r="Q27" s="254" t="n">
        <v>19194.92</v>
      </c>
      <c r="R27" s="254" t="n">
        <v>714670.74</v>
      </c>
      <c r="S27" s="254" t="n">
        <v>149668.82</v>
      </c>
      <c r="T27" s="254" t="n">
        <v>1223717.46</v>
      </c>
      <c r="U27" s="254" t="n">
        <v>3785824.84</v>
      </c>
      <c r="V27" s="254" t="n">
        <v>1740</v>
      </c>
      <c r="W27" s="254" t="n">
        <v>0</v>
      </c>
      <c r="X27" s="254" t="n">
        <v>97163.11</v>
      </c>
    </row>
    <row r="28">
      <c r="A28" s="4" t="s">
        <v>13</v>
      </c>
      <c r="B28" s="254" t="n">
        <v>31589321.65</v>
      </c>
      <c r="C28" s="254" t="n">
        <v>407760.19</v>
      </c>
      <c r="D28" s="254" t="n">
        <v>2280.5</v>
      </c>
      <c r="E28" s="254" t="n">
        <v>15152255.48</v>
      </c>
      <c r="F28" s="254" t="n">
        <v>46566.45</v>
      </c>
      <c r="G28" s="254" t="n">
        <v>94191.28</v>
      </c>
      <c r="H28" s="254" t="n">
        <v>818599.71</v>
      </c>
      <c r="I28" s="254" t="n">
        <v>3137564.74</v>
      </c>
      <c r="J28" s="254" t="n">
        <v>1718819.09</v>
      </c>
      <c r="K28" s="254" t="n">
        <v>3862078.08</v>
      </c>
      <c r="L28" s="254" t="n">
        <v>381620.7</v>
      </c>
      <c r="M28" s="254" t="n">
        <v>35860.83</v>
      </c>
      <c r="N28" s="254" t="n">
        <v>977745.34</v>
      </c>
      <c r="O28" s="254" t="n">
        <v>1648568.26</v>
      </c>
      <c r="P28" s="254" t="n">
        <v>1932989.65</v>
      </c>
      <c r="Q28" s="254" t="n">
        <v>1549.35</v>
      </c>
      <c r="R28" s="254" t="n">
        <v>233174.37</v>
      </c>
      <c r="S28" s="254" t="n">
        <v>178857.48</v>
      </c>
      <c r="T28" s="254" t="n">
        <v>580638.07</v>
      </c>
      <c r="U28" s="254" t="n">
        <v>374495.81</v>
      </c>
      <c r="V28" s="254" t="n">
        <v>0</v>
      </c>
      <c r="W28" s="254" t="n">
        <v>0</v>
      </c>
      <c r="X28" s="254" t="n">
        <v>3706.27</v>
      </c>
    </row>
    <row r="29">
      <c r="A29" s="4" t="s">
        <v>14</v>
      </c>
      <c r="B29" s="254" t="n">
        <v>73464324.18</v>
      </c>
      <c r="C29" s="254" t="n">
        <v>1455825.49</v>
      </c>
      <c r="D29" s="254" t="n">
        <v>39464.68</v>
      </c>
      <c r="E29" s="254" t="n">
        <v>22645108.49</v>
      </c>
      <c r="F29" s="254" t="n">
        <v>38340.61</v>
      </c>
      <c r="G29" s="254" t="n">
        <v>191518.4</v>
      </c>
      <c r="H29" s="254" t="n">
        <v>7036841.79</v>
      </c>
      <c r="I29" s="254" t="n">
        <v>10703185.82</v>
      </c>
      <c r="J29" s="254" t="n">
        <v>4502907.17</v>
      </c>
      <c r="K29" s="254" t="n">
        <v>9604194.08</v>
      </c>
      <c r="L29" s="254" t="n">
        <v>1985692.25</v>
      </c>
      <c r="M29" s="254" t="n">
        <v>136889.89</v>
      </c>
      <c r="N29" s="254" t="n">
        <v>920341.58</v>
      </c>
      <c r="O29" s="254" t="n">
        <v>4591667.79</v>
      </c>
      <c r="P29" s="254" t="n">
        <v>5054441.72</v>
      </c>
      <c r="Q29" s="254" t="n">
        <v>15997.38</v>
      </c>
      <c r="R29" s="254" t="n">
        <v>311102.44</v>
      </c>
      <c r="S29" s="254" t="n">
        <v>1635721.67</v>
      </c>
      <c r="T29" s="254" t="n">
        <v>1470804.04</v>
      </c>
      <c r="U29" s="254" t="n">
        <v>1107015.18</v>
      </c>
      <c r="V29" s="254" t="n">
        <v>0</v>
      </c>
      <c r="W29" s="254" t="n">
        <v>379.07</v>
      </c>
      <c r="X29" s="254" t="n">
        <v>16884.64</v>
      </c>
    </row>
    <row r="30">
      <c r="A30" s="4" t="s">
        <v>15</v>
      </c>
      <c r="B30" s="254" t="n">
        <v>2928274.18</v>
      </c>
      <c r="C30" s="254" t="n">
        <v>70920.05</v>
      </c>
      <c r="D30" s="254" t="n">
        <v>360</v>
      </c>
      <c r="E30" s="254" t="n">
        <v>289827.93</v>
      </c>
      <c r="F30" s="254" t="n">
        <v>180</v>
      </c>
      <c r="G30" s="254" t="n">
        <v>720</v>
      </c>
      <c r="H30" s="254" t="n">
        <v>864115.25</v>
      </c>
      <c r="I30" s="254" t="n">
        <v>355179.49</v>
      </c>
      <c r="J30" s="254" t="n">
        <v>102016.43</v>
      </c>
      <c r="K30" s="254" t="n">
        <v>73111.21</v>
      </c>
      <c r="L30" s="254" t="n">
        <v>64102.38</v>
      </c>
      <c r="M30" s="254" t="n">
        <v>34654.19</v>
      </c>
      <c r="N30" s="254" t="n">
        <v>15271.07</v>
      </c>
      <c r="O30" s="254" t="n">
        <v>251729.69</v>
      </c>
      <c r="P30" s="254" t="n">
        <v>145859.54</v>
      </c>
      <c r="Q30" s="254" t="n">
        <v>360</v>
      </c>
      <c r="R30" s="254" t="n">
        <v>54362.48</v>
      </c>
      <c r="S30" s="254" t="n">
        <v>3644.61</v>
      </c>
      <c r="T30" s="254" t="n">
        <v>132449.99</v>
      </c>
      <c r="U30" s="254" t="n">
        <v>461382.77</v>
      </c>
      <c r="V30" s="254" t="n">
        <v>0</v>
      </c>
      <c r="W30" s="254" t="n">
        <v>0</v>
      </c>
      <c r="X30" s="254" t="n">
        <v>8027.1</v>
      </c>
    </row>
    <row r="31">
      <c r="A31" s="4" t="s">
        <v>16</v>
      </c>
      <c r="B31" s="254" t="n">
        <v>396608.19</v>
      </c>
      <c r="C31" s="254" t="n">
        <v>3600</v>
      </c>
      <c r="D31" s="254" t="n">
        <v>0</v>
      </c>
      <c r="E31" s="254" t="n">
        <v>11630.87</v>
      </c>
      <c r="F31" s="254" t="n">
        <v>0</v>
      </c>
      <c r="G31" s="254" t="n">
        <v>360</v>
      </c>
      <c r="H31" s="254" t="n">
        <v>14996.1</v>
      </c>
      <c r="I31" s="254" t="n">
        <v>31754.75</v>
      </c>
      <c r="J31" s="254" t="n">
        <v>6280.09</v>
      </c>
      <c r="K31" s="254" t="n">
        <v>14557.49</v>
      </c>
      <c r="L31" s="254" t="n">
        <v>10114.1</v>
      </c>
      <c r="M31" s="254" t="n">
        <v>720</v>
      </c>
      <c r="N31" s="254" t="n">
        <v>6396.25</v>
      </c>
      <c r="O31" s="254" t="n">
        <v>24039.07</v>
      </c>
      <c r="P31" s="254" t="n">
        <v>17354.11</v>
      </c>
      <c r="Q31" s="254" t="n">
        <v>360</v>
      </c>
      <c r="R31" s="254" t="n">
        <v>4843.74</v>
      </c>
      <c r="S31" s="254" t="n">
        <v>1080</v>
      </c>
      <c r="T31" s="254" t="n">
        <v>6773.6</v>
      </c>
      <c r="U31" s="254" t="n">
        <v>6476.67</v>
      </c>
      <c r="V31" s="254" t="n">
        <v>0</v>
      </c>
      <c r="W31" s="254" t="n">
        <v>0</v>
      </c>
      <c r="X31" s="254" t="n">
        <v>235271.35</v>
      </c>
    </row>
    <row r="32">
      <c r="A32" s="49" t="s">
        <v>262</v>
      </c>
      <c r="B32" s="256" t="n">
        <v>154476848.42</v>
      </c>
      <c r="C32" s="256" t="n">
        <v>3225087.88</v>
      </c>
      <c r="D32" s="256" t="n">
        <v>77269.25</v>
      </c>
      <c r="E32" s="256" t="n">
        <v>43990728.17</v>
      </c>
      <c r="F32" s="256" t="n">
        <v>124414.92</v>
      </c>
      <c r="G32" s="256" t="n">
        <v>314824.03</v>
      </c>
      <c r="H32" s="256" t="n">
        <v>20510699.89</v>
      </c>
      <c r="I32" s="256" t="n">
        <v>21421247.31</v>
      </c>
      <c r="J32" s="256" t="n">
        <v>7881299.01</v>
      </c>
      <c r="K32" s="256" t="n">
        <v>17071695.5</v>
      </c>
      <c r="L32" s="256" t="n">
        <v>3511132.53</v>
      </c>
      <c r="M32" s="256" t="n">
        <v>843833.93</v>
      </c>
      <c r="N32" s="256" t="n">
        <v>2167454.95</v>
      </c>
      <c r="O32" s="256" t="n">
        <v>11055277.02</v>
      </c>
      <c r="P32" s="256" t="n">
        <v>9239167.88</v>
      </c>
      <c r="Q32" s="256" t="n">
        <v>37461.65</v>
      </c>
      <c r="R32" s="256" t="n">
        <v>1362979.15</v>
      </c>
      <c r="S32" s="256" t="n">
        <v>1976991.61</v>
      </c>
      <c r="T32" s="256" t="n">
        <v>3521955.96</v>
      </c>
      <c r="U32" s="256" t="n">
        <v>5780156.24</v>
      </c>
      <c r="V32" s="256" t="n">
        <v>1740</v>
      </c>
      <c r="W32" s="256" t="n">
        <v>379.07</v>
      </c>
      <c r="X32" s="256" t="n">
        <v>361052.47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279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287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254</v>
      </c>
      <c r="C7" s="18" t="s">
        <v>288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289</v>
      </c>
      <c r="D8" s="3" t="s">
        <v>290</v>
      </c>
      <c r="E8" s="3" t="s">
        <v>291</v>
      </c>
      <c r="F8" s="3" t="s">
        <v>292</v>
      </c>
      <c r="G8" s="3" t="s">
        <v>293</v>
      </c>
      <c r="H8" s="3" t="s">
        <v>294</v>
      </c>
      <c r="I8" s="3" t="s">
        <v>295</v>
      </c>
      <c r="J8" s="3" t="s">
        <v>296</v>
      </c>
      <c r="K8" s="3" t="s">
        <v>297</v>
      </c>
      <c r="L8" s="3" t="s">
        <v>298</v>
      </c>
      <c r="M8" s="3" t="s">
        <v>299</v>
      </c>
      <c r="N8" s="3" t="s">
        <v>300</v>
      </c>
      <c r="O8" s="3" t="s">
        <v>301</v>
      </c>
      <c r="P8" s="3" t="s">
        <v>302</v>
      </c>
      <c r="Q8" s="3" t="s">
        <v>303</v>
      </c>
      <c r="R8" s="3" t="s">
        <v>304</v>
      </c>
      <c r="S8" s="3" t="s">
        <v>305</v>
      </c>
      <c r="T8" s="3" t="s">
        <v>306</v>
      </c>
      <c r="U8" s="3" t="s">
        <v>307</v>
      </c>
      <c r="V8" s="3" t="s">
        <v>308</v>
      </c>
      <c r="W8" s="3" t="s">
        <v>309</v>
      </c>
      <c r="X8" s="3" t="s">
        <v>310</v>
      </c>
    </row>
    <row r="9">
      <c r="A9" s="110" t="s">
        <v>261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57" t="n">
        <v>197</v>
      </c>
      <c r="C10" s="257" t="n">
        <v>1</v>
      </c>
      <c r="D10" s="257" t="n">
        <v>0</v>
      </c>
      <c r="E10" s="257" t="n">
        <v>10</v>
      </c>
      <c r="F10" s="257" t="n">
        <v>0</v>
      </c>
      <c r="G10" s="257" t="n">
        <v>1</v>
      </c>
      <c r="H10" s="257" t="n">
        <v>8</v>
      </c>
      <c r="I10" s="257" t="n">
        <v>32</v>
      </c>
      <c r="J10" s="257" t="n">
        <v>6</v>
      </c>
      <c r="K10" s="257" t="n">
        <v>70</v>
      </c>
      <c r="L10" s="257" t="n">
        <v>3</v>
      </c>
      <c r="M10" s="257" t="n">
        <v>0</v>
      </c>
      <c r="N10" s="257" t="n">
        <v>3</v>
      </c>
      <c r="O10" s="257" t="n">
        <v>12</v>
      </c>
      <c r="P10" s="257" t="n">
        <v>18</v>
      </c>
      <c r="Q10" s="257" t="n">
        <v>0</v>
      </c>
      <c r="R10" s="257" t="n">
        <v>7</v>
      </c>
      <c r="S10" s="257" t="n">
        <v>4</v>
      </c>
      <c r="T10" s="257" t="n">
        <v>10</v>
      </c>
      <c r="U10" s="257" t="n">
        <v>12</v>
      </c>
      <c r="V10" s="257" t="n">
        <v>0</v>
      </c>
      <c r="W10" s="257" t="n">
        <v>0</v>
      </c>
      <c r="X10" s="257" t="n">
        <v>0</v>
      </c>
    </row>
    <row r="11">
      <c r="A11" s="4" t="s">
        <v>12</v>
      </c>
      <c r="B11" s="257" t="n">
        <v>51693</v>
      </c>
      <c r="C11" s="257" t="n">
        <v>1412</v>
      </c>
      <c r="D11" s="257" t="n">
        <v>4</v>
      </c>
      <c r="E11" s="257" t="n">
        <v>6693</v>
      </c>
      <c r="F11" s="257" t="n">
        <v>7</v>
      </c>
      <c r="G11" s="257" t="n">
        <v>27</v>
      </c>
      <c r="H11" s="257" t="n">
        <v>12840</v>
      </c>
      <c r="I11" s="257" t="n">
        <v>8522</v>
      </c>
      <c r="J11" s="257" t="n">
        <v>1780</v>
      </c>
      <c r="K11" s="257" t="n">
        <v>3150</v>
      </c>
      <c r="L11" s="257" t="n">
        <v>1195</v>
      </c>
      <c r="M11" s="257" t="n">
        <v>884</v>
      </c>
      <c r="N11" s="257" t="n">
        <v>238</v>
      </c>
      <c r="O11" s="257" t="n">
        <v>5524</v>
      </c>
      <c r="P11" s="257" t="n">
        <v>2271</v>
      </c>
      <c r="Q11" s="257" t="n">
        <v>26</v>
      </c>
      <c r="R11" s="257" t="n">
        <v>816</v>
      </c>
      <c r="S11" s="257" t="n">
        <v>206</v>
      </c>
      <c r="T11" s="257" t="n">
        <v>1309</v>
      </c>
      <c r="U11" s="257" t="n">
        <v>4675</v>
      </c>
      <c r="V11" s="257" t="n">
        <v>2</v>
      </c>
      <c r="W11" s="257" t="n">
        <v>0</v>
      </c>
      <c r="X11" s="257" t="n">
        <v>112</v>
      </c>
    </row>
    <row r="12">
      <c r="A12" s="4" t="s">
        <v>13</v>
      </c>
      <c r="B12" s="257" t="n">
        <v>4510</v>
      </c>
      <c r="C12" s="257" t="n">
        <v>66</v>
      </c>
      <c r="D12" s="257" t="n">
        <v>2</v>
      </c>
      <c r="E12" s="257" t="n">
        <v>597</v>
      </c>
      <c r="F12" s="257" t="n">
        <v>6</v>
      </c>
      <c r="G12" s="257" t="n">
        <v>14</v>
      </c>
      <c r="H12" s="257" t="n">
        <v>294</v>
      </c>
      <c r="I12" s="257" t="n">
        <v>1009</v>
      </c>
      <c r="J12" s="257" t="n">
        <v>198</v>
      </c>
      <c r="K12" s="257" t="n">
        <v>725</v>
      </c>
      <c r="L12" s="257" t="n">
        <v>112</v>
      </c>
      <c r="M12" s="257" t="n">
        <v>16</v>
      </c>
      <c r="N12" s="257" t="n">
        <v>113</v>
      </c>
      <c r="O12" s="257" t="n">
        <v>545</v>
      </c>
      <c r="P12" s="257" t="n">
        <v>369</v>
      </c>
      <c r="Q12" s="257" t="n">
        <v>1</v>
      </c>
      <c r="R12" s="257" t="n">
        <v>79</v>
      </c>
      <c r="S12" s="257" t="n">
        <v>60</v>
      </c>
      <c r="T12" s="257" t="n">
        <v>132</v>
      </c>
      <c r="U12" s="257" t="n">
        <v>170</v>
      </c>
      <c r="V12" s="257" t="n">
        <v>0</v>
      </c>
      <c r="W12" s="257" t="n">
        <v>0</v>
      </c>
      <c r="X12" s="257" t="n">
        <v>2</v>
      </c>
    </row>
    <row r="13">
      <c r="A13" s="4" t="s">
        <v>14</v>
      </c>
      <c r="B13" s="257" t="n">
        <v>13768</v>
      </c>
      <c r="C13" s="257" t="n">
        <v>257</v>
      </c>
      <c r="D13" s="257" t="n">
        <v>9</v>
      </c>
      <c r="E13" s="257" t="n">
        <v>1652</v>
      </c>
      <c r="F13" s="257" t="n">
        <v>4</v>
      </c>
      <c r="G13" s="257" t="n">
        <v>38</v>
      </c>
      <c r="H13" s="257" t="n">
        <v>1454</v>
      </c>
      <c r="I13" s="257" t="n">
        <v>3232</v>
      </c>
      <c r="J13" s="257" t="n">
        <v>643</v>
      </c>
      <c r="K13" s="257" t="n">
        <v>2084</v>
      </c>
      <c r="L13" s="257" t="n">
        <v>450</v>
      </c>
      <c r="M13" s="257" t="n">
        <v>67</v>
      </c>
      <c r="N13" s="257" t="n">
        <v>265</v>
      </c>
      <c r="O13" s="257" t="n">
        <v>1525</v>
      </c>
      <c r="P13" s="257" t="n">
        <v>889</v>
      </c>
      <c r="Q13" s="257" t="n">
        <v>6</v>
      </c>
      <c r="R13" s="257" t="n">
        <v>175</v>
      </c>
      <c r="S13" s="257" t="n">
        <v>180</v>
      </c>
      <c r="T13" s="257" t="n">
        <v>294</v>
      </c>
      <c r="U13" s="257" t="n">
        <v>531</v>
      </c>
      <c r="V13" s="257" t="n">
        <v>0</v>
      </c>
      <c r="W13" s="257" t="n">
        <v>1</v>
      </c>
      <c r="X13" s="257" t="n">
        <v>12</v>
      </c>
    </row>
    <row r="14">
      <c r="A14" s="4" t="s">
        <v>15</v>
      </c>
      <c r="B14" s="257" t="n">
        <v>7374</v>
      </c>
      <c r="C14" s="257" t="n">
        <v>191</v>
      </c>
      <c r="D14" s="257" t="n">
        <v>1</v>
      </c>
      <c r="E14" s="257" t="n">
        <v>716</v>
      </c>
      <c r="F14" s="257" t="n">
        <v>0</v>
      </c>
      <c r="G14" s="257" t="n">
        <v>1</v>
      </c>
      <c r="H14" s="257" t="n">
        <v>2222</v>
      </c>
      <c r="I14" s="257" t="n">
        <v>894</v>
      </c>
      <c r="J14" s="257" t="n">
        <v>262</v>
      </c>
      <c r="K14" s="257" t="n">
        <v>190</v>
      </c>
      <c r="L14" s="257" t="n">
        <v>167</v>
      </c>
      <c r="M14" s="257" t="n">
        <v>90</v>
      </c>
      <c r="N14" s="257" t="n">
        <v>40</v>
      </c>
      <c r="O14" s="257" t="n">
        <v>670</v>
      </c>
      <c r="P14" s="257" t="n">
        <v>373</v>
      </c>
      <c r="Q14" s="257" t="n">
        <v>1</v>
      </c>
      <c r="R14" s="257" t="n">
        <v>120</v>
      </c>
      <c r="S14" s="257" t="n">
        <v>12</v>
      </c>
      <c r="T14" s="257" t="n">
        <v>309</v>
      </c>
      <c r="U14" s="257" t="n">
        <v>1096</v>
      </c>
      <c r="V14" s="257" t="n">
        <v>0</v>
      </c>
      <c r="W14" s="257" t="n">
        <v>0</v>
      </c>
      <c r="X14" s="257" t="n">
        <v>19</v>
      </c>
    </row>
    <row r="15">
      <c r="A15" s="4" t="s">
        <v>16</v>
      </c>
      <c r="B15" s="257" t="n">
        <v>965</v>
      </c>
      <c r="C15" s="257" t="n">
        <v>10</v>
      </c>
      <c r="D15" s="257" t="n">
        <v>0</v>
      </c>
      <c r="E15" s="257" t="n">
        <v>30</v>
      </c>
      <c r="F15" s="257" t="n">
        <v>0</v>
      </c>
      <c r="G15" s="257" t="n">
        <v>1</v>
      </c>
      <c r="H15" s="257" t="n">
        <v>33</v>
      </c>
      <c r="I15" s="257" t="n">
        <v>83</v>
      </c>
      <c r="J15" s="257" t="n">
        <v>15</v>
      </c>
      <c r="K15" s="257" t="n">
        <v>27</v>
      </c>
      <c r="L15" s="257" t="n">
        <v>24</v>
      </c>
      <c r="M15" s="257" t="n">
        <v>2</v>
      </c>
      <c r="N15" s="257" t="n">
        <v>16</v>
      </c>
      <c r="O15" s="257" t="n">
        <v>52</v>
      </c>
      <c r="P15" s="257" t="n">
        <v>44</v>
      </c>
      <c r="Q15" s="257" t="n">
        <v>1</v>
      </c>
      <c r="R15" s="257" t="n">
        <v>10</v>
      </c>
      <c r="S15" s="257" t="n">
        <v>3</v>
      </c>
      <c r="T15" s="257" t="n">
        <v>12</v>
      </c>
      <c r="U15" s="257" t="n">
        <v>16</v>
      </c>
      <c r="V15" s="257" t="n">
        <v>0</v>
      </c>
      <c r="W15" s="257" t="n">
        <v>0</v>
      </c>
      <c r="X15" s="257" t="n">
        <v>586</v>
      </c>
    </row>
    <row r="16">
      <c r="A16" s="49" t="s">
        <v>262</v>
      </c>
      <c r="B16" s="259" t="n">
        <v>78507</v>
      </c>
      <c r="C16" s="259" t="n">
        <v>1937</v>
      </c>
      <c r="D16" s="259" t="n">
        <v>16</v>
      </c>
      <c r="E16" s="259" t="n">
        <v>9698</v>
      </c>
      <c r="F16" s="259" t="n">
        <v>17</v>
      </c>
      <c r="G16" s="259" t="n">
        <v>82</v>
      </c>
      <c r="H16" s="259" t="n">
        <v>16851</v>
      </c>
      <c r="I16" s="259" t="n">
        <v>13772</v>
      </c>
      <c r="J16" s="259" t="n">
        <v>2904</v>
      </c>
      <c r="K16" s="259" t="n">
        <v>6246</v>
      </c>
      <c r="L16" s="259" t="n">
        <v>1951</v>
      </c>
      <c r="M16" s="259" t="n">
        <v>1059</v>
      </c>
      <c r="N16" s="259" t="n">
        <v>675</v>
      </c>
      <c r="O16" s="259" t="n">
        <v>8328</v>
      </c>
      <c r="P16" s="259" t="n">
        <v>3964</v>
      </c>
      <c r="Q16" s="259" t="n">
        <v>35</v>
      </c>
      <c r="R16" s="259" t="n">
        <v>1207</v>
      </c>
      <c r="S16" s="259" t="n">
        <v>465</v>
      </c>
      <c r="T16" s="259" t="n">
        <v>2066</v>
      </c>
      <c r="U16" s="259" t="n">
        <v>6500</v>
      </c>
      <c r="V16" s="259" t="n">
        <v>2</v>
      </c>
      <c r="W16" s="259" t="n">
        <v>1</v>
      </c>
      <c r="X16" s="259" t="n">
        <v>731</v>
      </c>
    </row>
    <row r="17">
      <c r="A17" s="110" t="s">
        <v>263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57" t="n">
        <v>888</v>
      </c>
      <c r="C18" s="257" t="n">
        <v>12</v>
      </c>
      <c r="D18" s="257" t="n">
        <v>0</v>
      </c>
      <c r="E18" s="257" t="n">
        <v>87</v>
      </c>
      <c r="F18" s="257" t="n">
        <v>0</v>
      </c>
      <c r="G18" s="257" t="n">
        <v>5</v>
      </c>
      <c r="H18" s="257" t="n">
        <v>14</v>
      </c>
      <c r="I18" s="257" t="n">
        <v>140</v>
      </c>
      <c r="J18" s="257" t="n">
        <v>55</v>
      </c>
      <c r="K18" s="257" t="n">
        <v>241</v>
      </c>
      <c r="L18" s="257" t="n">
        <v>12</v>
      </c>
      <c r="M18" s="257" t="n">
        <v>0</v>
      </c>
      <c r="N18" s="257" t="n">
        <v>9</v>
      </c>
      <c r="O18" s="257" t="n">
        <v>32</v>
      </c>
      <c r="P18" s="257" t="n">
        <v>190</v>
      </c>
      <c r="Q18" s="257" t="n">
        <v>0</v>
      </c>
      <c r="R18" s="257" t="n">
        <v>38</v>
      </c>
      <c r="S18" s="257" t="n">
        <v>13</v>
      </c>
      <c r="T18" s="257" t="n">
        <v>22</v>
      </c>
      <c r="U18" s="257" t="n">
        <v>18</v>
      </c>
      <c r="V18" s="257" t="n">
        <v>0</v>
      </c>
      <c r="W18" s="257" t="n">
        <v>0</v>
      </c>
      <c r="X18" s="257" t="n">
        <v>0</v>
      </c>
    </row>
    <row r="19">
      <c r="A19" s="4" t="s">
        <v>12</v>
      </c>
      <c r="B19" s="257" t="n">
        <v>51636</v>
      </c>
      <c r="C19" s="257" t="n">
        <v>1410</v>
      </c>
      <c r="D19" s="257" t="n">
        <v>4</v>
      </c>
      <c r="E19" s="257" t="n">
        <v>6689</v>
      </c>
      <c r="F19" s="257" t="n">
        <v>7</v>
      </c>
      <c r="G19" s="257" t="n">
        <v>27</v>
      </c>
      <c r="H19" s="257" t="n">
        <v>12832</v>
      </c>
      <c r="I19" s="257" t="n">
        <v>8512</v>
      </c>
      <c r="J19" s="257" t="n">
        <v>1776</v>
      </c>
      <c r="K19" s="257" t="n">
        <v>3143</v>
      </c>
      <c r="L19" s="257" t="n">
        <v>1194</v>
      </c>
      <c r="M19" s="257" t="n">
        <v>882</v>
      </c>
      <c r="N19" s="257" t="n">
        <v>238</v>
      </c>
      <c r="O19" s="257" t="n">
        <v>5521</v>
      </c>
      <c r="P19" s="257" t="n">
        <v>2268</v>
      </c>
      <c r="Q19" s="257" t="n">
        <v>26</v>
      </c>
      <c r="R19" s="257" t="n">
        <v>813</v>
      </c>
      <c r="S19" s="257" t="n">
        <v>206</v>
      </c>
      <c r="T19" s="257" t="n">
        <v>1306</v>
      </c>
      <c r="U19" s="257" t="n">
        <v>4668</v>
      </c>
      <c r="V19" s="257" t="n">
        <v>2</v>
      </c>
      <c r="W19" s="257" t="n">
        <v>0</v>
      </c>
      <c r="X19" s="257" t="n">
        <v>112</v>
      </c>
    </row>
    <row r="20">
      <c r="A20" s="4" t="s">
        <v>13</v>
      </c>
      <c r="B20" s="257" t="n">
        <v>56037</v>
      </c>
      <c r="C20" s="257" t="n">
        <v>333</v>
      </c>
      <c r="D20" s="257" t="n">
        <v>56</v>
      </c>
      <c r="E20" s="257" t="n">
        <v>34798</v>
      </c>
      <c r="F20" s="257" t="n">
        <v>105</v>
      </c>
      <c r="G20" s="257" t="n">
        <v>80</v>
      </c>
      <c r="H20" s="257" t="n">
        <v>976</v>
      </c>
      <c r="I20" s="257" t="n">
        <v>3867</v>
      </c>
      <c r="J20" s="257" t="n">
        <v>3561</v>
      </c>
      <c r="K20" s="257" t="n">
        <v>3410</v>
      </c>
      <c r="L20" s="257" t="n">
        <v>397</v>
      </c>
      <c r="M20" s="257" t="n">
        <v>22</v>
      </c>
      <c r="N20" s="257" t="n">
        <v>1220</v>
      </c>
      <c r="O20" s="257" t="n">
        <v>2974</v>
      </c>
      <c r="P20" s="257" t="n">
        <v>2647</v>
      </c>
      <c r="Q20" s="257" t="n">
        <v>2</v>
      </c>
      <c r="R20" s="257" t="n">
        <v>320</v>
      </c>
      <c r="S20" s="257" t="n">
        <v>402</v>
      </c>
      <c r="T20" s="257" t="n">
        <v>386</v>
      </c>
      <c r="U20" s="257" t="n">
        <v>479</v>
      </c>
      <c r="V20" s="257" t="n">
        <v>0</v>
      </c>
      <c r="W20" s="257" t="n">
        <v>0</v>
      </c>
      <c r="X20" s="257" t="n">
        <v>2</v>
      </c>
    </row>
    <row r="21">
      <c r="A21" s="4" t="s">
        <v>14</v>
      </c>
      <c r="B21" s="257" t="n">
        <v>107869</v>
      </c>
      <c r="C21" s="257" t="n">
        <v>2033</v>
      </c>
      <c r="D21" s="257" t="n">
        <v>1925</v>
      </c>
      <c r="E21" s="257" t="n">
        <v>35004</v>
      </c>
      <c r="F21" s="257" t="n">
        <v>107</v>
      </c>
      <c r="G21" s="257" t="n">
        <v>306</v>
      </c>
      <c r="H21" s="257" t="n">
        <v>10684</v>
      </c>
      <c r="I21" s="257" t="n">
        <v>16938</v>
      </c>
      <c r="J21" s="257" t="n">
        <v>6927</v>
      </c>
      <c r="K21" s="257" t="n">
        <v>10991</v>
      </c>
      <c r="L21" s="257" t="n">
        <v>2856</v>
      </c>
      <c r="M21" s="257" t="n">
        <v>191</v>
      </c>
      <c r="N21" s="257" t="n">
        <v>1177</v>
      </c>
      <c r="O21" s="257" t="n">
        <v>6596</v>
      </c>
      <c r="P21" s="257" t="n">
        <v>6316</v>
      </c>
      <c r="Q21" s="257" t="n">
        <v>25</v>
      </c>
      <c r="R21" s="257" t="n">
        <v>452</v>
      </c>
      <c r="S21" s="257" t="n">
        <v>1507</v>
      </c>
      <c r="T21" s="257" t="n">
        <v>2086</v>
      </c>
      <c r="U21" s="257" t="n">
        <v>1721</v>
      </c>
      <c r="V21" s="257" t="n">
        <v>0</v>
      </c>
      <c r="W21" s="257" t="n">
        <v>1</v>
      </c>
      <c r="X21" s="257" t="n">
        <v>26</v>
      </c>
    </row>
    <row r="22">
      <c r="A22" s="4" t="s">
        <v>15</v>
      </c>
      <c r="B22" s="257" t="n">
        <v>7372</v>
      </c>
      <c r="C22" s="257" t="n">
        <v>191</v>
      </c>
      <c r="D22" s="257" t="n">
        <v>1</v>
      </c>
      <c r="E22" s="257" t="n">
        <v>715</v>
      </c>
      <c r="F22" s="257" t="n">
        <v>0</v>
      </c>
      <c r="G22" s="257" t="n">
        <v>1</v>
      </c>
      <c r="H22" s="257" t="n">
        <v>2222</v>
      </c>
      <c r="I22" s="257" t="n">
        <v>893</v>
      </c>
      <c r="J22" s="257" t="n">
        <v>262</v>
      </c>
      <c r="K22" s="257" t="n">
        <v>190</v>
      </c>
      <c r="L22" s="257" t="n">
        <v>167</v>
      </c>
      <c r="M22" s="257" t="n">
        <v>90</v>
      </c>
      <c r="N22" s="257" t="n">
        <v>40</v>
      </c>
      <c r="O22" s="257" t="n">
        <v>670</v>
      </c>
      <c r="P22" s="257" t="n">
        <v>373</v>
      </c>
      <c r="Q22" s="257" t="n">
        <v>1</v>
      </c>
      <c r="R22" s="257" t="n">
        <v>120</v>
      </c>
      <c r="S22" s="257" t="n">
        <v>12</v>
      </c>
      <c r="T22" s="257" t="n">
        <v>309</v>
      </c>
      <c r="U22" s="257" t="n">
        <v>1096</v>
      </c>
      <c r="V22" s="257" t="n">
        <v>0</v>
      </c>
      <c r="W22" s="257" t="n">
        <v>0</v>
      </c>
      <c r="X22" s="257" t="n">
        <v>19</v>
      </c>
    </row>
    <row r="23">
      <c r="A23" s="4" t="s">
        <v>16</v>
      </c>
      <c r="B23" s="257" t="n">
        <v>965</v>
      </c>
      <c r="C23" s="257" t="n">
        <v>10</v>
      </c>
      <c r="D23" s="257" t="n">
        <v>0</v>
      </c>
      <c r="E23" s="257" t="n">
        <v>30</v>
      </c>
      <c r="F23" s="257" t="n">
        <v>0</v>
      </c>
      <c r="G23" s="257" t="n">
        <v>1</v>
      </c>
      <c r="H23" s="257" t="n">
        <v>33</v>
      </c>
      <c r="I23" s="257" t="n">
        <v>83</v>
      </c>
      <c r="J23" s="257" t="n">
        <v>15</v>
      </c>
      <c r="K23" s="257" t="n">
        <v>27</v>
      </c>
      <c r="L23" s="257" t="n">
        <v>24</v>
      </c>
      <c r="M23" s="257" t="n">
        <v>2</v>
      </c>
      <c r="N23" s="257" t="n">
        <v>16</v>
      </c>
      <c r="O23" s="257" t="n">
        <v>52</v>
      </c>
      <c r="P23" s="257" t="n">
        <v>44</v>
      </c>
      <c r="Q23" s="257" t="n">
        <v>1</v>
      </c>
      <c r="R23" s="257" t="n">
        <v>10</v>
      </c>
      <c r="S23" s="257" t="n">
        <v>3</v>
      </c>
      <c r="T23" s="257" t="n">
        <v>12</v>
      </c>
      <c r="U23" s="257" t="n">
        <v>16</v>
      </c>
      <c r="V23" s="257" t="n">
        <v>0</v>
      </c>
      <c r="W23" s="257" t="n">
        <v>0</v>
      </c>
      <c r="X23" s="257" t="n">
        <v>586</v>
      </c>
    </row>
    <row r="24">
      <c r="A24" s="49" t="s">
        <v>262</v>
      </c>
      <c r="B24" s="259" t="n">
        <v>224767</v>
      </c>
      <c r="C24" s="259" t="n">
        <v>3989</v>
      </c>
      <c r="D24" s="259" t="n">
        <v>1986</v>
      </c>
      <c r="E24" s="259" t="n">
        <v>77323</v>
      </c>
      <c r="F24" s="259" t="n">
        <v>219</v>
      </c>
      <c r="G24" s="259" t="n">
        <v>420</v>
      </c>
      <c r="H24" s="259" t="n">
        <v>26761</v>
      </c>
      <c r="I24" s="259" t="n">
        <v>30433</v>
      </c>
      <c r="J24" s="259" t="n">
        <v>12596</v>
      </c>
      <c r="K24" s="259" t="n">
        <v>18002</v>
      </c>
      <c r="L24" s="259" t="n">
        <v>4650</v>
      </c>
      <c r="M24" s="259" t="n">
        <v>1187</v>
      </c>
      <c r="N24" s="259" t="n">
        <v>2700</v>
      </c>
      <c r="O24" s="259" t="n">
        <v>15845</v>
      </c>
      <c r="P24" s="259" t="n">
        <v>11838</v>
      </c>
      <c r="Q24" s="259" t="n">
        <v>55</v>
      </c>
      <c r="R24" s="259" t="n">
        <v>1753</v>
      </c>
      <c r="S24" s="259" t="n">
        <v>2143</v>
      </c>
      <c r="T24" s="259" t="n">
        <v>4121</v>
      </c>
      <c r="U24" s="259" t="n">
        <v>7998</v>
      </c>
      <c r="V24" s="259" t="n">
        <v>2</v>
      </c>
      <c r="W24" s="259" t="n">
        <v>1</v>
      </c>
      <c r="X24" s="259" t="n">
        <v>745</v>
      </c>
    </row>
    <row r="25">
      <c r="A25" s="110" t="s">
        <v>264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58" t="n">
        <v>450418.82</v>
      </c>
      <c r="C26" s="258" t="n">
        <v>7317.39</v>
      </c>
      <c r="D26" s="258" t="n">
        <v>0</v>
      </c>
      <c r="E26" s="258" t="n">
        <v>17268.03</v>
      </c>
      <c r="F26" s="258" t="n">
        <v>0</v>
      </c>
      <c r="G26" s="258" t="n">
        <v>4715.54</v>
      </c>
      <c r="H26" s="258" t="n">
        <v>10662.91</v>
      </c>
      <c r="I26" s="258" t="n">
        <v>46827.92</v>
      </c>
      <c r="J26" s="258" t="n">
        <v>17507.06</v>
      </c>
      <c r="K26" s="258" t="n">
        <v>156176.26</v>
      </c>
      <c r="L26" s="258" t="n">
        <v>8593.61</v>
      </c>
      <c r="M26" s="258" t="n">
        <v>0</v>
      </c>
      <c r="N26" s="258" t="n">
        <v>6379.87</v>
      </c>
      <c r="O26" s="258" t="n">
        <v>24497.36</v>
      </c>
      <c r="P26" s="258" t="n">
        <v>81053.51</v>
      </c>
      <c r="Q26" s="258" t="n">
        <v>0</v>
      </c>
      <c r="R26" s="258" t="n">
        <v>31623.11</v>
      </c>
      <c r="S26" s="258" t="n">
        <v>7881.64</v>
      </c>
      <c r="T26" s="258" t="n">
        <v>18629.88</v>
      </c>
      <c r="U26" s="258" t="n">
        <v>11284.73</v>
      </c>
      <c r="V26" s="258" t="n">
        <v>0</v>
      </c>
      <c r="W26" s="258" t="n">
        <v>0</v>
      </c>
      <c r="X26" s="258" t="n">
        <v>0</v>
      </c>
    </row>
    <row r="27">
      <c r="A27" s="4" t="s">
        <v>12</v>
      </c>
      <c r="B27" s="258" t="n">
        <v>39651626.55</v>
      </c>
      <c r="C27" s="258" t="n">
        <v>1139199.67</v>
      </c>
      <c r="D27" s="258" t="n">
        <v>2580</v>
      </c>
      <c r="E27" s="258" t="n">
        <v>5181109.36</v>
      </c>
      <c r="F27" s="258" t="n">
        <v>4740</v>
      </c>
      <c r="G27" s="258" t="n">
        <v>20518.81</v>
      </c>
      <c r="H27" s="258" t="n">
        <v>10584136.69</v>
      </c>
      <c r="I27" s="258" t="n">
        <v>6108478.23</v>
      </c>
      <c r="J27" s="258" t="n">
        <v>1354774.23</v>
      </c>
      <c r="K27" s="258" t="n">
        <v>2192562.13</v>
      </c>
      <c r="L27" s="258" t="n">
        <v>916725.42</v>
      </c>
      <c r="M27" s="258" t="n">
        <v>622190.78</v>
      </c>
      <c r="N27" s="258" t="n">
        <v>186672.07</v>
      </c>
      <c r="O27" s="258" t="n">
        <v>4201356.6</v>
      </c>
      <c r="P27" s="258" t="n">
        <v>1801426.65</v>
      </c>
      <c r="Q27" s="258" t="n">
        <v>18518.08</v>
      </c>
      <c r="R27" s="258" t="n">
        <v>614664.81</v>
      </c>
      <c r="S27" s="258" t="n">
        <v>135258.7</v>
      </c>
      <c r="T27" s="258" t="n">
        <v>1046296.06</v>
      </c>
      <c r="U27" s="258" t="n">
        <v>3432172.69</v>
      </c>
      <c r="V27" s="258" t="n">
        <v>1110</v>
      </c>
      <c r="W27" s="258" t="n">
        <v>0</v>
      </c>
      <c r="X27" s="258" t="n">
        <v>87135.57</v>
      </c>
    </row>
    <row r="28">
      <c r="A28" s="4" t="s">
        <v>13</v>
      </c>
      <c r="B28" s="258" t="n">
        <v>22279442.73</v>
      </c>
      <c r="C28" s="258" t="n">
        <v>227530.12</v>
      </c>
      <c r="D28" s="258" t="n">
        <v>22934.36</v>
      </c>
      <c r="E28" s="258" t="n">
        <v>10880076.99</v>
      </c>
      <c r="F28" s="258" t="n">
        <v>51625.08</v>
      </c>
      <c r="G28" s="258" t="n">
        <v>36204.2</v>
      </c>
      <c r="H28" s="258" t="n">
        <v>669139.12</v>
      </c>
      <c r="I28" s="258" t="n">
        <v>2456380.79</v>
      </c>
      <c r="J28" s="258" t="n">
        <v>1008630.88</v>
      </c>
      <c r="K28" s="258" t="n">
        <v>2357558.45</v>
      </c>
      <c r="L28" s="258" t="n">
        <v>299494.81</v>
      </c>
      <c r="M28" s="258" t="n">
        <v>16210.99</v>
      </c>
      <c r="N28" s="258" t="n">
        <v>651180.05</v>
      </c>
      <c r="O28" s="258" t="n">
        <v>1440815.28</v>
      </c>
      <c r="P28" s="258" t="n">
        <v>1170213.89</v>
      </c>
      <c r="Q28" s="258" t="n">
        <v>812.41</v>
      </c>
      <c r="R28" s="258" t="n">
        <v>199590.27</v>
      </c>
      <c r="S28" s="258" t="n">
        <v>179072.19</v>
      </c>
      <c r="T28" s="258" t="n">
        <v>294422.75</v>
      </c>
      <c r="U28" s="258" t="n">
        <v>315514.66</v>
      </c>
      <c r="V28" s="258" t="n">
        <v>0</v>
      </c>
      <c r="W28" s="258" t="n">
        <v>0</v>
      </c>
      <c r="X28" s="258" t="n">
        <v>2035.44</v>
      </c>
    </row>
    <row r="29">
      <c r="A29" s="4" t="s">
        <v>14</v>
      </c>
      <c r="B29" s="258" t="n">
        <v>57231790.54</v>
      </c>
      <c r="C29" s="258" t="n">
        <v>1232131.75</v>
      </c>
      <c r="D29" s="258" t="n">
        <v>646675.12</v>
      </c>
      <c r="E29" s="258" t="n">
        <v>17894265.65</v>
      </c>
      <c r="F29" s="258" t="n">
        <v>39140.58</v>
      </c>
      <c r="G29" s="258" t="n">
        <v>154299.97</v>
      </c>
      <c r="H29" s="258" t="n">
        <v>6533056.19</v>
      </c>
      <c r="I29" s="258" t="n">
        <v>8408409.89</v>
      </c>
      <c r="J29" s="258" t="n">
        <v>3421245.64</v>
      </c>
      <c r="K29" s="258" t="n">
        <v>5902194.6</v>
      </c>
      <c r="L29" s="258" t="n">
        <v>1563202.42</v>
      </c>
      <c r="M29" s="258" t="n">
        <v>110144.67</v>
      </c>
      <c r="N29" s="258" t="n">
        <v>678846.49</v>
      </c>
      <c r="O29" s="258" t="n">
        <v>3965435.93</v>
      </c>
      <c r="P29" s="258" t="n">
        <v>3785473.99</v>
      </c>
      <c r="Q29" s="258" t="n">
        <v>13883.22</v>
      </c>
      <c r="R29" s="258" t="n">
        <v>247860.18</v>
      </c>
      <c r="S29" s="258" t="n">
        <v>622067.23</v>
      </c>
      <c r="T29" s="258" t="n">
        <v>1109227.64</v>
      </c>
      <c r="U29" s="258" t="n">
        <v>892747.31</v>
      </c>
      <c r="V29" s="258" t="n">
        <v>0</v>
      </c>
      <c r="W29" s="258" t="n">
        <v>330</v>
      </c>
      <c r="X29" s="258" t="n">
        <v>11152.07</v>
      </c>
    </row>
    <row r="30">
      <c r="A30" s="4" t="s">
        <v>15</v>
      </c>
      <c r="B30" s="258" t="n">
        <v>2575635.62</v>
      </c>
      <c r="C30" s="258" t="n">
        <v>66599.2</v>
      </c>
      <c r="D30" s="258" t="n">
        <v>360</v>
      </c>
      <c r="E30" s="258" t="n">
        <v>249298.07</v>
      </c>
      <c r="F30" s="258" t="n">
        <v>0</v>
      </c>
      <c r="G30" s="258" t="n">
        <v>360</v>
      </c>
      <c r="H30" s="258" t="n">
        <v>788475.05</v>
      </c>
      <c r="I30" s="258" t="n">
        <v>311202.29</v>
      </c>
      <c r="J30" s="258" t="n">
        <v>91285.17</v>
      </c>
      <c r="K30" s="258" t="n">
        <v>64837.98</v>
      </c>
      <c r="L30" s="258" t="n">
        <v>58907.99</v>
      </c>
      <c r="M30" s="258" t="n">
        <v>29885.1</v>
      </c>
      <c r="N30" s="258" t="n">
        <v>14182.55</v>
      </c>
      <c r="O30" s="258" t="n">
        <v>235414.65</v>
      </c>
      <c r="P30" s="258" t="n">
        <v>129569.66</v>
      </c>
      <c r="Q30" s="258" t="n">
        <v>360</v>
      </c>
      <c r="R30" s="258" t="n">
        <v>41956.67</v>
      </c>
      <c r="S30" s="258" t="n">
        <v>4008.74</v>
      </c>
      <c r="T30" s="258" t="n">
        <v>105884.17</v>
      </c>
      <c r="U30" s="258" t="n">
        <v>376759.23</v>
      </c>
      <c r="V30" s="258" t="n">
        <v>0</v>
      </c>
      <c r="W30" s="258" t="n">
        <v>0</v>
      </c>
      <c r="X30" s="258" t="n">
        <v>6289.1</v>
      </c>
    </row>
    <row r="31">
      <c r="A31" s="4" t="s">
        <v>16</v>
      </c>
      <c r="B31" s="258" t="n">
        <v>338261.13</v>
      </c>
      <c r="C31" s="258" t="n">
        <v>3600</v>
      </c>
      <c r="D31" s="258" t="n">
        <v>0</v>
      </c>
      <c r="E31" s="258" t="n">
        <v>10488</v>
      </c>
      <c r="F31" s="258" t="n">
        <v>0</v>
      </c>
      <c r="G31" s="258" t="n">
        <v>360</v>
      </c>
      <c r="H31" s="258" t="n">
        <v>11358.34</v>
      </c>
      <c r="I31" s="258" t="n">
        <v>29118.51</v>
      </c>
      <c r="J31" s="258" t="n">
        <v>5205.29</v>
      </c>
      <c r="K31" s="258" t="n">
        <v>9468.25</v>
      </c>
      <c r="L31" s="258" t="n">
        <v>8293.68</v>
      </c>
      <c r="M31" s="258" t="n">
        <v>720</v>
      </c>
      <c r="N31" s="258" t="n">
        <v>5760</v>
      </c>
      <c r="O31" s="258" t="n">
        <v>18323.07</v>
      </c>
      <c r="P31" s="258" t="n">
        <v>15679.37</v>
      </c>
      <c r="Q31" s="258" t="n">
        <v>360</v>
      </c>
      <c r="R31" s="258" t="n">
        <v>3425.76</v>
      </c>
      <c r="S31" s="258" t="n">
        <v>1080</v>
      </c>
      <c r="T31" s="258" t="n">
        <v>4320</v>
      </c>
      <c r="U31" s="258" t="n">
        <v>5756.67</v>
      </c>
      <c r="V31" s="258" t="n">
        <v>0</v>
      </c>
      <c r="W31" s="258" t="n">
        <v>0</v>
      </c>
      <c r="X31" s="258" t="n">
        <v>204944.19</v>
      </c>
    </row>
    <row r="32">
      <c r="A32" s="49" t="s">
        <v>262</v>
      </c>
      <c r="B32" s="260" t="n">
        <v>122527175.39</v>
      </c>
      <c r="C32" s="260" t="n">
        <v>2676378.13</v>
      </c>
      <c r="D32" s="260" t="n">
        <v>672549.48</v>
      </c>
      <c r="E32" s="260" t="n">
        <v>34232506.1</v>
      </c>
      <c r="F32" s="260" t="n">
        <v>95505.66</v>
      </c>
      <c r="G32" s="260" t="n">
        <v>216458.52</v>
      </c>
      <c r="H32" s="260" t="n">
        <v>18596828.3</v>
      </c>
      <c r="I32" s="260" t="n">
        <v>17360417.63</v>
      </c>
      <c r="J32" s="260" t="n">
        <v>5898648.27</v>
      </c>
      <c r="K32" s="260" t="n">
        <v>10682797.67</v>
      </c>
      <c r="L32" s="260" t="n">
        <v>2855217.93</v>
      </c>
      <c r="M32" s="260" t="n">
        <v>779151.54</v>
      </c>
      <c r="N32" s="260" t="n">
        <v>1543021.03</v>
      </c>
      <c r="O32" s="260" t="n">
        <v>9885842.89</v>
      </c>
      <c r="P32" s="260" t="n">
        <v>6983417.07</v>
      </c>
      <c r="Q32" s="260" t="n">
        <v>33933.71</v>
      </c>
      <c r="R32" s="260" t="n">
        <v>1139120.8</v>
      </c>
      <c r="S32" s="260" t="n">
        <v>949368.5</v>
      </c>
      <c r="T32" s="260" t="n">
        <v>2578780.5</v>
      </c>
      <c r="U32" s="260" t="n">
        <v>5034235.29</v>
      </c>
      <c r="V32" s="260" t="n">
        <v>1110</v>
      </c>
      <c r="W32" s="260" t="n">
        <v>330</v>
      </c>
      <c r="X32" s="260" t="n">
        <v>311556.37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280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287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254</v>
      </c>
      <c r="C7" s="18" t="s">
        <v>288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289</v>
      </c>
      <c r="D8" s="3" t="s">
        <v>290</v>
      </c>
      <c r="E8" s="3" t="s">
        <v>291</v>
      </c>
      <c r="F8" s="3" t="s">
        <v>292</v>
      </c>
      <c r="G8" s="3" t="s">
        <v>293</v>
      </c>
      <c r="H8" s="3" t="s">
        <v>294</v>
      </c>
      <c r="I8" s="3" t="s">
        <v>295</v>
      </c>
      <c r="J8" s="3" t="s">
        <v>296</v>
      </c>
      <c r="K8" s="3" t="s">
        <v>297</v>
      </c>
      <c r="L8" s="3" t="s">
        <v>298</v>
      </c>
      <c r="M8" s="3" t="s">
        <v>299</v>
      </c>
      <c r="N8" s="3" t="s">
        <v>300</v>
      </c>
      <c r="O8" s="3" t="s">
        <v>301</v>
      </c>
      <c r="P8" s="3" t="s">
        <v>302</v>
      </c>
      <c r="Q8" s="3" t="s">
        <v>303</v>
      </c>
      <c r="R8" s="3" t="s">
        <v>304</v>
      </c>
      <c r="S8" s="3" t="s">
        <v>305</v>
      </c>
      <c r="T8" s="3" t="s">
        <v>306</v>
      </c>
      <c r="U8" s="3" t="s">
        <v>307</v>
      </c>
      <c r="V8" s="3" t="s">
        <v>308</v>
      </c>
      <c r="W8" s="3" t="s">
        <v>309</v>
      </c>
      <c r="X8" s="3" t="s">
        <v>310</v>
      </c>
    </row>
    <row r="9">
      <c r="A9" s="110" t="s">
        <v>261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61" t="n">
        <v>148</v>
      </c>
      <c r="C10" s="261" t="n">
        <v>3</v>
      </c>
      <c r="D10" s="261" t="n">
        <v>0</v>
      </c>
      <c r="E10" s="261" t="n">
        <v>6</v>
      </c>
      <c r="F10" s="261" t="n">
        <v>0</v>
      </c>
      <c r="G10" s="261" t="n">
        <v>0</v>
      </c>
      <c r="H10" s="261" t="n">
        <v>5</v>
      </c>
      <c r="I10" s="261" t="n">
        <v>27</v>
      </c>
      <c r="J10" s="261" t="n">
        <v>6</v>
      </c>
      <c r="K10" s="261" t="n">
        <v>31</v>
      </c>
      <c r="L10" s="261" t="n">
        <v>3</v>
      </c>
      <c r="M10" s="261" t="n">
        <v>0</v>
      </c>
      <c r="N10" s="261" t="n">
        <v>2</v>
      </c>
      <c r="O10" s="261" t="n">
        <v>14</v>
      </c>
      <c r="P10" s="261" t="n">
        <v>26</v>
      </c>
      <c r="Q10" s="261" t="n">
        <v>0</v>
      </c>
      <c r="R10" s="261" t="n">
        <v>7</v>
      </c>
      <c r="S10" s="261" t="n">
        <v>1</v>
      </c>
      <c r="T10" s="261" t="n">
        <v>9</v>
      </c>
      <c r="U10" s="261" t="n">
        <v>8</v>
      </c>
      <c r="V10" s="261" t="n">
        <v>0</v>
      </c>
      <c r="W10" s="261" t="n">
        <v>0</v>
      </c>
      <c r="X10" s="261" t="n">
        <v>0</v>
      </c>
    </row>
    <row r="11">
      <c r="A11" s="4" t="s">
        <v>12</v>
      </c>
      <c r="B11" s="261" t="n">
        <v>31384</v>
      </c>
      <c r="C11" s="261" t="n">
        <v>847</v>
      </c>
      <c r="D11" s="261" t="n">
        <v>2</v>
      </c>
      <c r="E11" s="261" t="n">
        <v>3873</v>
      </c>
      <c r="F11" s="261" t="n">
        <v>2</v>
      </c>
      <c r="G11" s="261" t="n">
        <v>23</v>
      </c>
      <c r="H11" s="261" t="n">
        <v>7479</v>
      </c>
      <c r="I11" s="261" t="n">
        <v>5629</v>
      </c>
      <c r="J11" s="261" t="n">
        <v>1108</v>
      </c>
      <c r="K11" s="261" t="n">
        <v>1766</v>
      </c>
      <c r="L11" s="261" t="n">
        <v>738</v>
      </c>
      <c r="M11" s="261" t="n">
        <v>540</v>
      </c>
      <c r="N11" s="261" t="n">
        <v>143</v>
      </c>
      <c r="O11" s="261" t="n">
        <v>3464</v>
      </c>
      <c r="P11" s="261" t="n">
        <v>1369</v>
      </c>
      <c r="Q11" s="261" t="n">
        <v>13</v>
      </c>
      <c r="R11" s="261" t="n">
        <v>481</v>
      </c>
      <c r="S11" s="261" t="n">
        <v>125</v>
      </c>
      <c r="T11" s="261" t="n">
        <v>778</v>
      </c>
      <c r="U11" s="261" t="n">
        <v>2929</v>
      </c>
      <c r="V11" s="261" t="n">
        <v>1</v>
      </c>
      <c r="W11" s="261" t="n">
        <v>0</v>
      </c>
      <c r="X11" s="261" t="n">
        <v>74</v>
      </c>
    </row>
    <row r="12">
      <c r="A12" s="4" t="s">
        <v>13</v>
      </c>
      <c r="B12" s="261" t="n">
        <v>6895</v>
      </c>
      <c r="C12" s="261" t="n">
        <v>103</v>
      </c>
      <c r="D12" s="261" t="n">
        <v>0</v>
      </c>
      <c r="E12" s="261" t="n">
        <v>827</v>
      </c>
      <c r="F12" s="261" t="n">
        <v>2</v>
      </c>
      <c r="G12" s="261" t="n">
        <v>18</v>
      </c>
      <c r="H12" s="261" t="n">
        <v>427</v>
      </c>
      <c r="I12" s="261" t="n">
        <v>1516</v>
      </c>
      <c r="J12" s="261" t="n">
        <v>332</v>
      </c>
      <c r="K12" s="261" t="n">
        <v>1088</v>
      </c>
      <c r="L12" s="261" t="n">
        <v>185</v>
      </c>
      <c r="M12" s="261" t="n">
        <v>16</v>
      </c>
      <c r="N12" s="261" t="n">
        <v>170</v>
      </c>
      <c r="O12" s="261" t="n">
        <v>896</v>
      </c>
      <c r="P12" s="261" t="n">
        <v>665</v>
      </c>
      <c r="Q12" s="261" t="n">
        <v>0</v>
      </c>
      <c r="R12" s="261" t="n">
        <v>124</v>
      </c>
      <c r="S12" s="261" t="n">
        <v>67</v>
      </c>
      <c r="T12" s="261" t="n">
        <v>191</v>
      </c>
      <c r="U12" s="261" t="n">
        <v>265</v>
      </c>
      <c r="V12" s="261" t="n">
        <v>0</v>
      </c>
      <c r="W12" s="261" t="n">
        <v>0</v>
      </c>
      <c r="X12" s="261" t="n">
        <v>3</v>
      </c>
    </row>
    <row r="13">
      <c r="A13" s="4" t="s">
        <v>14</v>
      </c>
      <c r="B13" s="261" t="n">
        <v>0</v>
      </c>
      <c r="C13" s="261" t="n">
        <v>0</v>
      </c>
      <c r="D13" s="261" t="n">
        <v>0</v>
      </c>
      <c r="E13" s="261" t="n">
        <v>0</v>
      </c>
      <c r="F13" s="261" t="n">
        <v>0</v>
      </c>
      <c r="G13" s="261" t="n">
        <v>0</v>
      </c>
      <c r="H13" s="261" t="n">
        <v>0</v>
      </c>
      <c r="I13" s="261" t="n">
        <v>0</v>
      </c>
      <c r="J13" s="261" t="n">
        <v>0</v>
      </c>
      <c r="K13" s="261" t="n">
        <v>0</v>
      </c>
      <c r="L13" s="261" t="n">
        <v>0</v>
      </c>
      <c r="M13" s="261" t="n">
        <v>0</v>
      </c>
      <c r="N13" s="261" t="n">
        <v>0</v>
      </c>
      <c r="O13" s="261" t="n">
        <v>0</v>
      </c>
      <c r="P13" s="261" t="n">
        <v>0</v>
      </c>
      <c r="Q13" s="261" t="n">
        <v>0</v>
      </c>
      <c r="R13" s="261" t="n">
        <v>0</v>
      </c>
      <c r="S13" s="261" t="n">
        <v>0</v>
      </c>
      <c r="T13" s="261" t="n">
        <v>0</v>
      </c>
      <c r="U13" s="261" t="n">
        <v>0</v>
      </c>
      <c r="V13" s="261" t="n">
        <v>0</v>
      </c>
      <c r="W13" s="261" t="n">
        <v>0</v>
      </c>
      <c r="X13" s="261" t="n">
        <v>0</v>
      </c>
    </row>
    <row r="14">
      <c r="A14" s="4" t="s">
        <v>15</v>
      </c>
      <c r="B14" s="261" t="n">
        <v>5535</v>
      </c>
      <c r="C14" s="261" t="n">
        <v>142</v>
      </c>
      <c r="D14" s="261" t="n">
        <v>1</v>
      </c>
      <c r="E14" s="261" t="n">
        <v>508</v>
      </c>
      <c r="F14" s="261" t="n">
        <v>0</v>
      </c>
      <c r="G14" s="261" t="n">
        <v>0</v>
      </c>
      <c r="H14" s="261" t="n">
        <v>1662</v>
      </c>
      <c r="I14" s="261" t="n">
        <v>702</v>
      </c>
      <c r="J14" s="261" t="n">
        <v>195</v>
      </c>
      <c r="K14" s="261" t="n">
        <v>118</v>
      </c>
      <c r="L14" s="261" t="n">
        <v>128</v>
      </c>
      <c r="M14" s="261" t="n">
        <v>72</v>
      </c>
      <c r="N14" s="261" t="n">
        <v>35</v>
      </c>
      <c r="O14" s="261" t="n">
        <v>613</v>
      </c>
      <c r="P14" s="261" t="n">
        <v>306</v>
      </c>
      <c r="Q14" s="261" t="n">
        <v>1</v>
      </c>
      <c r="R14" s="261" t="n">
        <v>105</v>
      </c>
      <c r="S14" s="261" t="n">
        <v>9</v>
      </c>
      <c r="T14" s="261" t="n">
        <v>204</v>
      </c>
      <c r="U14" s="261" t="n">
        <v>721</v>
      </c>
      <c r="V14" s="261" t="n">
        <v>0</v>
      </c>
      <c r="W14" s="261" t="n">
        <v>0</v>
      </c>
      <c r="X14" s="261" t="n">
        <v>13</v>
      </c>
    </row>
    <row r="15">
      <c r="A15" s="4" t="s">
        <v>16</v>
      </c>
      <c r="B15" s="261" t="n">
        <v>703</v>
      </c>
      <c r="C15" s="261" t="n">
        <v>8</v>
      </c>
      <c r="D15" s="261" t="n">
        <v>0</v>
      </c>
      <c r="E15" s="261" t="n">
        <v>20</v>
      </c>
      <c r="F15" s="261" t="n">
        <v>0</v>
      </c>
      <c r="G15" s="261" t="n">
        <v>1</v>
      </c>
      <c r="H15" s="261" t="n">
        <v>25</v>
      </c>
      <c r="I15" s="261" t="n">
        <v>61</v>
      </c>
      <c r="J15" s="261" t="n">
        <v>10</v>
      </c>
      <c r="K15" s="261" t="n">
        <v>23</v>
      </c>
      <c r="L15" s="261" t="n">
        <v>14</v>
      </c>
      <c r="M15" s="261" t="n">
        <v>0</v>
      </c>
      <c r="N15" s="261" t="n">
        <v>6</v>
      </c>
      <c r="O15" s="261" t="n">
        <v>42</v>
      </c>
      <c r="P15" s="261" t="n">
        <v>32</v>
      </c>
      <c r="Q15" s="261" t="n">
        <v>0</v>
      </c>
      <c r="R15" s="261" t="n">
        <v>11</v>
      </c>
      <c r="S15" s="261" t="n">
        <v>2</v>
      </c>
      <c r="T15" s="261" t="n">
        <v>10</v>
      </c>
      <c r="U15" s="261" t="n">
        <v>14</v>
      </c>
      <c r="V15" s="261" t="n">
        <v>0</v>
      </c>
      <c r="W15" s="261" t="n">
        <v>0</v>
      </c>
      <c r="X15" s="261" t="n">
        <v>424</v>
      </c>
    </row>
    <row r="16">
      <c r="A16" s="49" t="s">
        <v>262</v>
      </c>
      <c r="B16" s="263" t="n">
        <v>44665</v>
      </c>
      <c r="C16" s="263" t="n">
        <v>1103</v>
      </c>
      <c r="D16" s="263" t="n">
        <v>3</v>
      </c>
      <c r="E16" s="263" t="n">
        <v>5234</v>
      </c>
      <c r="F16" s="263" t="n">
        <v>4</v>
      </c>
      <c r="G16" s="263" t="n">
        <v>42</v>
      </c>
      <c r="H16" s="263" t="n">
        <v>9598</v>
      </c>
      <c r="I16" s="263" t="n">
        <v>7935</v>
      </c>
      <c r="J16" s="263" t="n">
        <v>1651</v>
      </c>
      <c r="K16" s="263" t="n">
        <v>3026</v>
      </c>
      <c r="L16" s="263" t="n">
        <v>1068</v>
      </c>
      <c r="M16" s="263" t="n">
        <v>628</v>
      </c>
      <c r="N16" s="263" t="n">
        <v>356</v>
      </c>
      <c r="O16" s="263" t="n">
        <v>5029</v>
      </c>
      <c r="P16" s="263" t="n">
        <v>2398</v>
      </c>
      <c r="Q16" s="263" t="n">
        <v>14</v>
      </c>
      <c r="R16" s="263" t="n">
        <v>728</v>
      </c>
      <c r="S16" s="263" t="n">
        <v>204</v>
      </c>
      <c r="T16" s="263" t="n">
        <v>1192</v>
      </c>
      <c r="U16" s="263" t="n">
        <v>3937</v>
      </c>
      <c r="V16" s="263" t="n">
        <v>1</v>
      </c>
      <c r="W16" s="263" t="n">
        <v>0</v>
      </c>
      <c r="X16" s="263" t="n">
        <v>514</v>
      </c>
    </row>
    <row r="17">
      <c r="A17" s="110" t="s">
        <v>263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61" t="n">
        <v>893</v>
      </c>
      <c r="C18" s="261" t="n">
        <v>11</v>
      </c>
      <c r="D18" s="261" t="n">
        <v>0</v>
      </c>
      <c r="E18" s="261" t="n">
        <v>605</v>
      </c>
      <c r="F18" s="261" t="n">
        <v>0</v>
      </c>
      <c r="G18" s="261" t="n">
        <v>0</v>
      </c>
      <c r="H18" s="261" t="n">
        <v>5</v>
      </c>
      <c r="I18" s="261" t="n">
        <v>72</v>
      </c>
      <c r="J18" s="261" t="n">
        <v>6</v>
      </c>
      <c r="K18" s="261" t="n">
        <v>76</v>
      </c>
      <c r="L18" s="261" t="n">
        <v>6</v>
      </c>
      <c r="M18" s="261" t="n">
        <v>0</v>
      </c>
      <c r="N18" s="261" t="n">
        <v>6</v>
      </c>
      <c r="O18" s="261" t="n">
        <v>25</v>
      </c>
      <c r="P18" s="261" t="n">
        <v>47</v>
      </c>
      <c r="Q18" s="261" t="n">
        <v>0</v>
      </c>
      <c r="R18" s="261" t="n">
        <v>8</v>
      </c>
      <c r="S18" s="261" t="n">
        <v>6</v>
      </c>
      <c r="T18" s="261" t="n">
        <v>12</v>
      </c>
      <c r="U18" s="261" t="n">
        <v>8</v>
      </c>
      <c r="V18" s="261" t="n">
        <v>0</v>
      </c>
      <c r="W18" s="261" t="n">
        <v>0</v>
      </c>
      <c r="X18" s="261" t="n">
        <v>0</v>
      </c>
    </row>
    <row r="19">
      <c r="A19" s="4" t="s">
        <v>12</v>
      </c>
      <c r="B19" s="261" t="n">
        <v>31359</v>
      </c>
      <c r="C19" s="261" t="n">
        <v>847</v>
      </c>
      <c r="D19" s="261" t="n">
        <v>2</v>
      </c>
      <c r="E19" s="261" t="n">
        <v>3871</v>
      </c>
      <c r="F19" s="261" t="n">
        <v>2</v>
      </c>
      <c r="G19" s="261" t="n">
        <v>23</v>
      </c>
      <c r="H19" s="261" t="n">
        <v>7472</v>
      </c>
      <c r="I19" s="261" t="n">
        <v>5627</v>
      </c>
      <c r="J19" s="261" t="n">
        <v>1107</v>
      </c>
      <c r="K19" s="261" t="n">
        <v>1762</v>
      </c>
      <c r="L19" s="261" t="n">
        <v>736</v>
      </c>
      <c r="M19" s="261" t="n">
        <v>539</v>
      </c>
      <c r="N19" s="261" t="n">
        <v>143</v>
      </c>
      <c r="O19" s="261" t="n">
        <v>3462</v>
      </c>
      <c r="P19" s="261" t="n">
        <v>1369</v>
      </c>
      <c r="Q19" s="261" t="n">
        <v>13</v>
      </c>
      <c r="R19" s="261" t="n">
        <v>481</v>
      </c>
      <c r="S19" s="261" t="n">
        <v>125</v>
      </c>
      <c r="T19" s="261" t="n">
        <v>778</v>
      </c>
      <c r="U19" s="261" t="n">
        <v>2925</v>
      </c>
      <c r="V19" s="261" t="n">
        <v>1</v>
      </c>
      <c r="W19" s="261" t="n">
        <v>0</v>
      </c>
      <c r="X19" s="261" t="n">
        <v>74</v>
      </c>
    </row>
    <row r="20">
      <c r="A20" s="4" t="s">
        <v>13</v>
      </c>
      <c r="B20" s="261" t="n">
        <v>45727</v>
      </c>
      <c r="C20" s="261" t="n">
        <v>296</v>
      </c>
      <c r="D20" s="261" t="n">
        <v>0</v>
      </c>
      <c r="E20" s="261" t="n">
        <v>29822</v>
      </c>
      <c r="F20" s="261" t="n">
        <v>7</v>
      </c>
      <c r="G20" s="261" t="n">
        <v>34</v>
      </c>
      <c r="H20" s="261" t="n">
        <v>717</v>
      </c>
      <c r="I20" s="261" t="n">
        <v>3506</v>
      </c>
      <c r="J20" s="261" t="n">
        <v>2296</v>
      </c>
      <c r="K20" s="261" t="n">
        <v>2609</v>
      </c>
      <c r="L20" s="261" t="n">
        <v>307</v>
      </c>
      <c r="M20" s="261" t="n">
        <v>12</v>
      </c>
      <c r="N20" s="261" t="n">
        <v>378</v>
      </c>
      <c r="O20" s="261" t="n">
        <v>2385</v>
      </c>
      <c r="P20" s="261" t="n">
        <v>2288</v>
      </c>
      <c r="Q20" s="261" t="n">
        <v>0</v>
      </c>
      <c r="R20" s="261" t="n">
        <v>189</v>
      </c>
      <c r="S20" s="261" t="n">
        <v>174</v>
      </c>
      <c r="T20" s="261" t="n">
        <v>307</v>
      </c>
      <c r="U20" s="261" t="n">
        <v>398</v>
      </c>
      <c r="V20" s="261" t="n">
        <v>0</v>
      </c>
      <c r="W20" s="261" t="n">
        <v>0</v>
      </c>
      <c r="X20" s="261" t="n">
        <v>2</v>
      </c>
    </row>
    <row r="21">
      <c r="A21" s="4" t="s">
        <v>14</v>
      </c>
      <c r="B21" s="261" t="n">
        <v>0</v>
      </c>
      <c r="C21" s="261" t="n">
        <v>0</v>
      </c>
      <c r="D21" s="261" t="n">
        <v>0</v>
      </c>
      <c r="E21" s="261" t="n">
        <v>0</v>
      </c>
      <c r="F21" s="261" t="n">
        <v>0</v>
      </c>
      <c r="G21" s="261" t="n">
        <v>0</v>
      </c>
      <c r="H21" s="261" t="n">
        <v>0</v>
      </c>
      <c r="I21" s="261" t="n">
        <v>0</v>
      </c>
      <c r="J21" s="261" t="n">
        <v>0</v>
      </c>
      <c r="K21" s="261" t="n">
        <v>0</v>
      </c>
      <c r="L21" s="261" t="n">
        <v>0</v>
      </c>
      <c r="M21" s="261" t="n">
        <v>0</v>
      </c>
      <c r="N21" s="261" t="n">
        <v>0</v>
      </c>
      <c r="O21" s="261" t="n">
        <v>0</v>
      </c>
      <c r="P21" s="261" t="n">
        <v>0</v>
      </c>
      <c r="Q21" s="261" t="n">
        <v>0</v>
      </c>
      <c r="R21" s="261" t="n">
        <v>0</v>
      </c>
      <c r="S21" s="261" t="n">
        <v>0</v>
      </c>
      <c r="T21" s="261" t="n">
        <v>0</v>
      </c>
      <c r="U21" s="261" t="n">
        <v>0</v>
      </c>
      <c r="V21" s="261" t="n">
        <v>0</v>
      </c>
      <c r="W21" s="261" t="n">
        <v>0</v>
      </c>
      <c r="X21" s="261" t="n">
        <v>0</v>
      </c>
    </row>
    <row r="22">
      <c r="A22" s="4" t="s">
        <v>15</v>
      </c>
      <c r="B22" s="261" t="n">
        <v>5534</v>
      </c>
      <c r="C22" s="261" t="n">
        <v>142</v>
      </c>
      <c r="D22" s="261" t="n">
        <v>1</v>
      </c>
      <c r="E22" s="261" t="n">
        <v>508</v>
      </c>
      <c r="F22" s="261" t="n">
        <v>0</v>
      </c>
      <c r="G22" s="261" t="n">
        <v>0</v>
      </c>
      <c r="H22" s="261" t="n">
        <v>1662</v>
      </c>
      <c r="I22" s="261" t="n">
        <v>702</v>
      </c>
      <c r="J22" s="261" t="n">
        <v>195</v>
      </c>
      <c r="K22" s="261" t="n">
        <v>118</v>
      </c>
      <c r="L22" s="261" t="n">
        <v>128</v>
      </c>
      <c r="M22" s="261" t="n">
        <v>72</v>
      </c>
      <c r="N22" s="261" t="n">
        <v>35</v>
      </c>
      <c r="O22" s="261" t="n">
        <v>612</v>
      </c>
      <c r="P22" s="261" t="n">
        <v>306</v>
      </c>
      <c r="Q22" s="261" t="n">
        <v>1</v>
      </c>
      <c r="R22" s="261" t="n">
        <v>105</v>
      </c>
      <c r="S22" s="261" t="n">
        <v>9</v>
      </c>
      <c r="T22" s="261" t="n">
        <v>204</v>
      </c>
      <c r="U22" s="261" t="n">
        <v>721</v>
      </c>
      <c r="V22" s="261" t="n">
        <v>0</v>
      </c>
      <c r="W22" s="261" t="n">
        <v>0</v>
      </c>
      <c r="X22" s="261" t="n">
        <v>13</v>
      </c>
    </row>
    <row r="23">
      <c r="A23" s="4" t="s">
        <v>16</v>
      </c>
      <c r="B23" s="261" t="n">
        <v>703</v>
      </c>
      <c r="C23" s="261" t="n">
        <v>8</v>
      </c>
      <c r="D23" s="261" t="n">
        <v>0</v>
      </c>
      <c r="E23" s="261" t="n">
        <v>20</v>
      </c>
      <c r="F23" s="261" t="n">
        <v>0</v>
      </c>
      <c r="G23" s="261" t="n">
        <v>1</v>
      </c>
      <c r="H23" s="261" t="n">
        <v>25</v>
      </c>
      <c r="I23" s="261" t="n">
        <v>61</v>
      </c>
      <c r="J23" s="261" t="n">
        <v>10</v>
      </c>
      <c r="K23" s="261" t="n">
        <v>23</v>
      </c>
      <c r="L23" s="261" t="n">
        <v>14</v>
      </c>
      <c r="M23" s="261" t="n">
        <v>0</v>
      </c>
      <c r="N23" s="261" t="n">
        <v>6</v>
      </c>
      <c r="O23" s="261" t="n">
        <v>42</v>
      </c>
      <c r="P23" s="261" t="n">
        <v>32</v>
      </c>
      <c r="Q23" s="261" t="n">
        <v>0</v>
      </c>
      <c r="R23" s="261" t="n">
        <v>11</v>
      </c>
      <c r="S23" s="261" t="n">
        <v>2</v>
      </c>
      <c r="T23" s="261" t="n">
        <v>10</v>
      </c>
      <c r="U23" s="261" t="n">
        <v>14</v>
      </c>
      <c r="V23" s="261" t="n">
        <v>0</v>
      </c>
      <c r="W23" s="261" t="n">
        <v>0</v>
      </c>
      <c r="X23" s="261" t="n">
        <v>424</v>
      </c>
    </row>
    <row r="24">
      <c r="A24" s="49" t="s">
        <v>262</v>
      </c>
      <c r="B24" s="263" t="n">
        <v>84216</v>
      </c>
      <c r="C24" s="263" t="n">
        <v>1304</v>
      </c>
      <c r="D24" s="263" t="n">
        <v>3</v>
      </c>
      <c r="E24" s="263" t="n">
        <v>34826</v>
      </c>
      <c r="F24" s="263" t="n">
        <v>9</v>
      </c>
      <c r="G24" s="263" t="n">
        <v>58</v>
      </c>
      <c r="H24" s="263" t="n">
        <v>9881</v>
      </c>
      <c r="I24" s="263" t="n">
        <v>9968</v>
      </c>
      <c r="J24" s="263" t="n">
        <v>3614</v>
      </c>
      <c r="K24" s="263" t="n">
        <v>4588</v>
      </c>
      <c r="L24" s="263" t="n">
        <v>1191</v>
      </c>
      <c r="M24" s="263" t="n">
        <v>623</v>
      </c>
      <c r="N24" s="263" t="n">
        <v>568</v>
      </c>
      <c r="O24" s="263" t="n">
        <v>6526</v>
      </c>
      <c r="P24" s="263" t="n">
        <v>4042</v>
      </c>
      <c r="Q24" s="263" t="n">
        <v>14</v>
      </c>
      <c r="R24" s="263" t="n">
        <v>794</v>
      </c>
      <c r="S24" s="263" t="n">
        <v>316</v>
      </c>
      <c r="T24" s="263" t="n">
        <v>1311</v>
      </c>
      <c r="U24" s="263" t="n">
        <v>4066</v>
      </c>
      <c r="V24" s="263" t="n">
        <v>1</v>
      </c>
      <c r="W24" s="263" t="n">
        <v>0</v>
      </c>
      <c r="X24" s="263" t="n">
        <v>513</v>
      </c>
    </row>
    <row r="25">
      <c r="A25" s="110" t="s">
        <v>264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62" t="n">
        <v>199279.39</v>
      </c>
      <c r="C26" s="262" t="n">
        <v>3583.01</v>
      </c>
      <c r="D26" s="262" t="n">
        <v>0</v>
      </c>
      <c r="E26" s="262" t="n">
        <v>62490.9</v>
      </c>
      <c r="F26" s="262" t="n">
        <v>0</v>
      </c>
      <c r="G26" s="262" t="n">
        <v>0</v>
      </c>
      <c r="H26" s="262" t="n">
        <v>2250.7</v>
      </c>
      <c r="I26" s="262" t="n">
        <v>39191.99</v>
      </c>
      <c r="J26" s="262" t="n">
        <v>3037</v>
      </c>
      <c r="K26" s="262" t="n">
        <v>29235.03</v>
      </c>
      <c r="L26" s="262" t="n">
        <v>1823.86</v>
      </c>
      <c r="M26" s="262" t="n">
        <v>0</v>
      </c>
      <c r="N26" s="262" t="n">
        <v>3160.98</v>
      </c>
      <c r="O26" s="262" t="n">
        <v>14818.15</v>
      </c>
      <c r="P26" s="262" t="n">
        <v>21264.33</v>
      </c>
      <c r="Q26" s="262" t="n">
        <v>0</v>
      </c>
      <c r="R26" s="262" t="n">
        <v>5551.17</v>
      </c>
      <c r="S26" s="262" t="n">
        <v>1869</v>
      </c>
      <c r="T26" s="262" t="n">
        <v>7330.13</v>
      </c>
      <c r="U26" s="262" t="n">
        <v>3673.14</v>
      </c>
      <c r="V26" s="262" t="n">
        <v>0</v>
      </c>
      <c r="W26" s="262" t="n">
        <v>0</v>
      </c>
      <c r="X26" s="262" t="n">
        <v>0</v>
      </c>
    </row>
    <row r="27">
      <c r="A27" s="4" t="s">
        <v>12</v>
      </c>
      <c r="B27" s="262" t="n">
        <v>14197106.6</v>
      </c>
      <c r="C27" s="262" t="n">
        <v>411422.11</v>
      </c>
      <c r="D27" s="262" t="n">
        <v>960</v>
      </c>
      <c r="E27" s="262" t="n">
        <v>1774426.43</v>
      </c>
      <c r="F27" s="262" t="n">
        <v>1080</v>
      </c>
      <c r="G27" s="262" t="n">
        <v>9420</v>
      </c>
      <c r="H27" s="262" t="n">
        <v>3731256.25</v>
      </c>
      <c r="I27" s="262" t="n">
        <v>2328235.5</v>
      </c>
      <c r="J27" s="262" t="n">
        <v>501004.96</v>
      </c>
      <c r="K27" s="262" t="n">
        <v>676507.89</v>
      </c>
      <c r="L27" s="262" t="n">
        <v>338611.29</v>
      </c>
      <c r="M27" s="262" t="n">
        <v>223281.71</v>
      </c>
      <c r="N27" s="262" t="n">
        <v>64437.35</v>
      </c>
      <c r="O27" s="262" t="n">
        <v>1564397.23</v>
      </c>
      <c r="P27" s="262" t="n">
        <v>646229.5</v>
      </c>
      <c r="Q27" s="262" t="n">
        <v>6405.16</v>
      </c>
      <c r="R27" s="262" t="n">
        <v>217143.49</v>
      </c>
      <c r="S27" s="262" t="n">
        <v>43576.98</v>
      </c>
      <c r="T27" s="262" t="n">
        <v>375784.76</v>
      </c>
      <c r="U27" s="262" t="n">
        <v>1248065.99</v>
      </c>
      <c r="V27" s="262" t="n">
        <v>300</v>
      </c>
      <c r="W27" s="262" t="n">
        <v>0</v>
      </c>
      <c r="X27" s="262" t="n">
        <v>34560</v>
      </c>
    </row>
    <row r="28">
      <c r="A28" s="4" t="s">
        <v>13</v>
      </c>
      <c r="B28" s="262" t="n">
        <v>14309017.98</v>
      </c>
      <c r="C28" s="262" t="n">
        <v>132789.52</v>
      </c>
      <c r="D28" s="262" t="n">
        <v>0</v>
      </c>
      <c r="E28" s="262" t="n">
        <v>8183635.33</v>
      </c>
      <c r="F28" s="262" t="n">
        <v>3163.7</v>
      </c>
      <c r="G28" s="262" t="n">
        <v>14206.22</v>
      </c>
      <c r="H28" s="262" t="n">
        <v>295391.47</v>
      </c>
      <c r="I28" s="262" t="n">
        <v>1328185.37</v>
      </c>
      <c r="J28" s="262" t="n">
        <v>729766.86</v>
      </c>
      <c r="K28" s="262" t="n">
        <v>1220234.4</v>
      </c>
      <c r="L28" s="262" t="n">
        <v>153933.26</v>
      </c>
      <c r="M28" s="262" t="n">
        <v>9000.26</v>
      </c>
      <c r="N28" s="262" t="n">
        <v>140474.93</v>
      </c>
      <c r="O28" s="262" t="n">
        <v>818299.33</v>
      </c>
      <c r="P28" s="262" t="n">
        <v>810131.45</v>
      </c>
      <c r="Q28" s="262" t="n">
        <v>0</v>
      </c>
      <c r="R28" s="262" t="n">
        <v>73980.49</v>
      </c>
      <c r="S28" s="262" t="n">
        <v>72746.74</v>
      </c>
      <c r="T28" s="262" t="n">
        <v>146364.74</v>
      </c>
      <c r="U28" s="262" t="n">
        <v>175337.91</v>
      </c>
      <c r="V28" s="262" t="n">
        <v>0</v>
      </c>
      <c r="W28" s="262" t="n">
        <v>0</v>
      </c>
      <c r="X28" s="262" t="n">
        <v>1376</v>
      </c>
    </row>
    <row r="29">
      <c r="A29" s="4" t="s">
        <v>14</v>
      </c>
      <c r="B29" s="262" t="n">
        <v>0</v>
      </c>
      <c r="C29" s="262" t="n">
        <v>0</v>
      </c>
      <c r="D29" s="262" t="n">
        <v>0</v>
      </c>
      <c r="E29" s="262" t="n">
        <v>0</v>
      </c>
      <c r="F29" s="262" t="n">
        <v>0</v>
      </c>
      <c r="G29" s="262" t="n">
        <v>0</v>
      </c>
      <c r="H29" s="262" t="n">
        <v>0</v>
      </c>
      <c r="I29" s="262" t="n">
        <v>0</v>
      </c>
      <c r="J29" s="262" t="n">
        <v>0</v>
      </c>
      <c r="K29" s="262" t="n">
        <v>0</v>
      </c>
      <c r="L29" s="262" t="n">
        <v>0</v>
      </c>
      <c r="M29" s="262" t="n">
        <v>0</v>
      </c>
      <c r="N29" s="262" t="n">
        <v>0</v>
      </c>
      <c r="O29" s="262" t="n">
        <v>0</v>
      </c>
      <c r="P29" s="262" t="n">
        <v>0</v>
      </c>
      <c r="Q29" s="262" t="n">
        <v>0</v>
      </c>
      <c r="R29" s="262" t="n">
        <v>0</v>
      </c>
      <c r="S29" s="262" t="n">
        <v>0</v>
      </c>
      <c r="T29" s="262" t="n">
        <v>0</v>
      </c>
      <c r="U29" s="262" t="n">
        <v>0</v>
      </c>
      <c r="V29" s="262" t="n">
        <v>0</v>
      </c>
      <c r="W29" s="262" t="n">
        <v>0</v>
      </c>
      <c r="X29" s="262" t="n">
        <v>0</v>
      </c>
    </row>
    <row r="30">
      <c r="A30" s="4" t="s">
        <v>15</v>
      </c>
      <c r="B30" s="262" t="n">
        <v>1129773.44</v>
      </c>
      <c r="C30" s="262" t="n">
        <v>29153.93</v>
      </c>
      <c r="D30" s="262" t="n">
        <v>210</v>
      </c>
      <c r="E30" s="262" t="n">
        <v>103092.67</v>
      </c>
      <c r="F30" s="262" t="n">
        <v>0</v>
      </c>
      <c r="G30" s="262" t="n">
        <v>0</v>
      </c>
      <c r="H30" s="262" t="n">
        <v>344806.11</v>
      </c>
      <c r="I30" s="262" t="n">
        <v>142029.04</v>
      </c>
      <c r="J30" s="262" t="n">
        <v>39633.03</v>
      </c>
      <c r="K30" s="262" t="n">
        <v>23723.76</v>
      </c>
      <c r="L30" s="262" t="n">
        <v>25817.04</v>
      </c>
      <c r="M30" s="262" t="n">
        <v>14014.56</v>
      </c>
      <c r="N30" s="262" t="n">
        <v>7117.36</v>
      </c>
      <c r="O30" s="262" t="n">
        <v>125649.94</v>
      </c>
      <c r="P30" s="262" t="n">
        <v>62227.63</v>
      </c>
      <c r="Q30" s="262" t="n">
        <v>210</v>
      </c>
      <c r="R30" s="262" t="n">
        <v>21522.52</v>
      </c>
      <c r="S30" s="262" t="n">
        <v>1838.79</v>
      </c>
      <c r="T30" s="262" t="n">
        <v>41306.35</v>
      </c>
      <c r="U30" s="262" t="n">
        <v>144734.01</v>
      </c>
      <c r="V30" s="262" t="n">
        <v>0</v>
      </c>
      <c r="W30" s="262" t="n">
        <v>0</v>
      </c>
      <c r="X30" s="262" t="n">
        <v>2686.7</v>
      </c>
    </row>
    <row r="31">
      <c r="A31" s="4" t="s">
        <v>16</v>
      </c>
      <c r="B31" s="262" t="n">
        <v>143201.93</v>
      </c>
      <c r="C31" s="262" t="n">
        <v>1680</v>
      </c>
      <c r="D31" s="262" t="n">
        <v>0</v>
      </c>
      <c r="E31" s="262" t="n">
        <v>4127.6</v>
      </c>
      <c r="F31" s="262" t="n">
        <v>0</v>
      </c>
      <c r="G31" s="262" t="n">
        <v>210</v>
      </c>
      <c r="H31" s="262" t="n">
        <v>5172.06</v>
      </c>
      <c r="I31" s="262" t="n">
        <v>12711.61</v>
      </c>
      <c r="J31" s="262" t="n">
        <v>2043.88</v>
      </c>
      <c r="K31" s="262" t="n">
        <v>4485.24</v>
      </c>
      <c r="L31" s="262" t="n">
        <v>2727.45</v>
      </c>
      <c r="M31" s="262" t="n">
        <v>0</v>
      </c>
      <c r="N31" s="262" t="n">
        <v>1205.44</v>
      </c>
      <c r="O31" s="262" t="n">
        <v>8564.37</v>
      </c>
      <c r="P31" s="262" t="n">
        <v>6351.36</v>
      </c>
      <c r="Q31" s="262" t="n">
        <v>0</v>
      </c>
      <c r="R31" s="262" t="n">
        <v>2262.98</v>
      </c>
      <c r="S31" s="262" t="n">
        <v>420</v>
      </c>
      <c r="T31" s="262" t="n">
        <v>2100</v>
      </c>
      <c r="U31" s="262" t="n">
        <v>2940</v>
      </c>
      <c r="V31" s="262" t="n">
        <v>0</v>
      </c>
      <c r="W31" s="262" t="n">
        <v>0</v>
      </c>
      <c r="X31" s="262" t="n">
        <v>86199.94</v>
      </c>
    </row>
    <row r="32">
      <c r="A32" s="49" t="s">
        <v>262</v>
      </c>
      <c r="B32" s="264" t="n">
        <v>29978379.34</v>
      </c>
      <c r="C32" s="264" t="n">
        <v>578628.57</v>
      </c>
      <c r="D32" s="264" t="n">
        <v>1170</v>
      </c>
      <c r="E32" s="264" t="n">
        <v>10127772.93</v>
      </c>
      <c r="F32" s="264" t="n">
        <v>4243.7</v>
      </c>
      <c r="G32" s="264" t="n">
        <v>23836.22</v>
      </c>
      <c r="H32" s="264" t="n">
        <v>4378876.59</v>
      </c>
      <c r="I32" s="264" t="n">
        <v>3850353.51</v>
      </c>
      <c r="J32" s="264" t="n">
        <v>1275485.73</v>
      </c>
      <c r="K32" s="264" t="n">
        <v>1954186.32</v>
      </c>
      <c r="L32" s="264" t="n">
        <v>522912.9</v>
      </c>
      <c r="M32" s="264" t="n">
        <v>246296.53</v>
      </c>
      <c r="N32" s="264" t="n">
        <v>216396.06</v>
      </c>
      <c r="O32" s="264" t="n">
        <v>2531729.02</v>
      </c>
      <c r="P32" s="264" t="n">
        <v>1546204.27</v>
      </c>
      <c r="Q32" s="264" t="n">
        <v>6615.16</v>
      </c>
      <c r="R32" s="264" t="n">
        <v>320460.65</v>
      </c>
      <c r="S32" s="264" t="n">
        <v>120451.51</v>
      </c>
      <c r="T32" s="264" t="n">
        <v>572885.98</v>
      </c>
      <c r="U32" s="264" t="n">
        <v>1574751.05</v>
      </c>
      <c r="V32" s="264" t="n">
        <v>300</v>
      </c>
      <c r="W32" s="264" t="n">
        <v>0</v>
      </c>
      <c r="X32" s="264" t="n">
        <v>124822.64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2.71" hidden="0" customWidth="1"/>
    <col min="2" max="2" width="15.21" hidden="0" customWidth="1"/>
    <col min="3" max="3" width="15.21" hidden="0" customWidth="1"/>
    <col min="4" max="4" width="15.21" hidden="0" customWidth="1"/>
    <col min="5" max="5" width="15.21" hidden="0" customWidth="1"/>
    <col min="6" max="6" width="15.21" hidden="0" customWidth="1"/>
    <col min="7" max="7" width="15.21" hidden="0" customWidth="1"/>
    <col min="8" max="8" width="15.21" hidden="0" customWidth="1"/>
    <col min="9" max="9" width="15.21" hidden="0" customWidth="1"/>
  </cols>
  <sheetData>
    <row r="2">
      <c r="A2" s="1" t="s">
        <v>79</v>
      </c>
      <c r="B2" s="1"/>
      <c r="C2" s="1"/>
      <c r="D2" s="1"/>
      <c r="E2" s="1"/>
      <c r="F2" s="1"/>
      <c r="G2" s="1"/>
      <c r="H2" s="1"/>
      <c r="I2" s="1"/>
    </row>
    <row r="4">
      <c r="A4" t="s">
        <v>80</v>
      </c>
    </row>
    <row r="6">
      <c r="A6" s="17" t="s">
        <v>41</v>
      </c>
      <c r="B6" s="3" t="s">
        <v>42</v>
      </c>
      <c r="C6" s="3" t="s">
        <v>43</v>
      </c>
      <c r="D6" s="3" t="s">
        <v>44</v>
      </c>
      <c r="E6" s="18" t="n">
        <v>2022</v>
      </c>
      <c r="F6" s="20" t="s">
        <v>45</v>
      </c>
      <c r="G6" s="18"/>
      <c r="H6" s="20" t="s">
        <v>46</v>
      </c>
      <c r="I6" s="18"/>
    </row>
    <row r="7">
      <c r="A7" s="17"/>
      <c r="B7" s="3"/>
      <c r="C7" s="3"/>
      <c r="D7" s="3"/>
      <c r="E7" s="3"/>
      <c r="F7" s="19" t="s">
        <v>47</v>
      </c>
      <c r="G7" s="3" t="s">
        <v>48</v>
      </c>
      <c r="H7" s="19" t="s">
        <v>47</v>
      </c>
      <c r="I7" s="3" t="s">
        <v>48</v>
      </c>
    </row>
    <row r="8">
      <c r="A8" s="26" t="s">
        <v>49</v>
      </c>
      <c r="B8" s="55"/>
      <c r="C8" s="55"/>
      <c r="D8" s="55"/>
      <c r="E8" s="55"/>
      <c r="F8" s="65"/>
      <c r="G8" s="55"/>
      <c r="H8" s="66"/>
      <c r="I8" s="56"/>
    </row>
    <row r="9">
      <c r="A9" s="21" t="s">
        <v>50</v>
      </c>
      <c r="B9" s="51"/>
      <c r="C9" s="51" t="n">
        <v>129784</v>
      </c>
      <c r="D9" s="51" t="n">
        <v>229468</v>
      </c>
      <c r="E9" s="51" t="n">
        <v>215697</v>
      </c>
      <c r="F9" s="61"/>
      <c r="G9" s="51"/>
      <c r="H9" s="62"/>
      <c r="I9" s="52"/>
    </row>
    <row r="10">
      <c r="A10" s="21" t="s">
        <v>51</v>
      </c>
      <c r="B10" s="51"/>
      <c r="C10" s="51" t="n">
        <v>134968</v>
      </c>
      <c r="D10" s="51" t="n">
        <v>247804</v>
      </c>
      <c r="E10" s="51" t="n">
        <v>162330</v>
      </c>
      <c r="F10" s="61"/>
      <c r="G10" s="51"/>
      <c r="H10" s="62"/>
      <c r="I10" s="52"/>
    </row>
    <row r="11">
      <c r="A11" s="21" t="s">
        <v>52</v>
      </c>
      <c r="B11" s="51" t="n">
        <v>154834</v>
      </c>
      <c r="C11" s="51" t="n">
        <v>143256</v>
      </c>
      <c r="D11" s="51" t="n">
        <v>259955</v>
      </c>
      <c r="E11" s="51"/>
      <c r="F11" s="61" t="n">
        <v>-11578</v>
      </c>
      <c r="G11" s="51" t="n">
        <v>105121</v>
      </c>
      <c r="H11" s="62" t="n">
        <v>-0.075</v>
      </c>
      <c r="I11" s="52" t="n">
        <v>0.679</v>
      </c>
    </row>
    <row r="12">
      <c r="A12" s="21" t="s">
        <v>53</v>
      </c>
      <c r="B12" s="51" t="n">
        <v>143625</v>
      </c>
      <c r="C12" s="51" t="n">
        <v>193587</v>
      </c>
      <c r="D12" s="51" t="n">
        <v>248957</v>
      </c>
      <c r="E12" s="51"/>
      <c r="F12" s="61" t="n">
        <v>49962</v>
      </c>
      <c r="G12" s="51" t="n">
        <v>105332</v>
      </c>
      <c r="H12" s="62" t="n">
        <v>0.348</v>
      </c>
      <c r="I12" s="52" t="n">
        <v>0.733382071366405</v>
      </c>
    </row>
    <row r="13">
      <c r="A13" s="21" t="s">
        <v>54</v>
      </c>
      <c r="B13" s="51" t="n">
        <v>121150</v>
      </c>
      <c r="C13" s="51" t="n">
        <v>195391</v>
      </c>
      <c r="D13" s="51" t="n">
        <v>182314</v>
      </c>
      <c r="E13" s="51"/>
      <c r="F13" s="61" t="n">
        <v>74241</v>
      </c>
      <c r="G13" s="51" t="n">
        <v>61164</v>
      </c>
      <c r="H13" s="62" t="n">
        <v>0.612802311184482</v>
      </c>
      <c r="I13" s="52" t="n">
        <v>0.504861741642592</v>
      </c>
    </row>
    <row r="14">
      <c r="A14" s="21" t="s">
        <v>55</v>
      </c>
      <c r="B14" s="51" t="n">
        <v>115231</v>
      </c>
      <c r="C14" s="51" t="n">
        <v>146826</v>
      </c>
      <c r="D14" s="51" t="n">
        <v>145722</v>
      </c>
      <c r="E14" s="51"/>
      <c r="F14" s="61" t="n">
        <v>31595</v>
      </c>
      <c r="G14" s="51" t="n">
        <v>30491</v>
      </c>
      <c r="H14" s="62" t="n">
        <v>0.274</v>
      </c>
      <c r="I14" s="52" t="n">
        <v>0.264607614270465</v>
      </c>
    </row>
    <row r="15">
      <c r="A15" s="21" t="s">
        <v>56</v>
      </c>
      <c r="B15" s="51" t="n">
        <v>114831</v>
      </c>
      <c r="C15" s="51" t="n">
        <v>125594</v>
      </c>
      <c r="D15" s="51" t="n">
        <v>121481</v>
      </c>
      <c r="E15" s="51"/>
      <c r="F15" s="61" t="n">
        <v>10763</v>
      </c>
      <c r="G15" s="51" t="n">
        <v>6650</v>
      </c>
      <c r="H15" s="62" t="n">
        <v>0.094</v>
      </c>
      <c r="I15" s="52" t="n">
        <v>0.0579111912288493</v>
      </c>
    </row>
    <row r="16">
      <c r="A16" s="21" t="s">
        <v>57</v>
      </c>
      <c r="B16" s="51" t="n">
        <v>105385</v>
      </c>
      <c r="C16" s="51" t="n">
        <v>120112</v>
      </c>
      <c r="D16" s="51" t="n">
        <v>115335</v>
      </c>
      <c r="E16" s="51"/>
      <c r="F16" s="61" t="n">
        <v>14727</v>
      </c>
      <c r="G16" s="51" t="n">
        <v>9950</v>
      </c>
      <c r="H16" s="62" t="n">
        <v>0.14</v>
      </c>
      <c r="I16" s="52" t="n">
        <v>0.0944157138112635</v>
      </c>
    </row>
    <row r="17">
      <c r="A17" s="21" t="s">
        <v>58</v>
      </c>
      <c r="B17" s="51" t="n">
        <v>106004</v>
      </c>
      <c r="C17" s="51" t="n">
        <v>119297</v>
      </c>
      <c r="D17" s="51" t="n">
        <v>114759</v>
      </c>
      <c r="E17" s="51"/>
      <c r="F17" s="61" t="n">
        <v>13293</v>
      </c>
      <c r="G17" s="51" t="n">
        <v>8755</v>
      </c>
      <c r="H17" s="62" t="n">
        <v>0.125</v>
      </c>
      <c r="I17" s="52" t="n">
        <v>0.082591222972718</v>
      </c>
    </row>
    <row r="18">
      <c r="A18" s="21" t="s">
        <v>59</v>
      </c>
      <c r="B18" s="51" t="n">
        <v>112567</v>
      </c>
      <c r="C18" s="51" t="n">
        <v>122233</v>
      </c>
      <c r="D18" s="51" t="n">
        <v>127411</v>
      </c>
      <c r="E18" s="51"/>
      <c r="F18" s="61" t="n">
        <v>9666</v>
      </c>
      <c r="G18" s="51" t="n">
        <v>14844</v>
      </c>
      <c r="H18" s="62" t="n">
        <v>0.086</v>
      </c>
      <c r="I18" s="52" t="n">
        <v>0.131868131868132</v>
      </c>
    </row>
    <row r="19">
      <c r="A19" s="21" t="s">
        <v>60</v>
      </c>
      <c r="B19" s="51" t="n">
        <v>125958</v>
      </c>
      <c r="C19" s="51" t="n">
        <v>181356</v>
      </c>
      <c r="D19" s="51" t="n">
        <v>168480</v>
      </c>
      <c r="E19" s="51"/>
      <c r="F19" s="61" t="n">
        <v>55398</v>
      </c>
      <c r="G19" s="51" t="n">
        <v>42522</v>
      </c>
      <c r="H19" s="62" t="n">
        <v>0.44</v>
      </c>
      <c r="I19" s="52" t="n">
        <v>0.33758872004954</v>
      </c>
    </row>
    <row r="20">
      <c r="A20" s="30" t="s">
        <v>61</v>
      </c>
      <c r="B20" s="57" t="n">
        <v>121756</v>
      </c>
      <c r="C20" s="57" t="n">
        <v>232845</v>
      </c>
      <c r="D20" s="57" t="n">
        <v>243553</v>
      </c>
      <c r="E20" s="57"/>
      <c r="F20" s="67" t="n">
        <v>111089</v>
      </c>
      <c r="G20" s="57" t="n">
        <v>121797</v>
      </c>
      <c r="H20" s="68" t="n">
        <v>0.912</v>
      </c>
      <c r="I20" s="58" t="n">
        <v>1.00033673905187</v>
      </c>
    </row>
    <row r="21">
      <c r="A21" s="29" t="s">
        <v>62</v>
      </c>
      <c r="B21" s="29"/>
      <c r="C21" s="29"/>
      <c r="D21" s="29"/>
      <c r="E21" s="29"/>
      <c r="F21" s="41"/>
      <c r="G21" s="29"/>
      <c r="H21" s="41"/>
      <c r="I21" s="29"/>
    </row>
    <row r="22">
      <c r="A22" s="21" t="s">
        <v>50</v>
      </c>
      <c r="B22" s="53"/>
      <c r="C22" s="53" t="n">
        <v>41409448.77</v>
      </c>
      <c r="D22" s="53" t="n">
        <v>67465597.63</v>
      </c>
      <c r="E22" s="53" t="n">
        <v>65146716.64</v>
      </c>
      <c r="F22" s="63"/>
      <c r="G22" s="53"/>
      <c r="H22" s="64"/>
      <c r="I22" s="54"/>
    </row>
    <row r="23">
      <c r="A23" s="21" t="s">
        <v>51</v>
      </c>
      <c r="B23" s="53"/>
      <c r="C23" s="53" t="n">
        <v>41458299.1</v>
      </c>
      <c r="D23" s="53" t="n">
        <v>73017970.65</v>
      </c>
      <c r="E23" s="53" t="n">
        <v>54343214.19</v>
      </c>
      <c r="F23" s="63"/>
      <c r="G23" s="53"/>
      <c r="H23" s="64"/>
      <c r="I23" s="54"/>
    </row>
    <row r="24">
      <c r="A24" s="21" t="s">
        <v>52</v>
      </c>
      <c r="B24" s="53" t="n">
        <v>39278114.75</v>
      </c>
      <c r="C24" s="53" t="n">
        <v>43000851.38</v>
      </c>
      <c r="D24" s="53" t="n">
        <v>75021369.44</v>
      </c>
      <c r="E24" s="53"/>
      <c r="F24" s="63" t="n">
        <v>3722736.63</v>
      </c>
      <c r="G24" s="53" t="n">
        <v>35743254.69</v>
      </c>
      <c r="H24" s="64" t="n">
        <v>0.0947789030531309</v>
      </c>
      <c r="I24" s="54" t="n">
        <v>0.910004334920377</v>
      </c>
    </row>
    <row r="25">
      <c r="A25" s="21" t="s">
        <v>53</v>
      </c>
      <c r="B25" s="53" t="n">
        <v>40582739.83</v>
      </c>
      <c r="C25" s="53" t="n">
        <v>51420984.73</v>
      </c>
      <c r="D25" s="53" t="n">
        <v>79436447.17</v>
      </c>
      <c r="E25" s="53"/>
      <c r="F25" s="63" t="n">
        <v>10838244.9</v>
      </c>
      <c r="G25" s="53" t="n">
        <v>38853707.34</v>
      </c>
      <c r="H25" s="64" t="n">
        <v>0.267065381622855</v>
      </c>
      <c r="I25" s="54" t="n">
        <v>0.957394880255919</v>
      </c>
    </row>
    <row r="26">
      <c r="A26" s="21" t="s">
        <v>54</v>
      </c>
      <c r="B26" s="53" t="n">
        <v>37332972.71</v>
      </c>
      <c r="C26" s="53" t="n">
        <v>61536175.18</v>
      </c>
      <c r="D26" s="53" t="n">
        <v>64058384.3522</v>
      </c>
      <c r="E26" s="53"/>
      <c r="F26" s="63" t="n">
        <v>24203202.47</v>
      </c>
      <c r="G26" s="53" t="n">
        <v>26725411.6422</v>
      </c>
      <c r="H26" s="64" t="n">
        <v>0.648306328510425</v>
      </c>
      <c r="I26" s="54" t="n">
        <v>0.71586615536355</v>
      </c>
    </row>
    <row r="27">
      <c r="A27" s="21" t="s">
        <v>55</v>
      </c>
      <c r="B27" s="53" t="n">
        <v>36153616.2</v>
      </c>
      <c r="C27" s="53" t="n">
        <v>52924231.6</v>
      </c>
      <c r="D27" s="53" t="n">
        <v>51742571.7169</v>
      </c>
      <c r="E27" s="53"/>
      <c r="F27" s="63" t="n">
        <v>16770615.4</v>
      </c>
      <c r="G27" s="53" t="n">
        <v>15588955.5169</v>
      </c>
      <c r="H27" s="64" t="n">
        <v>0.463871035949095</v>
      </c>
      <c r="I27" s="54" t="n">
        <v>0.431186618529739</v>
      </c>
    </row>
    <row r="28">
      <c r="A28" s="21" t="s">
        <v>56</v>
      </c>
      <c r="B28" s="53" t="n">
        <v>34957463.48</v>
      </c>
      <c r="C28" s="53" t="n">
        <v>44764626.43</v>
      </c>
      <c r="D28" s="53" t="n">
        <v>44955912.97</v>
      </c>
      <c r="E28" s="53"/>
      <c r="F28" s="63" t="n">
        <v>9807162.95</v>
      </c>
      <c r="G28" s="53" t="n">
        <v>9998449.48950001</v>
      </c>
      <c r="H28" s="64" t="n">
        <v>0.2805456109712</v>
      </c>
      <c r="I28" s="54" t="n">
        <v>0.28601759092382</v>
      </c>
    </row>
    <row r="29">
      <c r="A29" s="21" t="s">
        <v>57</v>
      </c>
      <c r="B29" s="53" t="n">
        <v>34782406.57</v>
      </c>
      <c r="C29" s="53" t="n">
        <v>44121771.9</v>
      </c>
      <c r="D29" s="53" t="n">
        <v>44040491.97</v>
      </c>
      <c r="E29" s="53"/>
      <c r="F29" s="63" t="n">
        <v>9339365.33</v>
      </c>
      <c r="G29" s="53" t="n">
        <v>9258085.40000003</v>
      </c>
      <c r="H29" s="64" t="n">
        <v>0.268508313569517</v>
      </c>
      <c r="I29" s="54" t="n">
        <v>0.266171502002543</v>
      </c>
    </row>
    <row r="30">
      <c r="A30" s="21" t="s">
        <v>58</v>
      </c>
      <c r="B30" s="53" t="n">
        <v>34418007.32</v>
      </c>
      <c r="C30" s="53" t="n">
        <v>43146794.07</v>
      </c>
      <c r="D30" s="53" t="n">
        <v>42822776.91</v>
      </c>
      <c r="E30" s="53"/>
      <c r="F30" s="63" t="n">
        <v>8728786.75</v>
      </c>
      <c r="G30" s="53" t="n">
        <v>8404769.58999997</v>
      </c>
      <c r="H30" s="64" t="n">
        <v>0.253611043453053</v>
      </c>
      <c r="I30" s="54" t="n">
        <v>0.244196867989973</v>
      </c>
    </row>
    <row r="31">
      <c r="A31" s="21" t="s">
        <v>59</v>
      </c>
      <c r="B31" s="53" t="n">
        <v>33885806.68</v>
      </c>
      <c r="C31" s="53" t="n">
        <v>41702024.92</v>
      </c>
      <c r="D31" s="53" t="n">
        <v>43644555.99</v>
      </c>
      <c r="E31" s="53"/>
      <c r="F31" s="63" t="n">
        <v>7816218.24</v>
      </c>
      <c r="G31" s="53" t="n">
        <v>9758749.30999998</v>
      </c>
      <c r="H31" s="64" t="n">
        <v>0.230663484384843</v>
      </c>
      <c r="I31" s="54" t="n">
        <v>0.287989287141857</v>
      </c>
    </row>
    <row r="32">
      <c r="A32" s="21" t="s">
        <v>60</v>
      </c>
      <c r="B32" s="53" t="n">
        <v>38460201.39</v>
      </c>
      <c r="C32" s="53" t="n">
        <v>52952283.26</v>
      </c>
      <c r="D32" s="53" t="n">
        <v>53596045.9100001</v>
      </c>
      <c r="E32" s="53"/>
      <c r="F32" s="63" t="n">
        <v>14492081.87</v>
      </c>
      <c r="G32" s="53" t="n">
        <v>15135844.5200001</v>
      </c>
      <c r="H32" s="64" t="n">
        <v>0.376807227893717</v>
      </c>
      <c r="I32" s="54" t="n">
        <v>0.393545638685489</v>
      </c>
    </row>
    <row r="33">
      <c r="A33" s="30" t="s">
        <v>61</v>
      </c>
      <c r="B33" s="59" t="n">
        <v>37581193.28</v>
      </c>
      <c r="C33" s="59" t="n">
        <v>63886269.22</v>
      </c>
      <c r="D33" s="59" t="n">
        <v>69597863.63</v>
      </c>
      <c r="E33" s="59"/>
      <c r="F33" s="69" t="n">
        <v>26305075.94</v>
      </c>
      <c r="G33" s="59" t="n">
        <v>32016670.35</v>
      </c>
      <c r="H33" s="70" t="n">
        <v>0.699953185201255</v>
      </c>
      <c r="I33" s="60" t="n">
        <v>0.851933309074533</v>
      </c>
    </row>
    <row r="34">
      <c r="A34" s="21" t="s">
        <v>63</v>
      </c>
      <c r="B34" s="53"/>
      <c r="C34" s="53"/>
      <c r="D34" s="53"/>
      <c r="E34" s="53"/>
      <c r="F34" s="53"/>
      <c r="G34" s="53"/>
      <c r="H34" s="54"/>
      <c r="I34" s="54"/>
    </row>
    <row r="35">
      <c r="A35" s="21"/>
      <c r="B35" s="53"/>
      <c r="C35" s="53"/>
      <c r="D35" s="53"/>
      <c r="E35" s="53"/>
      <c r="F35" s="53"/>
      <c r="G35" s="53"/>
      <c r="H35" s="54"/>
      <c r="I35" s="54"/>
    </row>
    <row r="36">
      <c r="A36" s="13" t="str">
        <f>=HYPERLINK("#'Obsah'!A1", "Späť na obsah dátovej prílohy")</f>
      </c>
      <c r="B36" s="14"/>
    </row>
  </sheetData>
  <mergeCells count="11">
    <mergeCell ref="A2:I2"/>
    <mergeCell ref="A4:I4"/>
    <mergeCell ref="A6:A7"/>
    <mergeCell ref="B6:B7"/>
    <mergeCell ref="C6:C7"/>
    <mergeCell ref="D6:D7"/>
    <mergeCell ref="E6:E7"/>
    <mergeCell ref="F6:G6"/>
    <mergeCell ref="H6:I6"/>
    <mergeCell ref="A34:I34"/>
    <mergeCell ref="A36:B36"/>
  </mergeCells>
  <pageMargins left="0.7" right="0.7" top="0.75" bottom="0.75" header="0.3" footer="0.3"/>
  <pageSetup paperSize="9" orientation="portrait" horizontalDpi="300" verticalDpi="300" r:id="rId2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281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287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254</v>
      </c>
      <c r="C7" s="18" t="s">
        <v>288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289</v>
      </c>
      <c r="D8" s="3" t="s">
        <v>290</v>
      </c>
      <c r="E8" s="3" t="s">
        <v>291</v>
      </c>
      <c r="F8" s="3" t="s">
        <v>292</v>
      </c>
      <c r="G8" s="3" t="s">
        <v>293</v>
      </c>
      <c r="H8" s="3" t="s">
        <v>294</v>
      </c>
      <c r="I8" s="3" t="s">
        <v>295</v>
      </c>
      <c r="J8" s="3" t="s">
        <v>296</v>
      </c>
      <c r="K8" s="3" t="s">
        <v>297</v>
      </c>
      <c r="L8" s="3" t="s">
        <v>298</v>
      </c>
      <c r="M8" s="3" t="s">
        <v>299</v>
      </c>
      <c r="N8" s="3" t="s">
        <v>300</v>
      </c>
      <c r="O8" s="3" t="s">
        <v>301</v>
      </c>
      <c r="P8" s="3" t="s">
        <v>302</v>
      </c>
      <c r="Q8" s="3" t="s">
        <v>303</v>
      </c>
      <c r="R8" s="3" t="s">
        <v>304</v>
      </c>
      <c r="S8" s="3" t="s">
        <v>305</v>
      </c>
      <c r="T8" s="3" t="s">
        <v>306</v>
      </c>
      <c r="U8" s="3" t="s">
        <v>307</v>
      </c>
      <c r="V8" s="3" t="s">
        <v>308</v>
      </c>
      <c r="W8" s="3" t="s">
        <v>309</v>
      </c>
      <c r="X8" s="3" t="s">
        <v>310</v>
      </c>
    </row>
    <row r="9">
      <c r="A9" s="110" t="s">
        <v>261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65" t="n">
        <v>119</v>
      </c>
      <c r="C10" s="265" t="n">
        <v>4</v>
      </c>
      <c r="D10" s="265" t="n">
        <v>0</v>
      </c>
      <c r="E10" s="265" t="n">
        <v>8</v>
      </c>
      <c r="F10" s="265" t="n">
        <v>0</v>
      </c>
      <c r="G10" s="265" t="n">
        <v>0</v>
      </c>
      <c r="H10" s="265" t="n">
        <v>4</v>
      </c>
      <c r="I10" s="265" t="n">
        <v>17</v>
      </c>
      <c r="J10" s="265" t="n">
        <v>2</v>
      </c>
      <c r="K10" s="265" t="n">
        <v>40</v>
      </c>
      <c r="L10" s="265" t="n">
        <v>0</v>
      </c>
      <c r="M10" s="265" t="n">
        <v>0</v>
      </c>
      <c r="N10" s="265" t="n">
        <v>6</v>
      </c>
      <c r="O10" s="265" t="n">
        <v>7</v>
      </c>
      <c r="P10" s="265" t="n">
        <v>13</v>
      </c>
      <c r="Q10" s="265" t="n">
        <v>0</v>
      </c>
      <c r="R10" s="265" t="n">
        <v>4</v>
      </c>
      <c r="S10" s="265" t="n">
        <v>1</v>
      </c>
      <c r="T10" s="265" t="n">
        <v>7</v>
      </c>
      <c r="U10" s="265" t="n">
        <v>6</v>
      </c>
      <c r="V10" s="265" t="n">
        <v>0</v>
      </c>
      <c r="W10" s="265" t="n">
        <v>0</v>
      </c>
      <c r="X10" s="265" t="n">
        <v>0</v>
      </c>
    </row>
    <row r="11">
      <c r="A11" s="4" t="s">
        <v>12</v>
      </c>
      <c r="B11" s="265" t="n">
        <v>33384</v>
      </c>
      <c r="C11" s="265" t="n">
        <v>855</v>
      </c>
      <c r="D11" s="265" t="n">
        <v>1</v>
      </c>
      <c r="E11" s="265" t="n">
        <v>3974</v>
      </c>
      <c r="F11" s="265" t="n">
        <v>4</v>
      </c>
      <c r="G11" s="265" t="n">
        <v>20</v>
      </c>
      <c r="H11" s="265" t="n">
        <v>7818</v>
      </c>
      <c r="I11" s="265" t="n">
        <v>5908</v>
      </c>
      <c r="J11" s="265" t="n">
        <v>1092</v>
      </c>
      <c r="K11" s="265" t="n">
        <v>2189</v>
      </c>
      <c r="L11" s="265" t="n">
        <v>732</v>
      </c>
      <c r="M11" s="265" t="n">
        <v>615</v>
      </c>
      <c r="N11" s="265" t="n">
        <v>148</v>
      </c>
      <c r="O11" s="265" t="n">
        <v>3755</v>
      </c>
      <c r="P11" s="265" t="n">
        <v>1389</v>
      </c>
      <c r="Q11" s="265" t="n">
        <v>12</v>
      </c>
      <c r="R11" s="265" t="n">
        <v>490</v>
      </c>
      <c r="S11" s="265" t="n">
        <v>162</v>
      </c>
      <c r="T11" s="265" t="n">
        <v>738</v>
      </c>
      <c r="U11" s="265" t="n">
        <v>3404</v>
      </c>
      <c r="V11" s="265" t="n">
        <v>1</v>
      </c>
      <c r="W11" s="265" t="n">
        <v>0</v>
      </c>
      <c r="X11" s="265" t="n">
        <v>77</v>
      </c>
    </row>
    <row r="12">
      <c r="A12" s="4" t="s">
        <v>13</v>
      </c>
      <c r="B12" s="265" t="n">
        <v>6681</v>
      </c>
      <c r="C12" s="265" t="n">
        <v>88</v>
      </c>
      <c r="D12" s="265" t="n">
        <v>0</v>
      </c>
      <c r="E12" s="265" t="n">
        <v>840</v>
      </c>
      <c r="F12" s="265" t="n">
        <v>4</v>
      </c>
      <c r="G12" s="265" t="n">
        <v>19</v>
      </c>
      <c r="H12" s="265" t="n">
        <v>396</v>
      </c>
      <c r="I12" s="265" t="n">
        <v>1417</v>
      </c>
      <c r="J12" s="265" t="n">
        <v>297</v>
      </c>
      <c r="K12" s="265" t="n">
        <v>1343</v>
      </c>
      <c r="L12" s="265" t="n">
        <v>161</v>
      </c>
      <c r="M12" s="265" t="n">
        <v>23</v>
      </c>
      <c r="N12" s="265" t="n">
        <v>146</v>
      </c>
      <c r="O12" s="265" t="n">
        <v>754</v>
      </c>
      <c r="P12" s="265" t="n">
        <v>580</v>
      </c>
      <c r="Q12" s="265" t="n">
        <v>2</v>
      </c>
      <c r="R12" s="265" t="n">
        <v>104</v>
      </c>
      <c r="S12" s="265" t="n">
        <v>62</v>
      </c>
      <c r="T12" s="265" t="n">
        <v>188</v>
      </c>
      <c r="U12" s="265" t="n">
        <v>256</v>
      </c>
      <c r="V12" s="265" t="n">
        <v>0</v>
      </c>
      <c r="W12" s="265" t="n">
        <v>0</v>
      </c>
      <c r="X12" s="265" t="n">
        <v>1</v>
      </c>
    </row>
    <row r="13">
      <c r="A13" s="4" t="s">
        <v>14</v>
      </c>
      <c r="B13" s="265" t="n">
        <v>0</v>
      </c>
      <c r="C13" s="265" t="n">
        <v>0</v>
      </c>
      <c r="D13" s="265" t="n">
        <v>0</v>
      </c>
      <c r="E13" s="265" t="n">
        <v>0</v>
      </c>
      <c r="F13" s="265" t="n">
        <v>0</v>
      </c>
      <c r="G13" s="265" t="n">
        <v>0</v>
      </c>
      <c r="H13" s="265" t="n">
        <v>0</v>
      </c>
      <c r="I13" s="265" t="n">
        <v>0</v>
      </c>
      <c r="J13" s="265" t="n">
        <v>0</v>
      </c>
      <c r="K13" s="265" t="n">
        <v>0</v>
      </c>
      <c r="L13" s="265" t="n">
        <v>0</v>
      </c>
      <c r="M13" s="265" t="n">
        <v>0</v>
      </c>
      <c r="N13" s="265" t="n">
        <v>0</v>
      </c>
      <c r="O13" s="265" t="n">
        <v>0</v>
      </c>
      <c r="P13" s="265" t="n">
        <v>0</v>
      </c>
      <c r="Q13" s="265" t="n">
        <v>0</v>
      </c>
      <c r="R13" s="265" t="n">
        <v>0</v>
      </c>
      <c r="S13" s="265" t="n">
        <v>0</v>
      </c>
      <c r="T13" s="265" t="n">
        <v>0</v>
      </c>
      <c r="U13" s="265" t="n">
        <v>0</v>
      </c>
      <c r="V13" s="265" t="n">
        <v>0</v>
      </c>
      <c r="W13" s="265" t="n">
        <v>0</v>
      </c>
      <c r="X13" s="265" t="n">
        <v>0</v>
      </c>
    </row>
    <row r="14">
      <c r="A14" s="4" t="s">
        <v>15</v>
      </c>
      <c r="B14" s="265" t="n">
        <v>5450</v>
      </c>
      <c r="C14" s="265" t="n">
        <v>148</v>
      </c>
      <c r="D14" s="265" t="n">
        <v>1</v>
      </c>
      <c r="E14" s="265" t="n">
        <v>515</v>
      </c>
      <c r="F14" s="265" t="n">
        <v>0</v>
      </c>
      <c r="G14" s="265" t="n">
        <v>2</v>
      </c>
      <c r="H14" s="265" t="n">
        <v>1643</v>
      </c>
      <c r="I14" s="265" t="n">
        <v>676</v>
      </c>
      <c r="J14" s="265" t="n">
        <v>185</v>
      </c>
      <c r="K14" s="265" t="n">
        <v>121</v>
      </c>
      <c r="L14" s="265" t="n">
        <v>128</v>
      </c>
      <c r="M14" s="265" t="n">
        <v>61</v>
      </c>
      <c r="N14" s="265" t="n">
        <v>27</v>
      </c>
      <c r="O14" s="265" t="n">
        <v>563</v>
      </c>
      <c r="P14" s="265" t="n">
        <v>284</v>
      </c>
      <c r="Q14" s="265" t="n">
        <v>1</v>
      </c>
      <c r="R14" s="265" t="n">
        <v>86</v>
      </c>
      <c r="S14" s="265" t="n">
        <v>5</v>
      </c>
      <c r="T14" s="265" t="n">
        <v>205</v>
      </c>
      <c r="U14" s="265" t="n">
        <v>788</v>
      </c>
      <c r="V14" s="265" t="n">
        <v>0</v>
      </c>
      <c r="W14" s="265" t="n">
        <v>0</v>
      </c>
      <c r="X14" s="265" t="n">
        <v>11</v>
      </c>
    </row>
    <row r="15">
      <c r="A15" s="4" t="s">
        <v>16</v>
      </c>
      <c r="B15" s="265" t="n">
        <v>663</v>
      </c>
      <c r="C15" s="265" t="n">
        <v>8</v>
      </c>
      <c r="D15" s="265" t="n">
        <v>0</v>
      </c>
      <c r="E15" s="265" t="n">
        <v>16</v>
      </c>
      <c r="F15" s="265" t="n">
        <v>0</v>
      </c>
      <c r="G15" s="265" t="n">
        <v>1</v>
      </c>
      <c r="H15" s="265" t="n">
        <v>21</v>
      </c>
      <c r="I15" s="265" t="n">
        <v>61</v>
      </c>
      <c r="J15" s="265" t="n">
        <v>7</v>
      </c>
      <c r="K15" s="265" t="n">
        <v>21</v>
      </c>
      <c r="L15" s="265" t="n">
        <v>18</v>
      </c>
      <c r="M15" s="265" t="n">
        <v>0</v>
      </c>
      <c r="N15" s="265" t="n">
        <v>9</v>
      </c>
      <c r="O15" s="265" t="n">
        <v>39</v>
      </c>
      <c r="P15" s="265" t="n">
        <v>31</v>
      </c>
      <c r="Q15" s="265" t="n">
        <v>0</v>
      </c>
      <c r="R15" s="265" t="n">
        <v>10</v>
      </c>
      <c r="S15" s="265" t="n">
        <v>1</v>
      </c>
      <c r="T15" s="265" t="n">
        <v>15</v>
      </c>
      <c r="U15" s="265" t="n">
        <v>16</v>
      </c>
      <c r="V15" s="265" t="n">
        <v>0</v>
      </c>
      <c r="W15" s="265" t="n">
        <v>0</v>
      </c>
      <c r="X15" s="265" t="n">
        <v>389</v>
      </c>
    </row>
    <row r="16">
      <c r="A16" s="49" t="s">
        <v>262</v>
      </c>
      <c r="B16" s="267" t="n">
        <v>46297</v>
      </c>
      <c r="C16" s="267" t="n">
        <v>1103</v>
      </c>
      <c r="D16" s="267" t="n">
        <v>2</v>
      </c>
      <c r="E16" s="267" t="n">
        <v>5353</v>
      </c>
      <c r="F16" s="267" t="n">
        <v>8</v>
      </c>
      <c r="G16" s="267" t="n">
        <v>42</v>
      </c>
      <c r="H16" s="267" t="n">
        <v>9882</v>
      </c>
      <c r="I16" s="267" t="n">
        <v>8079</v>
      </c>
      <c r="J16" s="267" t="n">
        <v>1583</v>
      </c>
      <c r="K16" s="267" t="n">
        <v>3714</v>
      </c>
      <c r="L16" s="267" t="n">
        <v>1039</v>
      </c>
      <c r="M16" s="267" t="n">
        <v>699</v>
      </c>
      <c r="N16" s="267" t="n">
        <v>336</v>
      </c>
      <c r="O16" s="267" t="n">
        <v>5118</v>
      </c>
      <c r="P16" s="267" t="n">
        <v>2297</v>
      </c>
      <c r="Q16" s="267" t="n">
        <v>15</v>
      </c>
      <c r="R16" s="267" t="n">
        <v>694</v>
      </c>
      <c r="S16" s="267" t="n">
        <v>231</v>
      </c>
      <c r="T16" s="267" t="n">
        <v>1153</v>
      </c>
      <c r="U16" s="267" t="n">
        <v>4470</v>
      </c>
      <c r="V16" s="267" t="n">
        <v>1</v>
      </c>
      <c r="W16" s="267" t="n">
        <v>0</v>
      </c>
      <c r="X16" s="267" t="n">
        <v>478</v>
      </c>
    </row>
    <row r="17">
      <c r="A17" s="110" t="s">
        <v>263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65" t="n">
        <v>276</v>
      </c>
      <c r="C18" s="265" t="n">
        <v>13</v>
      </c>
      <c r="D18" s="265" t="n">
        <v>0</v>
      </c>
      <c r="E18" s="265" t="n">
        <v>18</v>
      </c>
      <c r="F18" s="265" t="n">
        <v>0</v>
      </c>
      <c r="G18" s="265" t="n">
        <v>0</v>
      </c>
      <c r="H18" s="265" t="n">
        <v>5</v>
      </c>
      <c r="I18" s="265" t="n">
        <v>27</v>
      </c>
      <c r="J18" s="265" t="n">
        <v>1</v>
      </c>
      <c r="K18" s="265" t="n">
        <v>122</v>
      </c>
      <c r="L18" s="265" t="n">
        <v>0</v>
      </c>
      <c r="M18" s="265" t="n">
        <v>0</v>
      </c>
      <c r="N18" s="265" t="n">
        <v>12</v>
      </c>
      <c r="O18" s="265" t="n">
        <v>11</v>
      </c>
      <c r="P18" s="265" t="n">
        <v>21</v>
      </c>
      <c r="Q18" s="265" t="n">
        <v>0</v>
      </c>
      <c r="R18" s="265" t="n">
        <v>18</v>
      </c>
      <c r="S18" s="265" t="n">
        <v>3</v>
      </c>
      <c r="T18" s="265" t="n">
        <v>18</v>
      </c>
      <c r="U18" s="265" t="n">
        <v>7</v>
      </c>
      <c r="V18" s="265" t="n">
        <v>0</v>
      </c>
      <c r="W18" s="265" t="n">
        <v>0</v>
      </c>
      <c r="X18" s="265" t="n">
        <v>0</v>
      </c>
    </row>
    <row r="19">
      <c r="A19" s="4" t="s">
        <v>12</v>
      </c>
      <c r="B19" s="265" t="n">
        <v>33358</v>
      </c>
      <c r="C19" s="265" t="n">
        <v>853</v>
      </c>
      <c r="D19" s="265" t="n">
        <v>1</v>
      </c>
      <c r="E19" s="265" t="n">
        <v>3974</v>
      </c>
      <c r="F19" s="265" t="n">
        <v>4</v>
      </c>
      <c r="G19" s="265" t="n">
        <v>20</v>
      </c>
      <c r="H19" s="265" t="n">
        <v>7816</v>
      </c>
      <c r="I19" s="265" t="n">
        <v>5900</v>
      </c>
      <c r="J19" s="265" t="n">
        <v>1090</v>
      </c>
      <c r="K19" s="265" t="n">
        <v>2187</v>
      </c>
      <c r="L19" s="265" t="n">
        <v>732</v>
      </c>
      <c r="M19" s="265" t="n">
        <v>614</v>
      </c>
      <c r="N19" s="265" t="n">
        <v>148</v>
      </c>
      <c r="O19" s="265" t="n">
        <v>3751</v>
      </c>
      <c r="P19" s="265" t="n">
        <v>1389</v>
      </c>
      <c r="Q19" s="265" t="n">
        <v>12</v>
      </c>
      <c r="R19" s="265" t="n">
        <v>490</v>
      </c>
      <c r="S19" s="265" t="n">
        <v>162</v>
      </c>
      <c r="T19" s="265" t="n">
        <v>738</v>
      </c>
      <c r="U19" s="265" t="n">
        <v>3399</v>
      </c>
      <c r="V19" s="265" t="n">
        <v>1</v>
      </c>
      <c r="W19" s="265" t="n">
        <v>0</v>
      </c>
      <c r="X19" s="265" t="n">
        <v>77</v>
      </c>
    </row>
    <row r="20">
      <c r="A20" s="4" t="s">
        <v>13</v>
      </c>
      <c r="B20" s="265" t="n">
        <v>56155</v>
      </c>
      <c r="C20" s="265" t="n">
        <v>347</v>
      </c>
      <c r="D20" s="265" t="n">
        <v>0</v>
      </c>
      <c r="E20" s="265" t="n">
        <v>37238</v>
      </c>
      <c r="F20" s="265" t="n">
        <v>14</v>
      </c>
      <c r="G20" s="265" t="n">
        <v>39</v>
      </c>
      <c r="H20" s="265" t="n">
        <v>852</v>
      </c>
      <c r="I20" s="265" t="n">
        <v>3975</v>
      </c>
      <c r="J20" s="265" t="n">
        <v>2791</v>
      </c>
      <c r="K20" s="265" t="n">
        <v>3655</v>
      </c>
      <c r="L20" s="265" t="n">
        <v>317</v>
      </c>
      <c r="M20" s="265" t="n">
        <v>22</v>
      </c>
      <c r="N20" s="265" t="n">
        <v>921</v>
      </c>
      <c r="O20" s="265" t="n">
        <v>2680</v>
      </c>
      <c r="P20" s="265" t="n">
        <v>2221</v>
      </c>
      <c r="Q20" s="265" t="n">
        <v>2</v>
      </c>
      <c r="R20" s="265" t="n">
        <v>197</v>
      </c>
      <c r="S20" s="265" t="n">
        <v>199</v>
      </c>
      <c r="T20" s="265" t="n">
        <v>312</v>
      </c>
      <c r="U20" s="265" t="n">
        <v>372</v>
      </c>
      <c r="V20" s="265" t="n">
        <v>0</v>
      </c>
      <c r="W20" s="265" t="n">
        <v>0</v>
      </c>
      <c r="X20" s="265" t="n">
        <v>1</v>
      </c>
    </row>
    <row r="21">
      <c r="A21" s="4" t="s">
        <v>14</v>
      </c>
      <c r="B21" s="265" t="n">
        <v>0</v>
      </c>
      <c r="C21" s="265" t="n">
        <v>0</v>
      </c>
      <c r="D21" s="265" t="n">
        <v>0</v>
      </c>
      <c r="E21" s="265" t="n">
        <v>0</v>
      </c>
      <c r="F21" s="265" t="n">
        <v>0</v>
      </c>
      <c r="G21" s="265" t="n">
        <v>0</v>
      </c>
      <c r="H21" s="265" t="n">
        <v>0</v>
      </c>
      <c r="I21" s="265" t="n">
        <v>0</v>
      </c>
      <c r="J21" s="265" t="n">
        <v>0</v>
      </c>
      <c r="K21" s="265" t="n">
        <v>0</v>
      </c>
      <c r="L21" s="265" t="n">
        <v>0</v>
      </c>
      <c r="M21" s="265" t="n">
        <v>0</v>
      </c>
      <c r="N21" s="265" t="n">
        <v>0</v>
      </c>
      <c r="O21" s="265" t="n">
        <v>0</v>
      </c>
      <c r="P21" s="265" t="n">
        <v>0</v>
      </c>
      <c r="Q21" s="265" t="n">
        <v>0</v>
      </c>
      <c r="R21" s="265" t="n">
        <v>0</v>
      </c>
      <c r="S21" s="265" t="n">
        <v>0</v>
      </c>
      <c r="T21" s="265" t="n">
        <v>0</v>
      </c>
      <c r="U21" s="265" t="n">
        <v>0</v>
      </c>
      <c r="V21" s="265" t="n">
        <v>0</v>
      </c>
      <c r="W21" s="265" t="n">
        <v>0</v>
      </c>
      <c r="X21" s="265" t="n">
        <v>0</v>
      </c>
    </row>
    <row r="22">
      <c r="A22" s="4" t="s">
        <v>15</v>
      </c>
      <c r="B22" s="265" t="n">
        <v>5450</v>
      </c>
      <c r="C22" s="265" t="n">
        <v>148</v>
      </c>
      <c r="D22" s="265" t="n">
        <v>1</v>
      </c>
      <c r="E22" s="265" t="n">
        <v>515</v>
      </c>
      <c r="F22" s="265" t="n">
        <v>0</v>
      </c>
      <c r="G22" s="265" t="n">
        <v>2</v>
      </c>
      <c r="H22" s="265" t="n">
        <v>1643</v>
      </c>
      <c r="I22" s="265" t="n">
        <v>676</v>
      </c>
      <c r="J22" s="265" t="n">
        <v>185</v>
      </c>
      <c r="K22" s="265" t="n">
        <v>121</v>
      </c>
      <c r="L22" s="265" t="n">
        <v>128</v>
      </c>
      <c r="M22" s="265" t="n">
        <v>61</v>
      </c>
      <c r="N22" s="265" t="n">
        <v>27</v>
      </c>
      <c r="O22" s="265" t="n">
        <v>563</v>
      </c>
      <c r="P22" s="265" t="n">
        <v>284</v>
      </c>
      <c r="Q22" s="265" t="n">
        <v>1</v>
      </c>
      <c r="R22" s="265" t="n">
        <v>86</v>
      </c>
      <c r="S22" s="265" t="n">
        <v>5</v>
      </c>
      <c r="T22" s="265" t="n">
        <v>205</v>
      </c>
      <c r="U22" s="265" t="n">
        <v>788</v>
      </c>
      <c r="V22" s="265" t="n">
        <v>0</v>
      </c>
      <c r="W22" s="265" t="n">
        <v>0</v>
      </c>
      <c r="X22" s="265" t="n">
        <v>11</v>
      </c>
    </row>
    <row r="23">
      <c r="A23" s="4" t="s">
        <v>16</v>
      </c>
      <c r="B23" s="265" t="n">
        <v>663</v>
      </c>
      <c r="C23" s="265" t="n">
        <v>8</v>
      </c>
      <c r="D23" s="265" t="n">
        <v>0</v>
      </c>
      <c r="E23" s="265" t="n">
        <v>16</v>
      </c>
      <c r="F23" s="265" t="n">
        <v>0</v>
      </c>
      <c r="G23" s="265" t="n">
        <v>1</v>
      </c>
      <c r="H23" s="265" t="n">
        <v>21</v>
      </c>
      <c r="I23" s="265" t="n">
        <v>61</v>
      </c>
      <c r="J23" s="265" t="n">
        <v>7</v>
      </c>
      <c r="K23" s="265" t="n">
        <v>21</v>
      </c>
      <c r="L23" s="265" t="n">
        <v>18</v>
      </c>
      <c r="M23" s="265" t="n">
        <v>0</v>
      </c>
      <c r="N23" s="265" t="n">
        <v>9</v>
      </c>
      <c r="O23" s="265" t="n">
        <v>39</v>
      </c>
      <c r="P23" s="265" t="n">
        <v>31</v>
      </c>
      <c r="Q23" s="265" t="n">
        <v>0</v>
      </c>
      <c r="R23" s="265" t="n">
        <v>10</v>
      </c>
      <c r="S23" s="265" t="n">
        <v>1</v>
      </c>
      <c r="T23" s="265" t="n">
        <v>15</v>
      </c>
      <c r="U23" s="265" t="n">
        <v>16</v>
      </c>
      <c r="V23" s="265" t="n">
        <v>0</v>
      </c>
      <c r="W23" s="265" t="n">
        <v>0</v>
      </c>
      <c r="X23" s="265" t="n">
        <v>389</v>
      </c>
    </row>
    <row r="24">
      <c r="A24" s="49" t="s">
        <v>262</v>
      </c>
      <c r="B24" s="267" t="n">
        <v>95902</v>
      </c>
      <c r="C24" s="267" t="n">
        <v>1369</v>
      </c>
      <c r="D24" s="267" t="n">
        <v>2</v>
      </c>
      <c r="E24" s="267" t="n">
        <v>41761</v>
      </c>
      <c r="F24" s="267" t="n">
        <v>18</v>
      </c>
      <c r="G24" s="267" t="n">
        <v>62</v>
      </c>
      <c r="H24" s="267" t="n">
        <v>10337</v>
      </c>
      <c r="I24" s="267" t="n">
        <v>10639</v>
      </c>
      <c r="J24" s="267" t="n">
        <v>4074</v>
      </c>
      <c r="K24" s="267" t="n">
        <v>6106</v>
      </c>
      <c r="L24" s="267" t="n">
        <v>1195</v>
      </c>
      <c r="M24" s="267" t="n">
        <v>697</v>
      </c>
      <c r="N24" s="267" t="n">
        <v>1117</v>
      </c>
      <c r="O24" s="267" t="n">
        <v>7044</v>
      </c>
      <c r="P24" s="267" t="n">
        <v>3946</v>
      </c>
      <c r="Q24" s="267" t="n">
        <v>15</v>
      </c>
      <c r="R24" s="267" t="n">
        <v>801</v>
      </c>
      <c r="S24" s="267" t="n">
        <v>370</v>
      </c>
      <c r="T24" s="267" t="n">
        <v>1288</v>
      </c>
      <c r="U24" s="267" t="n">
        <v>4582</v>
      </c>
      <c r="V24" s="267" t="n">
        <v>1</v>
      </c>
      <c r="W24" s="267" t="n">
        <v>0</v>
      </c>
      <c r="X24" s="267" t="n">
        <v>478</v>
      </c>
    </row>
    <row r="25">
      <c r="A25" s="110" t="s">
        <v>264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66" t="n">
        <v>107880.97</v>
      </c>
      <c r="C26" s="266" t="n">
        <v>4154.86</v>
      </c>
      <c r="D26" s="266" t="n">
        <v>0</v>
      </c>
      <c r="E26" s="266" t="n">
        <v>9294.74</v>
      </c>
      <c r="F26" s="266" t="n">
        <v>0</v>
      </c>
      <c r="G26" s="266" t="n">
        <v>0</v>
      </c>
      <c r="H26" s="266" t="n">
        <v>2498.43</v>
      </c>
      <c r="I26" s="266" t="n">
        <v>9687.12</v>
      </c>
      <c r="J26" s="266" t="n">
        <v>927.52</v>
      </c>
      <c r="K26" s="266" t="n">
        <v>45652.25</v>
      </c>
      <c r="L26" s="266" t="n">
        <v>0</v>
      </c>
      <c r="M26" s="266" t="n">
        <v>0</v>
      </c>
      <c r="N26" s="266" t="n">
        <v>4661.13</v>
      </c>
      <c r="O26" s="266" t="n">
        <v>4246.59</v>
      </c>
      <c r="P26" s="266" t="n">
        <v>10930.33</v>
      </c>
      <c r="Q26" s="266" t="n">
        <v>0</v>
      </c>
      <c r="R26" s="266" t="n">
        <v>5128.19</v>
      </c>
      <c r="S26" s="266" t="n">
        <v>1019.46</v>
      </c>
      <c r="T26" s="266" t="n">
        <v>6990.64</v>
      </c>
      <c r="U26" s="266" t="n">
        <v>2689.71</v>
      </c>
      <c r="V26" s="266" t="n">
        <v>0</v>
      </c>
      <c r="W26" s="266" t="n">
        <v>0</v>
      </c>
      <c r="X26" s="266" t="n">
        <v>0</v>
      </c>
    </row>
    <row r="27">
      <c r="A27" s="4" t="s">
        <v>12</v>
      </c>
      <c r="B27" s="266" t="n">
        <v>14848269.4</v>
      </c>
      <c r="C27" s="266" t="n">
        <v>408831.73</v>
      </c>
      <c r="D27" s="266" t="n">
        <v>540</v>
      </c>
      <c r="E27" s="266" t="n">
        <v>1786324.15</v>
      </c>
      <c r="F27" s="266" t="n">
        <v>2160</v>
      </c>
      <c r="G27" s="266" t="n">
        <v>8160</v>
      </c>
      <c r="H27" s="266" t="n">
        <v>3883418.54</v>
      </c>
      <c r="I27" s="266" t="n">
        <v>2399260.95</v>
      </c>
      <c r="J27" s="266" t="n">
        <v>484919.1</v>
      </c>
      <c r="K27" s="266" t="n">
        <v>817576.13</v>
      </c>
      <c r="L27" s="266" t="n">
        <v>333161.37</v>
      </c>
      <c r="M27" s="266" t="n">
        <v>251637.06</v>
      </c>
      <c r="N27" s="266" t="n">
        <v>68007.82</v>
      </c>
      <c r="O27" s="266" t="n">
        <v>1669228.97</v>
      </c>
      <c r="P27" s="266" t="n">
        <v>646571.19</v>
      </c>
      <c r="Q27" s="266" t="n">
        <v>5265.16</v>
      </c>
      <c r="R27" s="266" t="n">
        <v>223374.88</v>
      </c>
      <c r="S27" s="266" t="n">
        <v>62265.97</v>
      </c>
      <c r="T27" s="266" t="n">
        <v>348129.34</v>
      </c>
      <c r="U27" s="266" t="n">
        <v>1415466.64</v>
      </c>
      <c r="V27" s="266" t="n">
        <v>300</v>
      </c>
      <c r="W27" s="266" t="n">
        <v>0</v>
      </c>
      <c r="X27" s="266" t="n">
        <v>33670.4</v>
      </c>
    </row>
    <row r="28">
      <c r="A28" s="4" t="s">
        <v>13</v>
      </c>
      <c r="B28" s="266" t="n">
        <v>18962581.66</v>
      </c>
      <c r="C28" s="266" t="n">
        <v>136660.34</v>
      </c>
      <c r="D28" s="266" t="n">
        <v>0</v>
      </c>
      <c r="E28" s="266" t="n">
        <v>11806308.43</v>
      </c>
      <c r="F28" s="266" t="n">
        <v>5171.04</v>
      </c>
      <c r="G28" s="266" t="n">
        <v>16759.99</v>
      </c>
      <c r="H28" s="266" t="n">
        <v>336438.8</v>
      </c>
      <c r="I28" s="266" t="n">
        <v>1392358.05</v>
      </c>
      <c r="J28" s="266" t="n">
        <v>1057553.5</v>
      </c>
      <c r="K28" s="266" t="n">
        <v>1525032.15</v>
      </c>
      <c r="L28" s="266" t="n">
        <v>151363.25</v>
      </c>
      <c r="M28" s="266" t="n">
        <v>9095.6</v>
      </c>
      <c r="N28" s="266" t="n">
        <v>267543.29</v>
      </c>
      <c r="O28" s="266" t="n">
        <v>936733.64</v>
      </c>
      <c r="P28" s="266" t="n">
        <v>864040.91</v>
      </c>
      <c r="Q28" s="266" t="n">
        <v>1196.31</v>
      </c>
      <c r="R28" s="266" t="n">
        <v>78390.8</v>
      </c>
      <c r="S28" s="266" t="n">
        <v>81067.51</v>
      </c>
      <c r="T28" s="266" t="n">
        <v>149395.93</v>
      </c>
      <c r="U28" s="266" t="n">
        <v>146592.12</v>
      </c>
      <c r="V28" s="266" t="n">
        <v>0</v>
      </c>
      <c r="W28" s="266" t="n">
        <v>0</v>
      </c>
      <c r="X28" s="266" t="n">
        <v>880</v>
      </c>
    </row>
    <row r="29">
      <c r="A29" s="4" t="s">
        <v>14</v>
      </c>
      <c r="B29" s="266" t="n">
        <v>0</v>
      </c>
      <c r="C29" s="266" t="n">
        <v>0</v>
      </c>
      <c r="D29" s="266" t="n">
        <v>0</v>
      </c>
      <c r="E29" s="266" t="n">
        <v>0</v>
      </c>
      <c r="F29" s="266" t="n">
        <v>0</v>
      </c>
      <c r="G29" s="266" t="n">
        <v>0</v>
      </c>
      <c r="H29" s="266" t="n">
        <v>0</v>
      </c>
      <c r="I29" s="266" t="n">
        <v>0</v>
      </c>
      <c r="J29" s="266" t="n">
        <v>0</v>
      </c>
      <c r="K29" s="266" t="n">
        <v>0</v>
      </c>
      <c r="L29" s="266" t="n">
        <v>0</v>
      </c>
      <c r="M29" s="266" t="n">
        <v>0</v>
      </c>
      <c r="N29" s="266" t="n">
        <v>0</v>
      </c>
      <c r="O29" s="266" t="n">
        <v>0</v>
      </c>
      <c r="P29" s="266" t="n">
        <v>0</v>
      </c>
      <c r="Q29" s="266" t="n">
        <v>0</v>
      </c>
      <c r="R29" s="266" t="n">
        <v>0</v>
      </c>
      <c r="S29" s="266" t="n">
        <v>0</v>
      </c>
      <c r="T29" s="266" t="n">
        <v>0</v>
      </c>
      <c r="U29" s="266" t="n">
        <v>0</v>
      </c>
      <c r="V29" s="266" t="n">
        <v>0</v>
      </c>
      <c r="W29" s="266" t="n">
        <v>0</v>
      </c>
      <c r="X29" s="266" t="n">
        <v>0</v>
      </c>
    </row>
    <row r="30">
      <c r="A30" s="4" t="s">
        <v>15</v>
      </c>
      <c r="B30" s="266" t="n">
        <v>1112849.82</v>
      </c>
      <c r="C30" s="266" t="n">
        <v>30492.2</v>
      </c>
      <c r="D30" s="266" t="n">
        <v>210</v>
      </c>
      <c r="E30" s="266" t="n">
        <v>105131.94</v>
      </c>
      <c r="F30" s="266" t="n">
        <v>0</v>
      </c>
      <c r="G30" s="266" t="n">
        <v>351.26</v>
      </c>
      <c r="H30" s="266" t="n">
        <v>339071.84</v>
      </c>
      <c r="I30" s="266" t="n">
        <v>137448.09</v>
      </c>
      <c r="J30" s="266" t="n">
        <v>37866.41</v>
      </c>
      <c r="K30" s="266" t="n">
        <v>24069.16</v>
      </c>
      <c r="L30" s="266" t="n">
        <v>26148.95</v>
      </c>
      <c r="M30" s="266" t="n">
        <v>12243.56</v>
      </c>
      <c r="N30" s="266" t="n">
        <v>5670</v>
      </c>
      <c r="O30" s="266" t="n">
        <v>115479.1</v>
      </c>
      <c r="P30" s="266" t="n">
        <v>57804.39</v>
      </c>
      <c r="Q30" s="266" t="n">
        <v>210</v>
      </c>
      <c r="R30" s="266" t="n">
        <v>17398.73</v>
      </c>
      <c r="S30" s="266" t="n">
        <v>898.06</v>
      </c>
      <c r="T30" s="266" t="n">
        <v>41221.28</v>
      </c>
      <c r="U30" s="266" t="n">
        <v>158824.85</v>
      </c>
      <c r="V30" s="266" t="n">
        <v>0</v>
      </c>
      <c r="W30" s="266" t="n">
        <v>0</v>
      </c>
      <c r="X30" s="266" t="n">
        <v>2310</v>
      </c>
    </row>
    <row r="31">
      <c r="A31" s="4" t="s">
        <v>16</v>
      </c>
      <c r="B31" s="266" t="n">
        <v>135157</v>
      </c>
      <c r="C31" s="266" t="n">
        <v>1680</v>
      </c>
      <c r="D31" s="266" t="n">
        <v>0</v>
      </c>
      <c r="E31" s="266" t="n">
        <v>3349.88</v>
      </c>
      <c r="F31" s="266" t="n">
        <v>0</v>
      </c>
      <c r="G31" s="266" t="n">
        <v>210</v>
      </c>
      <c r="H31" s="266" t="n">
        <v>4301.22</v>
      </c>
      <c r="I31" s="266" t="n">
        <v>12623.84</v>
      </c>
      <c r="J31" s="266" t="n">
        <v>1413.88</v>
      </c>
      <c r="K31" s="266" t="n">
        <v>4010.14</v>
      </c>
      <c r="L31" s="266" t="n">
        <v>3736.7</v>
      </c>
      <c r="M31" s="266" t="n">
        <v>0</v>
      </c>
      <c r="N31" s="266" t="n">
        <v>1890</v>
      </c>
      <c r="O31" s="266" t="n">
        <v>7816.5</v>
      </c>
      <c r="P31" s="266" t="n">
        <v>6118.99</v>
      </c>
      <c r="Q31" s="266" t="n">
        <v>0</v>
      </c>
      <c r="R31" s="266" t="n">
        <v>2075</v>
      </c>
      <c r="S31" s="266" t="n">
        <v>210</v>
      </c>
      <c r="T31" s="266" t="n">
        <v>3150</v>
      </c>
      <c r="U31" s="266" t="n">
        <v>3219.5</v>
      </c>
      <c r="V31" s="266" t="n">
        <v>0</v>
      </c>
      <c r="W31" s="266" t="n">
        <v>0</v>
      </c>
      <c r="X31" s="266" t="n">
        <v>79351.35</v>
      </c>
    </row>
    <row r="32">
      <c r="A32" s="49" t="s">
        <v>262</v>
      </c>
      <c r="B32" s="268" t="n">
        <v>35166738.85</v>
      </c>
      <c r="C32" s="268" t="n">
        <v>581819.13</v>
      </c>
      <c r="D32" s="268" t="n">
        <v>750</v>
      </c>
      <c r="E32" s="268" t="n">
        <v>13710409.14</v>
      </c>
      <c r="F32" s="268" t="n">
        <v>7331.04</v>
      </c>
      <c r="G32" s="268" t="n">
        <v>25481.25</v>
      </c>
      <c r="H32" s="268" t="n">
        <v>4565728.83</v>
      </c>
      <c r="I32" s="268" t="n">
        <v>3951378.05</v>
      </c>
      <c r="J32" s="268" t="n">
        <v>1582680.41</v>
      </c>
      <c r="K32" s="268" t="n">
        <v>2416339.83</v>
      </c>
      <c r="L32" s="268" t="n">
        <v>514410.27</v>
      </c>
      <c r="M32" s="268" t="n">
        <v>272976.22</v>
      </c>
      <c r="N32" s="268" t="n">
        <v>347772.24</v>
      </c>
      <c r="O32" s="268" t="n">
        <v>2733504.8</v>
      </c>
      <c r="P32" s="268" t="n">
        <v>1585465.81</v>
      </c>
      <c r="Q32" s="268" t="n">
        <v>6671.47</v>
      </c>
      <c r="R32" s="268" t="n">
        <v>326367.6</v>
      </c>
      <c r="S32" s="268" t="n">
        <v>145461</v>
      </c>
      <c r="T32" s="268" t="n">
        <v>548887.19</v>
      </c>
      <c r="U32" s="268" t="n">
        <v>1726792.82</v>
      </c>
      <c r="V32" s="268" t="n">
        <v>300</v>
      </c>
      <c r="W32" s="268" t="n">
        <v>0</v>
      </c>
      <c r="X32" s="268" t="n">
        <v>116211.75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282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287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254</v>
      </c>
      <c r="C7" s="18" t="s">
        <v>288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289</v>
      </c>
      <c r="D8" s="3" t="s">
        <v>290</v>
      </c>
      <c r="E8" s="3" t="s">
        <v>291</v>
      </c>
      <c r="F8" s="3" t="s">
        <v>292</v>
      </c>
      <c r="G8" s="3" t="s">
        <v>293</v>
      </c>
      <c r="H8" s="3" t="s">
        <v>294</v>
      </c>
      <c r="I8" s="3" t="s">
        <v>295</v>
      </c>
      <c r="J8" s="3" t="s">
        <v>296</v>
      </c>
      <c r="K8" s="3" t="s">
        <v>297</v>
      </c>
      <c r="L8" s="3" t="s">
        <v>298</v>
      </c>
      <c r="M8" s="3" t="s">
        <v>299</v>
      </c>
      <c r="N8" s="3" t="s">
        <v>300</v>
      </c>
      <c r="O8" s="3" t="s">
        <v>301</v>
      </c>
      <c r="P8" s="3" t="s">
        <v>302</v>
      </c>
      <c r="Q8" s="3" t="s">
        <v>303</v>
      </c>
      <c r="R8" s="3" t="s">
        <v>304</v>
      </c>
      <c r="S8" s="3" t="s">
        <v>305</v>
      </c>
      <c r="T8" s="3" t="s">
        <v>306</v>
      </c>
      <c r="U8" s="3" t="s">
        <v>307</v>
      </c>
      <c r="V8" s="3" t="s">
        <v>308</v>
      </c>
      <c r="W8" s="3" t="s">
        <v>309</v>
      </c>
      <c r="X8" s="3" t="s">
        <v>310</v>
      </c>
    </row>
    <row r="9">
      <c r="A9" s="110" t="s">
        <v>261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69" t="n">
        <v>209</v>
      </c>
      <c r="C10" s="269" t="n">
        <v>2</v>
      </c>
      <c r="D10" s="269" t="n">
        <v>0</v>
      </c>
      <c r="E10" s="269" t="n">
        <v>12</v>
      </c>
      <c r="F10" s="269" t="n">
        <v>0</v>
      </c>
      <c r="G10" s="269" t="n">
        <v>0</v>
      </c>
      <c r="H10" s="269" t="n">
        <v>10</v>
      </c>
      <c r="I10" s="269" t="n">
        <v>33</v>
      </c>
      <c r="J10" s="269" t="n">
        <v>1</v>
      </c>
      <c r="K10" s="269" t="n">
        <v>97</v>
      </c>
      <c r="L10" s="269" t="n">
        <v>3</v>
      </c>
      <c r="M10" s="269" t="n">
        <v>0</v>
      </c>
      <c r="N10" s="269" t="n">
        <v>5</v>
      </c>
      <c r="O10" s="269" t="n">
        <v>8</v>
      </c>
      <c r="P10" s="269" t="n">
        <v>16</v>
      </c>
      <c r="Q10" s="269" t="n">
        <v>0</v>
      </c>
      <c r="R10" s="269" t="n">
        <v>1</v>
      </c>
      <c r="S10" s="269" t="n">
        <v>3</v>
      </c>
      <c r="T10" s="269" t="n">
        <v>12</v>
      </c>
      <c r="U10" s="269" t="n">
        <v>6</v>
      </c>
      <c r="V10" s="269" t="n">
        <v>0</v>
      </c>
      <c r="W10" s="269" t="n">
        <v>0</v>
      </c>
      <c r="X10" s="269" t="n">
        <v>0</v>
      </c>
    </row>
    <row r="11">
      <c r="A11" s="4" t="s">
        <v>12</v>
      </c>
      <c r="B11" s="269" t="n">
        <v>37707</v>
      </c>
      <c r="C11" s="269" t="n">
        <v>985</v>
      </c>
      <c r="D11" s="269" t="n">
        <v>1</v>
      </c>
      <c r="E11" s="269" t="n">
        <v>4512</v>
      </c>
      <c r="F11" s="269" t="n">
        <v>4</v>
      </c>
      <c r="G11" s="269" t="n">
        <v>22</v>
      </c>
      <c r="H11" s="269" t="n">
        <v>9058</v>
      </c>
      <c r="I11" s="269" t="n">
        <v>6591</v>
      </c>
      <c r="J11" s="269" t="n">
        <v>1184</v>
      </c>
      <c r="K11" s="269" t="n">
        <v>2810</v>
      </c>
      <c r="L11" s="269" t="n">
        <v>763</v>
      </c>
      <c r="M11" s="269" t="n">
        <v>652</v>
      </c>
      <c r="N11" s="269" t="n">
        <v>166</v>
      </c>
      <c r="O11" s="269" t="n">
        <v>3884</v>
      </c>
      <c r="P11" s="269" t="n">
        <v>1579</v>
      </c>
      <c r="Q11" s="269" t="n">
        <v>13</v>
      </c>
      <c r="R11" s="269" t="n">
        <v>526</v>
      </c>
      <c r="S11" s="269" t="n">
        <v>140</v>
      </c>
      <c r="T11" s="269" t="n">
        <v>861</v>
      </c>
      <c r="U11" s="269" t="n">
        <v>3874</v>
      </c>
      <c r="V11" s="269" t="n">
        <v>0</v>
      </c>
      <c r="W11" s="269" t="n">
        <v>0</v>
      </c>
      <c r="X11" s="269" t="n">
        <v>82</v>
      </c>
    </row>
    <row r="12">
      <c r="A12" s="4" t="s">
        <v>13</v>
      </c>
      <c r="B12" s="269" t="n">
        <v>7079</v>
      </c>
      <c r="C12" s="269" t="n">
        <v>109</v>
      </c>
      <c r="D12" s="269" t="n">
        <v>0</v>
      </c>
      <c r="E12" s="269" t="n">
        <v>822</v>
      </c>
      <c r="F12" s="269" t="n">
        <v>5</v>
      </c>
      <c r="G12" s="269" t="n">
        <v>17</v>
      </c>
      <c r="H12" s="269" t="n">
        <v>415</v>
      </c>
      <c r="I12" s="269" t="n">
        <v>1505</v>
      </c>
      <c r="J12" s="269" t="n">
        <v>268</v>
      </c>
      <c r="K12" s="269" t="n">
        <v>1779</v>
      </c>
      <c r="L12" s="269" t="n">
        <v>136</v>
      </c>
      <c r="M12" s="269" t="n">
        <v>22</v>
      </c>
      <c r="N12" s="269" t="n">
        <v>148</v>
      </c>
      <c r="O12" s="269" t="n">
        <v>669</v>
      </c>
      <c r="P12" s="269" t="n">
        <v>534</v>
      </c>
      <c r="Q12" s="269" t="n">
        <v>3</v>
      </c>
      <c r="R12" s="269" t="n">
        <v>103</v>
      </c>
      <c r="S12" s="269" t="n">
        <v>62</v>
      </c>
      <c r="T12" s="269" t="n">
        <v>197</v>
      </c>
      <c r="U12" s="269" t="n">
        <v>283</v>
      </c>
      <c r="V12" s="269" t="n">
        <v>0</v>
      </c>
      <c r="W12" s="269" t="n">
        <v>0</v>
      </c>
      <c r="X12" s="269" t="n">
        <v>2</v>
      </c>
    </row>
    <row r="13">
      <c r="A13" s="4" t="s">
        <v>14</v>
      </c>
      <c r="B13" s="269" t="n">
        <v>0</v>
      </c>
      <c r="C13" s="269" t="n">
        <v>0</v>
      </c>
      <c r="D13" s="269" t="n">
        <v>0</v>
      </c>
      <c r="E13" s="269" t="n">
        <v>0</v>
      </c>
      <c r="F13" s="269" t="n">
        <v>0</v>
      </c>
      <c r="G13" s="269" t="n">
        <v>0</v>
      </c>
      <c r="H13" s="269" t="n">
        <v>0</v>
      </c>
      <c r="I13" s="269" t="n">
        <v>0</v>
      </c>
      <c r="J13" s="269" t="n">
        <v>0</v>
      </c>
      <c r="K13" s="269" t="n">
        <v>0</v>
      </c>
      <c r="L13" s="269" t="n">
        <v>0</v>
      </c>
      <c r="M13" s="269" t="n">
        <v>0</v>
      </c>
      <c r="N13" s="269" t="n">
        <v>0</v>
      </c>
      <c r="O13" s="269" t="n">
        <v>0</v>
      </c>
      <c r="P13" s="269" t="n">
        <v>0</v>
      </c>
      <c r="Q13" s="269" t="n">
        <v>0</v>
      </c>
      <c r="R13" s="269" t="n">
        <v>0</v>
      </c>
      <c r="S13" s="269" t="n">
        <v>0</v>
      </c>
      <c r="T13" s="269" t="n">
        <v>0</v>
      </c>
      <c r="U13" s="269" t="n">
        <v>0</v>
      </c>
      <c r="V13" s="269" t="n">
        <v>0</v>
      </c>
      <c r="W13" s="269" t="n">
        <v>0</v>
      </c>
      <c r="X13" s="269" t="n">
        <v>0</v>
      </c>
    </row>
    <row r="14">
      <c r="A14" s="4" t="s">
        <v>15</v>
      </c>
      <c r="B14" s="269" t="n">
        <v>6280</v>
      </c>
      <c r="C14" s="269" t="n">
        <v>167</v>
      </c>
      <c r="D14" s="269" t="n">
        <v>1</v>
      </c>
      <c r="E14" s="269" t="n">
        <v>604</v>
      </c>
      <c r="F14" s="269" t="n">
        <v>0</v>
      </c>
      <c r="G14" s="269" t="n">
        <v>2</v>
      </c>
      <c r="H14" s="269" t="n">
        <v>1841</v>
      </c>
      <c r="I14" s="269" t="n">
        <v>771</v>
      </c>
      <c r="J14" s="269" t="n">
        <v>213</v>
      </c>
      <c r="K14" s="269" t="n">
        <v>188</v>
      </c>
      <c r="L14" s="269" t="n">
        <v>134</v>
      </c>
      <c r="M14" s="269" t="n">
        <v>69</v>
      </c>
      <c r="N14" s="269" t="n">
        <v>29</v>
      </c>
      <c r="O14" s="269" t="n">
        <v>606</v>
      </c>
      <c r="P14" s="269" t="n">
        <v>310</v>
      </c>
      <c r="Q14" s="269" t="n">
        <v>1</v>
      </c>
      <c r="R14" s="269" t="n">
        <v>89</v>
      </c>
      <c r="S14" s="269" t="n">
        <v>9</v>
      </c>
      <c r="T14" s="269" t="n">
        <v>256</v>
      </c>
      <c r="U14" s="269" t="n">
        <v>973</v>
      </c>
      <c r="V14" s="269" t="n">
        <v>0</v>
      </c>
      <c r="W14" s="269" t="n">
        <v>0</v>
      </c>
      <c r="X14" s="269" t="n">
        <v>17</v>
      </c>
    </row>
    <row r="15">
      <c r="A15" s="4" t="s">
        <v>16</v>
      </c>
      <c r="B15" s="269" t="n">
        <v>717</v>
      </c>
      <c r="C15" s="269" t="n">
        <v>8</v>
      </c>
      <c r="D15" s="269" t="n">
        <v>0</v>
      </c>
      <c r="E15" s="269" t="n">
        <v>22</v>
      </c>
      <c r="F15" s="269" t="n">
        <v>0</v>
      </c>
      <c r="G15" s="269" t="n">
        <v>1</v>
      </c>
      <c r="H15" s="269" t="n">
        <v>27</v>
      </c>
      <c r="I15" s="269" t="n">
        <v>60</v>
      </c>
      <c r="J15" s="269" t="n">
        <v>6</v>
      </c>
      <c r="K15" s="269" t="n">
        <v>23</v>
      </c>
      <c r="L15" s="269" t="n">
        <v>18</v>
      </c>
      <c r="M15" s="269" t="n">
        <v>1</v>
      </c>
      <c r="N15" s="269" t="n">
        <v>12</v>
      </c>
      <c r="O15" s="269" t="n">
        <v>43</v>
      </c>
      <c r="P15" s="269" t="n">
        <v>35</v>
      </c>
      <c r="Q15" s="269" t="n">
        <v>0</v>
      </c>
      <c r="R15" s="269" t="n">
        <v>9</v>
      </c>
      <c r="S15" s="269" t="n">
        <v>1</v>
      </c>
      <c r="T15" s="269" t="n">
        <v>15</v>
      </c>
      <c r="U15" s="269" t="n">
        <v>12</v>
      </c>
      <c r="V15" s="269" t="n">
        <v>0</v>
      </c>
      <c r="W15" s="269" t="n">
        <v>0</v>
      </c>
      <c r="X15" s="269" t="n">
        <v>424</v>
      </c>
    </row>
    <row r="16">
      <c r="A16" s="49" t="s">
        <v>262</v>
      </c>
      <c r="B16" s="271" t="n">
        <v>51992</v>
      </c>
      <c r="C16" s="271" t="n">
        <v>1271</v>
      </c>
      <c r="D16" s="271" t="n">
        <v>2</v>
      </c>
      <c r="E16" s="271" t="n">
        <v>5972</v>
      </c>
      <c r="F16" s="271" t="n">
        <v>9</v>
      </c>
      <c r="G16" s="271" t="n">
        <v>42</v>
      </c>
      <c r="H16" s="271" t="n">
        <v>11351</v>
      </c>
      <c r="I16" s="271" t="n">
        <v>8960</v>
      </c>
      <c r="J16" s="271" t="n">
        <v>1672</v>
      </c>
      <c r="K16" s="271" t="n">
        <v>4897</v>
      </c>
      <c r="L16" s="271" t="n">
        <v>1054</v>
      </c>
      <c r="M16" s="271" t="n">
        <v>744</v>
      </c>
      <c r="N16" s="271" t="n">
        <v>360</v>
      </c>
      <c r="O16" s="271" t="n">
        <v>5210</v>
      </c>
      <c r="P16" s="271" t="n">
        <v>2474</v>
      </c>
      <c r="Q16" s="271" t="n">
        <v>17</v>
      </c>
      <c r="R16" s="271" t="n">
        <v>728</v>
      </c>
      <c r="S16" s="271" t="n">
        <v>215</v>
      </c>
      <c r="T16" s="271" t="n">
        <v>1341</v>
      </c>
      <c r="U16" s="271" t="n">
        <v>5148</v>
      </c>
      <c r="V16" s="271" t="n">
        <v>0</v>
      </c>
      <c r="W16" s="271" t="n">
        <v>0</v>
      </c>
      <c r="X16" s="271" t="n">
        <v>525</v>
      </c>
    </row>
    <row r="17">
      <c r="A17" s="110" t="s">
        <v>263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69" t="n">
        <v>823</v>
      </c>
      <c r="C18" s="269" t="n">
        <v>12</v>
      </c>
      <c r="D18" s="269" t="n">
        <v>0</v>
      </c>
      <c r="E18" s="269" t="n">
        <v>70</v>
      </c>
      <c r="F18" s="269" t="n">
        <v>0</v>
      </c>
      <c r="G18" s="269" t="n">
        <v>0</v>
      </c>
      <c r="H18" s="269" t="n">
        <v>16</v>
      </c>
      <c r="I18" s="269" t="n">
        <v>59</v>
      </c>
      <c r="J18" s="269" t="n">
        <v>1</v>
      </c>
      <c r="K18" s="269" t="n">
        <v>440</v>
      </c>
      <c r="L18" s="269" t="n">
        <v>23</v>
      </c>
      <c r="M18" s="269" t="n">
        <v>0</v>
      </c>
      <c r="N18" s="269" t="n">
        <v>15</v>
      </c>
      <c r="O18" s="269" t="n">
        <v>12</v>
      </c>
      <c r="P18" s="269" t="n">
        <v>93</v>
      </c>
      <c r="Q18" s="269" t="n">
        <v>0</v>
      </c>
      <c r="R18" s="269" t="n">
        <v>6</v>
      </c>
      <c r="S18" s="269" t="n">
        <v>8</v>
      </c>
      <c r="T18" s="269" t="n">
        <v>54</v>
      </c>
      <c r="U18" s="269" t="n">
        <v>14</v>
      </c>
      <c r="V18" s="269" t="n">
        <v>0</v>
      </c>
      <c r="W18" s="269" t="n">
        <v>0</v>
      </c>
      <c r="X18" s="269" t="n">
        <v>0</v>
      </c>
    </row>
    <row r="19">
      <c r="A19" s="4" t="s">
        <v>12</v>
      </c>
      <c r="B19" s="269" t="n">
        <v>37679</v>
      </c>
      <c r="C19" s="269" t="n">
        <v>984</v>
      </c>
      <c r="D19" s="269" t="n">
        <v>1</v>
      </c>
      <c r="E19" s="269" t="n">
        <v>4508</v>
      </c>
      <c r="F19" s="269" t="n">
        <v>4</v>
      </c>
      <c r="G19" s="269" t="n">
        <v>22</v>
      </c>
      <c r="H19" s="269" t="n">
        <v>9058</v>
      </c>
      <c r="I19" s="269" t="n">
        <v>6586</v>
      </c>
      <c r="J19" s="269" t="n">
        <v>1184</v>
      </c>
      <c r="K19" s="269" t="n">
        <v>2805</v>
      </c>
      <c r="L19" s="269" t="n">
        <v>763</v>
      </c>
      <c r="M19" s="269" t="n">
        <v>650</v>
      </c>
      <c r="N19" s="269" t="n">
        <v>166</v>
      </c>
      <c r="O19" s="269" t="n">
        <v>3880</v>
      </c>
      <c r="P19" s="269" t="n">
        <v>1579</v>
      </c>
      <c r="Q19" s="269" t="n">
        <v>13</v>
      </c>
      <c r="R19" s="269" t="n">
        <v>526</v>
      </c>
      <c r="S19" s="269" t="n">
        <v>140</v>
      </c>
      <c r="T19" s="269" t="n">
        <v>859</v>
      </c>
      <c r="U19" s="269" t="n">
        <v>3869</v>
      </c>
      <c r="V19" s="269" t="n">
        <v>0</v>
      </c>
      <c r="W19" s="269" t="n">
        <v>0</v>
      </c>
      <c r="X19" s="269" t="n">
        <v>82</v>
      </c>
    </row>
    <row r="20">
      <c r="A20" s="4" t="s">
        <v>13</v>
      </c>
      <c r="B20" s="269" t="n">
        <v>79225</v>
      </c>
      <c r="C20" s="269" t="n">
        <v>471</v>
      </c>
      <c r="D20" s="269" t="n">
        <v>0</v>
      </c>
      <c r="E20" s="269" t="n">
        <v>49315</v>
      </c>
      <c r="F20" s="269" t="n">
        <v>46</v>
      </c>
      <c r="G20" s="269" t="n">
        <v>75</v>
      </c>
      <c r="H20" s="269" t="n">
        <v>1372</v>
      </c>
      <c r="I20" s="269" t="n">
        <v>6577</v>
      </c>
      <c r="J20" s="269" t="n">
        <v>3565</v>
      </c>
      <c r="K20" s="269" t="n">
        <v>8320</v>
      </c>
      <c r="L20" s="269" t="n">
        <v>399</v>
      </c>
      <c r="M20" s="269" t="n">
        <v>32</v>
      </c>
      <c r="N20" s="269" t="n">
        <v>1189</v>
      </c>
      <c r="O20" s="269" t="n">
        <v>2567</v>
      </c>
      <c r="P20" s="269" t="n">
        <v>3374</v>
      </c>
      <c r="Q20" s="269" t="n">
        <v>4</v>
      </c>
      <c r="R20" s="269" t="n">
        <v>312</v>
      </c>
      <c r="S20" s="269" t="n">
        <v>314</v>
      </c>
      <c r="T20" s="269" t="n">
        <v>651</v>
      </c>
      <c r="U20" s="269" t="n">
        <v>640</v>
      </c>
      <c r="V20" s="269" t="n">
        <v>0</v>
      </c>
      <c r="W20" s="269" t="n">
        <v>0</v>
      </c>
      <c r="X20" s="269" t="n">
        <v>2</v>
      </c>
    </row>
    <row r="21">
      <c r="A21" s="4" t="s">
        <v>14</v>
      </c>
      <c r="B21" s="269" t="n">
        <v>0</v>
      </c>
      <c r="C21" s="269" t="n">
        <v>0</v>
      </c>
      <c r="D21" s="269" t="n">
        <v>0</v>
      </c>
      <c r="E21" s="269" t="n">
        <v>0</v>
      </c>
      <c r="F21" s="269" t="n">
        <v>0</v>
      </c>
      <c r="G21" s="269" t="n">
        <v>0</v>
      </c>
      <c r="H21" s="269" t="n">
        <v>0</v>
      </c>
      <c r="I21" s="269" t="n">
        <v>0</v>
      </c>
      <c r="J21" s="269" t="n">
        <v>0</v>
      </c>
      <c r="K21" s="269" t="n">
        <v>0</v>
      </c>
      <c r="L21" s="269" t="n">
        <v>0</v>
      </c>
      <c r="M21" s="269" t="n">
        <v>0</v>
      </c>
      <c r="N21" s="269" t="n">
        <v>0</v>
      </c>
      <c r="O21" s="269" t="n">
        <v>0</v>
      </c>
      <c r="P21" s="269" t="n">
        <v>0</v>
      </c>
      <c r="Q21" s="269" t="n">
        <v>0</v>
      </c>
      <c r="R21" s="269" t="n">
        <v>0</v>
      </c>
      <c r="S21" s="269" t="n">
        <v>0</v>
      </c>
      <c r="T21" s="269" t="n">
        <v>0</v>
      </c>
      <c r="U21" s="269" t="n">
        <v>0</v>
      </c>
      <c r="V21" s="269" t="n">
        <v>0</v>
      </c>
      <c r="W21" s="269" t="n">
        <v>0</v>
      </c>
      <c r="X21" s="269" t="n">
        <v>0</v>
      </c>
    </row>
    <row r="22">
      <c r="A22" s="4" t="s">
        <v>15</v>
      </c>
      <c r="B22" s="269" t="n">
        <v>6278</v>
      </c>
      <c r="C22" s="269" t="n">
        <v>167</v>
      </c>
      <c r="D22" s="269" t="n">
        <v>1</v>
      </c>
      <c r="E22" s="269" t="n">
        <v>603</v>
      </c>
      <c r="F22" s="269" t="n">
        <v>0</v>
      </c>
      <c r="G22" s="269" t="n">
        <v>2</v>
      </c>
      <c r="H22" s="269" t="n">
        <v>1841</v>
      </c>
      <c r="I22" s="269" t="n">
        <v>770</v>
      </c>
      <c r="J22" s="269" t="n">
        <v>213</v>
      </c>
      <c r="K22" s="269" t="n">
        <v>188</v>
      </c>
      <c r="L22" s="269" t="n">
        <v>134</v>
      </c>
      <c r="M22" s="269" t="n">
        <v>69</v>
      </c>
      <c r="N22" s="269" t="n">
        <v>29</v>
      </c>
      <c r="O22" s="269" t="n">
        <v>606</v>
      </c>
      <c r="P22" s="269" t="n">
        <v>310</v>
      </c>
      <c r="Q22" s="269" t="n">
        <v>1</v>
      </c>
      <c r="R22" s="269" t="n">
        <v>89</v>
      </c>
      <c r="S22" s="269" t="n">
        <v>9</v>
      </c>
      <c r="T22" s="269" t="n">
        <v>256</v>
      </c>
      <c r="U22" s="269" t="n">
        <v>973</v>
      </c>
      <c r="V22" s="269" t="n">
        <v>0</v>
      </c>
      <c r="W22" s="269" t="n">
        <v>0</v>
      </c>
      <c r="X22" s="269" t="n">
        <v>17</v>
      </c>
    </row>
    <row r="23">
      <c r="A23" s="4" t="s">
        <v>16</v>
      </c>
      <c r="B23" s="269" t="n">
        <v>717</v>
      </c>
      <c r="C23" s="269" t="n">
        <v>8</v>
      </c>
      <c r="D23" s="269" t="n">
        <v>0</v>
      </c>
      <c r="E23" s="269" t="n">
        <v>22</v>
      </c>
      <c r="F23" s="269" t="n">
        <v>0</v>
      </c>
      <c r="G23" s="269" t="n">
        <v>1</v>
      </c>
      <c r="H23" s="269" t="n">
        <v>27</v>
      </c>
      <c r="I23" s="269" t="n">
        <v>60</v>
      </c>
      <c r="J23" s="269" t="n">
        <v>6</v>
      </c>
      <c r="K23" s="269" t="n">
        <v>23</v>
      </c>
      <c r="L23" s="269" t="n">
        <v>18</v>
      </c>
      <c r="M23" s="269" t="n">
        <v>1</v>
      </c>
      <c r="N23" s="269" t="n">
        <v>12</v>
      </c>
      <c r="O23" s="269" t="n">
        <v>43</v>
      </c>
      <c r="P23" s="269" t="n">
        <v>35</v>
      </c>
      <c r="Q23" s="269" t="n">
        <v>0</v>
      </c>
      <c r="R23" s="269" t="n">
        <v>9</v>
      </c>
      <c r="S23" s="269" t="n">
        <v>1</v>
      </c>
      <c r="T23" s="269" t="n">
        <v>15</v>
      </c>
      <c r="U23" s="269" t="n">
        <v>12</v>
      </c>
      <c r="V23" s="269" t="n">
        <v>0</v>
      </c>
      <c r="W23" s="269" t="n">
        <v>0</v>
      </c>
      <c r="X23" s="269" t="n">
        <v>424</v>
      </c>
    </row>
    <row r="24">
      <c r="A24" s="49" t="s">
        <v>262</v>
      </c>
      <c r="B24" s="271" t="n">
        <v>124722</v>
      </c>
      <c r="C24" s="271" t="n">
        <v>1642</v>
      </c>
      <c r="D24" s="271" t="n">
        <v>2</v>
      </c>
      <c r="E24" s="271" t="n">
        <v>54518</v>
      </c>
      <c r="F24" s="271" t="n">
        <v>50</v>
      </c>
      <c r="G24" s="271" t="n">
        <v>100</v>
      </c>
      <c r="H24" s="271" t="n">
        <v>12314</v>
      </c>
      <c r="I24" s="271" t="n">
        <v>14052</v>
      </c>
      <c r="J24" s="271" t="n">
        <v>4969</v>
      </c>
      <c r="K24" s="271" t="n">
        <v>11776</v>
      </c>
      <c r="L24" s="271" t="n">
        <v>1337</v>
      </c>
      <c r="M24" s="271" t="n">
        <v>752</v>
      </c>
      <c r="N24" s="271" t="n">
        <v>1411</v>
      </c>
      <c r="O24" s="271" t="n">
        <v>7108</v>
      </c>
      <c r="P24" s="271" t="n">
        <v>5391</v>
      </c>
      <c r="Q24" s="271" t="n">
        <v>18</v>
      </c>
      <c r="R24" s="271" t="n">
        <v>942</v>
      </c>
      <c r="S24" s="271" t="n">
        <v>472</v>
      </c>
      <c r="T24" s="271" t="n">
        <v>1835</v>
      </c>
      <c r="U24" s="271" t="n">
        <v>5508</v>
      </c>
      <c r="V24" s="271" t="n">
        <v>0</v>
      </c>
      <c r="W24" s="271" t="n">
        <v>0</v>
      </c>
      <c r="X24" s="271" t="n">
        <v>525</v>
      </c>
    </row>
    <row r="25">
      <c r="A25" s="110" t="s">
        <v>264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70" t="n">
        <v>298541.36</v>
      </c>
      <c r="C26" s="270" t="n">
        <v>3912.08</v>
      </c>
      <c r="D26" s="270" t="n">
        <v>0</v>
      </c>
      <c r="E26" s="270" t="n">
        <v>10629.66</v>
      </c>
      <c r="F26" s="270" t="n">
        <v>0</v>
      </c>
      <c r="G26" s="270" t="n">
        <v>0</v>
      </c>
      <c r="H26" s="270" t="n">
        <v>5577.48</v>
      </c>
      <c r="I26" s="270" t="n">
        <v>24992.97</v>
      </c>
      <c r="J26" s="270" t="n">
        <v>927.52</v>
      </c>
      <c r="K26" s="270" t="n">
        <v>156885.16</v>
      </c>
      <c r="L26" s="270" t="n">
        <v>17545.45</v>
      </c>
      <c r="M26" s="270" t="n">
        <v>0</v>
      </c>
      <c r="N26" s="270" t="n">
        <v>7550.61</v>
      </c>
      <c r="O26" s="270" t="n">
        <v>3619.35</v>
      </c>
      <c r="P26" s="270" t="n">
        <v>22692.37</v>
      </c>
      <c r="Q26" s="270" t="n">
        <v>0</v>
      </c>
      <c r="R26" s="270" t="n">
        <v>3711.76</v>
      </c>
      <c r="S26" s="270" t="n">
        <v>2451.28</v>
      </c>
      <c r="T26" s="270" t="n">
        <v>32870.89</v>
      </c>
      <c r="U26" s="270" t="n">
        <v>5174.78</v>
      </c>
      <c r="V26" s="270" t="n">
        <v>0</v>
      </c>
      <c r="W26" s="270" t="n">
        <v>0</v>
      </c>
      <c r="X26" s="270" t="n">
        <v>0</v>
      </c>
    </row>
    <row r="27">
      <c r="A27" s="4" t="s">
        <v>12</v>
      </c>
      <c r="B27" s="270" t="n">
        <v>16939649.93</v>
      </c>
      <c r="C27" s="270" t="n">
        <v>473841.58</v>
      </c>
      <c r="D27" s="270" t="n">
        <v>540</v>
      </c>
      <c r="E27" s="270" t="n">
        <v>2059533.3</v>
      </c>
      <c r="F27" s="270" t="n">
        <v>1950</v>
      </c>
      <c r="G27" s="270" t="n">
        <v>10080</v>
      </c>
      <c r="H27" s="270" t="n">
        <v>4507057.28</v>
      </c>
      <c r="I27" s="270" t="n">
        <v>2700959.31</v>
      </c>
      <c r="J27" s="270" t="n">
        <v>539282.91</v>
      </c>
      <c r="K27" s="270" t="n">
        <v>1098450.68</v>
      </c>
      <c r="L27" s="270" t="n">
        <v>352349.5</v>
      </c>
      <c r="M27" s="270" t="n">
        <v>268566.29</v>
      </c>
      <c r="N27" s="270" t="n">
        <v>77221.29</v>
      </c>
      <c r="O27" s="270" t="n">
        <v>1718963.54</v>
      </c>
      <c r="P27" s="270" t="n">
        <v>752716.45</v>
      </c>
      <c r="Q27" s="270" t="n">
        <v>5999</v>
      </c>
      <c r="R27" s="270" t="n">
        <v>231456.93</v>
      </c>
      <c r="S27" s="270" t="n">
        <v>51585.97</v>
      </c>
      <c r="T27" s="270" t="n">
        <v>412892.98</v>
      </c>
      <c r="U27" s="270" t="n">
        <v>1638642.92</v>
      </c>
      <c r="V27" s="270" t="n">
        <v>0</v>
      </c>
      <c r="W27" s="270" t="n">
        <v>0</v>
      </c>
      <c r="X27" s="270" t="n">
        <v>37560</v>
      </c>
    </row>
    <row r="28">
      <c r="A28" s="4" t="s">
        <v>13</v>
      </c>
      <c r="B28" s="270" t="n">
        <v>25091103.26</v>
      </c>
      <c r="C28" s="270" t="n">
        <v>202489.48</v>
      </c>
      <c r="D28" s="270" t="n">
        <v>0</v>
      </c>
      <c r="E28" s="270" t="n">
        <v>13299897.12</v>
      </c>
      <c r="F28" s="270" t="n">
        <v>32137.34</v>
      </c>
      <c r="G28" s="270" t="n">
        <v>22217.09</v>
      </c>
      <c r="H28" s="270" t="n">
        <v>557537.93</v>
      </c>
      <c r="I28" s="270" t="n">
        <v>2182477.43</v>
      </c>
      <c r="J28" s="270" t="n">
        <v>1055703.02</v>
      </c>
      <c r="K28" s="270" t="n">
        <v>3489899.66</v>
      </c>
      <c r="L28" s="270" t="n">
        <v>182959.65</v>
      </c>
      <c r="M28" s="270" t="n">
        <v>15939.48</v>
      </c>
      <c r="N28" s="270" t="n">
        <v>366078.08</v>
      </c>
      <c r="O28" s="270" t="n">
        <v>1657036.57</v>
      </c>
      <c r="P28" s="270" t="n">
        <v>1193093.07</v>
      </c>
      <c r="Q28" s="270" t="n">
        <v>1683.98</v>
      </c>
      <c r="R28" s="270" t="n">
        <v>145138.76</v>
      </c>
      <c r="S28" s="270" t="n">
        <v>117435.96</v>
      </c>
      <c r="T28" s="270" t="n">
        <v>322372.5</v>
      </c>
      <c r="U28" s="270" t="n">
        <v>245825.42</v>
      </c>
      <c r="V28" s="270" t="n">
        <v>0</v>
      </c>
      <c r="W28" s="270" t="n">
        <v>0</v>
      </c>
      <c r="X28" s="270" t="n">
        <v>1180.72</v>
      </c>
    </row>
    <row r="29">
      <c r="A29" s="4" t="s">
        <v>14</v>
      </c>
      <c r="B29" s="270" t="n">
        <v>0</v>
      </c>
      <c r="C29" s="270" t="n">
        <v>0</v>
      </c>
      <c r="D29" s="270" t="n">
        <v>0</v>
      </c>
      <c r="E29" s="270" t="n">
        <v>0</v>
      </c>
      <c r="F29" s="270" t="n">
        <v>0</v>
      </c>
      <c r="G29" s="270" t="n">
        <v>0</v>
      </c>
      <c r="H29" s="270" t="n">
        <v>0</v>
      </c>
      <c r="I29" s="270" t="n">
        <v>0</v>
      </c>
      <c r="J29" s="270" t="n">
        <v>0</v>
      </c>
      <c r="K29" s="270" t="n">
        <v>0</v>
      </c>
      <c r="L29" s="270" t="n">
        <v>0</v>
      </c>
      <c r="M29" s="270" t="n">
        <v>0</v>
      </c>
      <c r="N29" s="270" t="n">
        <v>0</v>
      </c>
      <c r="O29" s="270" t="n">
        <v>0</v>
      </c>
      <c r="P29" s="270" t="n">
        <v>0</v>
      </c>
      <c r="Q29" s="270" t="n">
        <v>0</v>
      </c>
      <c r="R29" s="270" t="n">
        <v>0</v>
      </c>
      <c r="S29" s="270" t="n">
        <v>0</v>
      </c>
      <c r="T29" s="270" t="n">
        <v>0</v>
      </c>
      <c r="U29" s="270" t="n">
        <v>0</v>
      </c>
      <c r="V29" s="270" t="n">
        <v>0</v>
      </c>
      <c r="W29" s="270" t="n">
        <v>0</v>
      </c>
      <c r="X29" s="270" t="n">
        <v>0</v>
      </c>
    </row>
    <row r="30">
      <c r="A30" s="4" t="s">
        <v>15</v>
      </c>
      <c r="B30" s="270" t="n">
        <v>1279577.9</v>
      </c>
      <c r="C30" s="270" t="n">
        <v>34303</v>
      </c>
      <c r="D30" s="270" t="n">
        <v>210</v>
      </c>
      <c r="E30" s="270" t="n">
        <v>123488.4</v>
      </c>
      <c r="F30" s="270" t="n">
        <v>0</v>
      </c>
      <c r="G30" s="270" t="n">
        <v>420</v>
      </c>
      <c r="H30" s="270" t="n">
        <v>378864.23</v>
      </c>
      <c r="I30" s="270" t="n">
        <v>156491.18</v>
      </c>
      <c r="J30" s="270" t="n">
        <v>43452.77</v>
      </c>
      <c r="K30" s="270" t="n">
        <v>37151.54</v>
      </c>
      <c r="L30" s="270" t="n">
        <v>27304.42</v>
      </c>
      <c r="M30" s="270" t="n">
        <v>13161.51</v>
      </c>
      <c r="N30" s="270" t="n">
        <v>6090</v>
      </c>
      <c r="O30" s="270" t="n">
        <v>124259.32</v>
      </c>
      <c r="P30" s="270" t="n">
        <v>62927.85</v>
      </c>
      <c r="Q30" s="270" t="n">
        <v>210</v>
      </c>
      <c r="R30" s="270" t="n">
        <v>17874.49</v>
      </c>
      <c r="S30" s="270" t="n">
        <v>1789.36</v>
      </c>
      <c r="T30" s="270" t="n">
        <v>51739.54</v>
      </c>
      <c r="U30" s="270" t="n">
        <v>196313.59</v>
      </c>
      <c r="V30" s="270" t="n">
        <v>0</v>
      </c>
      <c r="W30" s="270" t="n">
        <v>0</v>
      </c>
      <c r="X30" s="270" t="n">
        <v>3526.7</v>
      </c>
    </row>
    <row r="31">
      <c r="A31" s="4" t="s">
        <v>16</v>
      </c>
      <c r="B31" s="270" t="n">
        <v>145844.66</v>
      </c>
      <c r="C31" s="270" t="n">
        <v>1680</v>
      </c>
      <c r="D31" s="270" t="n">
        <v>0</v>
      </c>
      <c r="E31" s="270" t="n">
        <v>4609.88</v>
      </c>
      <c r="F31" s="270" t="n">
        <v>0</v>
      </c>
      <c r="G31" s="270" t="n">
        <v>210</v>
      </c>
      <c r="H31" s="270" t="n">
        <v>5473.42</v>
      </c>
      <c r="I31" s="270" t="n">
        <v>12478.96</v>
      </c>
      <c r="J31" s="270" t="n">
        <v>1203.88</v>
      </c>
      <c r="K31" s="270" t="n">
        <v>4367.79</v>
      </c>
      <c r="L31" s="270" t="n">
        <v>3736.7</v>
      </c>
      <c r="M31" s="270" t="n">
        <v>186.93</v>
      </c>
      <c r="N31" s="270" t="n">
        <v>2520</v>
      </c>
      <c r="O31" s="270" t="n">
        <v>8612.7</v>
      </c>
      <c r="P31" s="270" t="n">
        <v>6965.14</v>
      </c>
      <c r="Q31" s="270" t="n">
        <v>0</v>
      </c>
      <c r="R31" s="270" t="n">
        <v>1865</v>
      </c>
      <c r="S31" s="270" t="n">
        <v>210</v>
      </c>
      <c r="T31" s="270" t="n">
        <v>3150</v>
      </c>
      <c r="U31" s="270" t="n">
        <v>2516.67</v>
      </c>
      <c r="V31" s="270" t="n">
        <v>0</v>
      </c>
      <c r="W31" s="270" t="n">
        <v>0</v>
      </c>
      <c r="X31" s="270" t="n">
        <v>86057.59</v>
      </c>
    </row>
    <row r="32">
      <c r="A32" s="49" t="s">
        <v>262</v>
      </c>
      <c r="B32" s="272" t="n">
        <v>43754717.11</v>
      </c>
      <c r="C32" s="272" t="n">
        <v>716226.14</v>
      </c>
      <c r="D32" s="272" t="n">
        <v>750</v>
      </c>
      <c r="E32" s="272" t="n">
        <v>15498158.36</v>
      </c>
      <c r="F32" s="272" t="n">
        <v>34087.34</v>
      </c>
      <c r="G32" s="272" t="n">
        <v>32927.09</v>
      </c>
      <c r="H32" s="272" t="n">
        <v>5454510.34</v>
      </c>
      <c r="I32" s="272" t="n">
        <v>5077399.85</v>
      </c>
      <c r="J32" s="272" t="n">
        <v>1640570.1</v>
      </c>
      <c r="K32" s="272" t="n">
        <v>4786754.83</v>
      </c>
      <c r="L32" s="272" t="n">
        <v>583895.72</v>
      </c>
      <c r="M32" s="272" t="n">
        <v>297854.21</v>
      </c>
      <c r="N32" s="272" t="n">
        <v>459459.98</v>
      </c>
      <c r="O32" s="272" t="n">
        <v>3512491.48</v>
      </c>
      <c r="P32" s="272" t="n">
        <v>2038394.88</v>
      </c>
      <c r="Q32" s="272" t="n">
        <v>7892.98</v>
      </c>
      <c r="R32" s="272" t="n">
        <v>400046.94</v>
      </c>
      <c r="S32" s="272" t="n">
        <v>173472.57</v>
      </c>
      <c r="T32" s="272" t="n">
        <v>823025.91</v>
      </c>
      <c r="U32" s="272" t="n">
        <v>2088473.38</v>
      </c>
      <c r="V32" s="272" t="n">
        <v>0</v>
      </c>
      <c r="W32" s="272" t="n">
        <v>0</v>
      </c>
      <c r="X32" s="272" t="n">
        <v>128325.01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283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287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254</v>
      </c>
      <c r="C7" s="18" t="s">
        <v>288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289</v>
      </c>
      <c r="D8" s="3" t="s">
        <v>290</v>
      </c>
      <c r="E8" s="3" t="s">
        <v>291</v>
      </c>
      <c r="F8" s="3" t="s">
        <v>292</v>
      </c>
      <c r="G8" s="3" t="s">
        <v>293</v>
      </c>
      <c r="H8" s="3" t="s">
        <v>294</v>
      </c>
      <c r="I8" s="3" t="s">
        <v>295</v>
      </c>
      <c r="J8" s="3" t="s">
        <v>296</v>
      </c>
      <c r="K8" s="3" t="s">
        <v>297</v>
      </c>
      <c r="L8" s="3" t="s">
        <v>298</v>
      </c>
      <c r="M8" s="3" t="s">
        <v>299</v>
      </c>
      <c r="N8" s="3" t="s">
        <v>300</v>
      </c>
      <c r="O8" s="3" t="s">
        <v>301</v>
      </c>
      <c r="P8" s="3" t="s">
        <v>302</v>
      </c>
      <c r="Q8" s="3" t="s">
        <v>303</v>
      </c>
      <c r="R8" s="3" t="s">
        <v>304</v>
      </c>
      <c r="S8" s="3" t="s">
        <v>305</v>
      </c>
      <c r="T8" s="3" t="s">
        <v>306</v>
      </c>
      <c r="U8" s="3" t="s">
        <v>307</v>
      </c>
      <c r="V8" s="3" t="s">
        <v>308</v>
      </c>
      <c r="W8" s="3" t="s">
        <v>309</v>
      </c>
      <c r="X8" s="3" t="s">
        <v>310</v>
      </c>
    </row>
    <row r="9">
      <c r="A9" s="110" t="s">
        <v>261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73" t="n">
        <v>1196</v>
      </c>
      <c r="C10" s="273" t="n">
        <v>12</v>
      </c>
      <c r="D10" s="273" t="n">
        <v>0</v>
      </c>
      <c r="E10" s="273" t="n">
        <v>65</v>
      </c>
      <c r="F10" s="273" t="n">
        <v>2</v>
      </c>
      <c r="G10" s="273" t="n">
        <v>3</v>
      </c>
      <c r="H10" s="273" t="n">
        <v>41</v>
      </c>
      <c r="I10" s="273" t="n">
        <v>384</v>
      </c>
      <c r="J10" s="273" t="n">
        <v>8</v>
      </c>
      <c r="K10" s="273" t="n">
        <v>338</v>
      </c>
      <c r="L10" s="273" t="n">
        <v>11</v>
      </c>
      <c r="M10" s="273" t="n">
        <v>0</v>
      </c>
      <c r="N10" s="273" t="n">
        <v>23</v>
      </c>
      <c r="O10" s="273" t="n">
        <v>36</v>
      </c>
      <c r="P10" s="273" t="n">
        <v>43</v>
      </c>
      <c r="Q10" s="273" t="n">
        <v>0</v>
      </c>
      <c r="R10" s="273" t="n">
        <v>29</v>
      </c>
      <c r="S10" s="273" t="n">
        <v>9</v>
      </c>
      <c r="T10" s="273" t="n">
        <v>75</v>
      </c>
      <c r="U10" s="273" t="n">
        <v>117</v>
      </c>
      <c r="V10" s="273" t="n">
        <v>0</v>
      </c>
      <c r="W10" s="273" t="n">
        <v>0</v>
      </c>
      <c r="X10" s="273" t="n">
        <v>0</v>
      </c>
    </row>
    <row r="11">
      <c r="A11" s="4" t="s">
        <v>12</v>
      </c>
      <c r="B11" s="273" t="n">
        <v>43749</v>
      </c>
      <c r="C11" s="273" t="n">
        <v>1083</v>
      </c>
      <c r="D11" s="273" t="n">
        <v>2</v>
      </c>
      <c r="E11" s="273" t="n">
        <v>5035</v>
      </c>
      <c r="F11" s="273" t="n">
        <v>2</v>
      </c>
      <c r="G11" s="273" t="n">
        <v>25</v>
      </c>
      <c r="H11" s="273" t="n">
        <v>10152</v>
      </c>
      <c r="I11" s="273" t="n">
        <v>7951</v>
      </c>
      <c r="J11" s="273" t="n">
        <v>1334</v>
      </c>
      <c r="K11" s="273" t="n">
        <v>3715</v>
      </c>
      <c r="L11" s="273" t="n">
        <v>819</v>
      </c>
      <c r="M11" s="273" t="n">
        <v>673</v>
      </c>
      <c r="N11" s="273" t="n">
        <v>183</v>
      </c>
      <c r="O11" s="273" t="n">
        <v>4167</v>
      </c>
      <c r="P11" s="273" t="n">
        <v>1751</v>
      </c>
      <c r="Q11" s="273" t="n">
        <v>15</v>
      </c>
      <c r="R11" s="273" t="n">
        <v>684</v>
      </c>
      <c r="S11" s="273" t="n">
        <v>136</v>
      </c>
      <c r="T11" s="273" t="n">
        <v>939</v>
      </c>
      <c r="U11" s="273" t="n">
        <v>4990</v>
      </c>
      <c r="V11" s="273" t="n">
        <v>1</v>
      </c>
      <c r="W11" s="273" t="n">
        <v>0</v>
      </c>
      <c r="X11" s="273" t="n">
        <v>92</v>
      </c>
    </row>
    <row r="12">
      <c r="A12" s="4" t="s">
        <v>13</v>
      </c>
      <c r="B12" s="273" t="n">
        <v>10385</v>
      </c>
      <c r="C12" s="273" t="n">
        <v>117</v>
      </c>
      <c r="D12" s="273" t="n">
        <v>2</v>
      </c>
      <c r="E12" s="273" t="n">
        <v>969</v>
      </c>
      <c r="F12" s="273" t="n">
        <v>5</v>
      </c>
      <c r="G12" s="273" t="n">
        <v>25</v>
      </c>
      <c r="H12" s="273" t="n">
        <v>532</v>
      </c>
      <c r="I12" s="273" t="n">
        <v>2610</v>
      </c>
      <c r="J12" s="273" t="n">
        <v>316</v>
      </c>
      <c r="K12" s="273" t="n">
        <v>2918</v>
      </c>
      <c r="L12" s="273" t="n">
        <v>162</v>
      </c>
      <c r="M12" s="273" t="n">
        <v>29</v>
      </c>
      <c r="N12" s="273" t="n">
        <v>214</v>
      </c>
      <c r="O12" s="273" t="n">
        <v>766</v>
      </c>
      <c r="P12" s="273" t="n">
        <v>631</v>
      </c>
      <c r="Q12" s="273" t="n">
        <v>3</v>
      </c>
      <c r="R12" s="273" t="n">
        <v>156</v>
      </c>
      <c r="S12" s="273" t="n">
        <v>85</v>
      </c>
      <c r="T12" s="273" t="n">
        <v>329</v>
      </c>
      <c r="U12" s="273" t="n">
        <v>512</v>
      </c>
      <c r="V12" s="273" t="n">
        <v>0</v>
      </c>
      <c r="W12" s="273" t="n">
        <v>0</v>
      </c>
      <c r="X12" s="273" t="n">
        <v>4</v>
      </c>
    </row>
    <row r="13">
      <c r="A13" s="4" t="s">
        <v>14</v>
      </c>
      <c r="B13" s="273" t="n">
        <v>0</v>
      </c>
      <c r="C13" s="273" t="n">
        <v>0</v>
      </c>
      <c r="D13" s="273" t="n">
        <v>0</v>
      </c>
      <c r="E13" s="273" t="n">
        <v>0</v>
      </c>
      <c r="F13" s="273" t="n">
        <v>0</v>
      </c>
      <c r="G13" s="273" t="n">
        <v>0</v>
      </c>
      <c r="H13" s="273" t="n">
        <v>0</v>
      </c>
      <c r="I13" s="273" t="n">
        <v>0</v>
      </c>
      <c r="J13" s="273" t="n">
        <v>0</v>
      </c>
      <c r="K13" s="273" t="n">
        <v>0</v>
      </c>
      <c r="L13" s="273" t="n">
        <v>0</v>
      </c>
      <c r="M13" s="273" t="n">
        <v>0</v>
      </c>
      <c r="N13" s="273" t="n">
        <v>0</v>
      </c>
      <c r="O13" s="273" t="n">
        <v>0</v>
      </c>
      <c r="P13" s="273" t="n">
        <v>0</v>
      </c>
      <c r="Q13" s="273" t="n">
        <v>0</v>
      </c>
      <c r="R13" s="273" t="n">
        <v>0</v>
      </c>
      <c r="S13" s="273" t="n">
        <v>0</v>
      </c>
      <c r="T13" s="273" t="n">
        <v>0</v>
      </c>
      <c r="U13" s="273" t="n">
        <v>0</v>
      </c>
      <c r="V13" s="273" t="n">
        <v>0</v>
      </c>
      <c r="W13" s="273" t="n">
        <v>0</v>
      </c>
      <c r="X13" s="273" t="n">
        <v>0</v>
      </c>
    </row>
    <row r="14">
      <c r="A14" s="4" t="s">
        <v>15</v>
      </c>
      <c r="B14" s="273" t="n">
        <v>7165</v>
      </c>
      <c r="C14" s="273" t="n">
        <v>186</v>
      </c>
      <c r="D14" s="273" t="n">
        <v>2</v>
      </c>
      <c r="E14" s="273" t="n">
        <v>667</v>
      </c>
      <c r="F14" s="273" t="n">
        <v>0</v>
      </c>
      <c r="G14" s="273" t="n">
        <v>3</v>
      </c>
      <c r="H14" s="273" t="n">
        <v>2002</v>
      </c>
      <c r="I14" s="273" t="n">
        <v>881</v>
      </c>
      <c r="J14" s="273" t="n">
        <v>220</v>
      </c>
      <c r="K14" s="273" t="n">
        <v>224</v>
      </c>
      <c r="L14" s="273" t="n">
        <v>140</v>
      </c>
      <c r="M14" s="273" t="n">
        <v>63</v>
      </c>
      <c r="N14" s="273" t="n">
        <v>34</v>
      </c>
      <c r="O14" s="273" t="n">
        <v>641</v>
      </c>
      <c r="P14" s="273" t="n">
        <v>338</v>
      </c>
      <c r="Q14" s="273" t="n">
        <v>1</v>
      </c>
      <c r="R14" s="273" t="n">
        <v>117</v>
      </c>
      <c r="S14" s="273" t="n">
        <v>13</v>
      </c>
      <c r="T14" s="273" t="n">
        <v>289</v>
      </c>
      <c r="U14" s="273" t="n">
        <v>1324</v>
      </c>
      <c r="V14" s="273" t="n">
        <v>0</v>
      </c>
      <c r="W14" s="273" t="n">
        <v>0</v>
      </c>
      <c r="X14" s="273" t="n">
        <v>20</v>
      </c>
    </row>
    <row r="15">
      <c r="A15" s="4" t="s">
        <v>16</v>
      </c>
      <c r="B15" s="273" t="n">
        <v>731</v>
      </c>
      <c r="C15" s="273" t="n">
        <v>7</v>
      </c>
      <c r="D15" s="273" t="n">
        <v>0</v>
      </c>
      <c r="E15" s="273" t="n">
        <v>23</v>
      </c>
      <c r="F15" s="273" t="n">
        <v>0</v>
      </c>
      <c r="G15" s="273" t="n">
        <v>1</v>
      </c>
      <c r="H15" s="273" t="n">
        <v>29</v>
      </c>
      <c r="I15" s="273" t="n">
        <v>61</v>
      </c>
      <c r="J15" s="273" t="n">
        <v>7</v>
      </c>
      <c r="K15" s="273" t="n">
        <v>25</v>
      </c>
      <c r="L15" s="273" t="n">
        <v>20</v>
      </c>
      <c r="M15" s="273" t="n">
        <v>1</v>
      </c>
      <c r="N15" s="273" t="n">
        <v>12</v>
      </c>
      <c r="O15" s="273" t="n">
        <v>42</v>
      </c>
      <c r="P15" s="273" t="n">
        <v>35</v>
      </c>
      <c r="Q15" s="273" t="n">
        <v>0</v>
      </c>
      <c r="R15" s="273" t="n">
        <v>10</v>
      </c>
      <c r="S15" s="273" t="n">
        <v>1</v>
      </c>
      <c r="T15" s="273" t="n">
        <v>17</v>
      </c>
      <c r="U15" s="273" t="n">
        <v>14</v>
      </c>
      <c r="V15" s="273" t="n">
        <v>0</v>
      </c>
      <c r="W15" s="273" t="n">
        <v>0</v>
      </c>
      <c r="X15" s="273" t="n">
        <v>426</v>
      </c>
    </row>
    <row r="16">
      <c r="A16" s="49" t="s">
        <v>262</v>
      </c>
      <c r="B16" s="275" t="n">
        <v>63226</v>
      </c>
      <c r="C16" s="275" t="n">
        <v>1405</v>
      </c>
      <c r="D16" s="275" t="n">
        <v>6</v>
      </c>
      <c r="E16" s="275" t="n">
        <v>6759</v>
      </c>
      <c r="F16" s="275" t="n">
        <v>9</v>
      </c>
      <c r="G16" s="275" t="n">
        <v>57</v>
      </c>
      <c r="H16" s="275" t="n">
        <v>12756</v>
      </c>
      <c r="I16" s="275" t="n">
        <v>11887</v>
      </c>
      <c r="J16" s="275" t="n">
        <v>1885</v>
      </c>
      <c r="K16" s="275" t="n">
        <v>7220</v>
      </c>
      <c r="L16" s="275" t="n">
        <v>1152</v>
      </c>
      <c r="M16" s="275" t="n">
        <v>766</v>
      </c>
      <c r="N16" s="275" t="n">
        <v>466</v>
      </c>
      <c r="O16" s="275" t="n">
        <v>5652</v>
      </c>
      <c r="P16" s="275" t="n">
        <v>2798</v>
      </c>
      <c r="Q16" s="275" t="n">
        <v>19</v>
      </c>
      <c r="R16" s="275" t="n">
        <v>996</v>
      </c>
      <c r="S16" s="275" t="n">
        <v>244</v>
      </c>
      <c r="T16" s="275" t="n">
        <v>1649</v>
      </c>
      <c r="U16" s="275" t="n">
        <v>6957</v>
      </c>
      <c r="V16" s="275" t="n">
        <v>1</v>
      </c>
      <c r="W16" s="275" t="n">
        <v>0</v>
      </c>
      <c r="X16" s="275" t="n">
        <v>542</v>
      </c>
    </row>
    <row r="17">
      <c r="A17" s="110" t="s">
        <v>263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73" t="n">
        <v>7082</v>
      </c>
      <c r="C18" s="273" t="n">
        <v>34</v>
      </c>
      <c r="D18" s="273" t="n">
        <v>0</v>
      </c>
      <c r="E18" s="273" t="n">
        <v>615</v>
      </c>
      <c r="F18" s="273" t="n">
        <v>62</v>
      </c>
      <c r="G18" s="273" t="n">
        <v>9</v>
      </c>
      <c r="H18" s="273" t="n">
        <v>146</v>
      </c>
      <c r="I18" s="273" t="n">
        <v>2395</v>
      </c>
      <c r="J18" s="273" t="n">
        <v>34</v>
      </c>
      <c r="K18" s="273" t="n">
        <v>2030</v>
      </c>
      <c r="L18" s="273" t="n">
        <v>38</v>
      </c>
      <c r="M18" s="273" t="n">
        <v>0</v>
      </c>
      <c r="N18" s="273" t="n">
        <v>115</v>
      </c>
      <c r="O18" s="273" t="n">
        <v>124</v>
      </c>
      <c r="P18" s="273" t="n">
        <v>110</v>
      </c>
      <c r="Q18" s="273" t="n">
        <v>0</v>
      </c>
      <c r="R18" s="273" t="n">
        <v>110</v>
      </c>
      <c r="S18" s="273" t="n">
        <v>28</v>
      </c>
      <c r="T18" s="273" t="n">
        <v>815</v>
      </c>
      <c r="U18" s="273" t="n">
        <v>417</v>
      </c>
      <c r="V18" s="273" t="n">
        <v>0</v>
      </c>
      <c r="W18" s="273" t="n">
        <v>0</v>
      </c>
      <c r="X18" s="273" t="n">
        <v>0</v>
      </c>
    </row>
    <row r="19">
      <c r="A19" s="4" t="s">
        <v>12</v>
      </c>
      <c r="B19" s="273" t="n">
        <v>43710</v>
      </c>
      <c r="C19" s="273" t="n">
        <v>1082</v>
      </c>
      <c r="D19" s="273" t="n">
        <v>2</v>
      </c>
      <c r="E19" s="273" t="n">
        <v>5028</v>
      </c>
      <c r="F19" s="273" t="n">
        <v>2</v>
      </c>
      <c r="G19" s="273" t="n">
        <v>25</v>
      </c>
      <c r="H19" s="273" t="n">
        <v>10150</v>
      </c>
      <c r="I19" s="273" t="n">
        <v>7945</v>
      </c>
      <c r="J19" s="273" t="n">
        <v>1333</v>
      </c>
      <c r="K19" s="273" t="n">
        <v>3709</v>
      </c>
      <c r="L19" s="273" t="n">
        <v>819</v>
      </c>
      <c r="M19" s="273" t="n">
        <v>670</v>
      </c>
      <c r="N19" s="273" t="n">
        <v>182</v>
      </c>
      <c r="O19" s="273" t="n">
        <v>4164</v>
      </c>
      <c r="P19" s="273" t="n">
        <v>1751</v>
      </c>
      <c r="Q19" s="273" t="n">
        <v>15</v>
      </c>
      <c r="R19" s="273" t="n">
        <v>684</v>
      </c>
      <c r="S19" s="273" t="n">
        <v>136</v>
      </c>
      <c r="T19" s="273" t="n">
        <v>938</v>
      </c>
      <c r="U19" s="273" t="n">
        <v>4982</v>
      </c>
      <c r="V19" s="273" t="n">
        <v>1</v>
      </c>
      <c r="W19" s="273" t="n">
        <v>0</v>
      </c>
      <c r="X19" s="273" t="n">
        <v>92</v>
      </c>
    </row>
    <row r="20">
      <c r="A20" s="4" t="s">
        <v>13</v>
      </c>
      <c r="B20" s="273" t="n">
        <v>76447</v>
      </c>
      <c r="C20" s="273" t="n">
        <v>606</v>
      </c>
      <c r="D20" s="273" t="n">
        <v>22</v>
      </c>
      <c r="E20" s="273" t="n">
        <v>31236</v>
      </c>
      <c r="F20" s="273" t="n">
        <v>46</v>
      </c>
      <c r="G20" s="273" t="n">
        <v>209</v>
      </c>
      <c r="H20" s="273" t="n">
        <v>1842</v>
      </c>
      <c r="I20" s="273" t="n">
        <v>11939</v>
      </c>
      <c r="J20" s="273" t="n">
        <v>3150</v>
      </c>
      <c r="K20" s="273" t="n">
        <v>14921</v>
      </c>
      <c r="L20" s="273" t="n">
        <v>580</v>
      </c>
      <c r="M20" s="273" t="n">
        <v>46</v>
      </c>
      <c r="N20" s="273" t="n">
        <v>1521</v>
      </c>
      <c r="O20" s="273" t="n">
        <v>2729</v>
      </c>
      <c r="P20" s="273" t="n">
        <v>3307</v>
      </c>
      <c r="Q20" s="273" t="n">
        <v>4</v>
      </c>
      <c r="R20" s="273" t="n">
        <v>526</v>
      </c>
      <c r="S20" s="273" t="n">
        <v>488</v>
      </c>
      <c r="T20" s="273" t="n">
        <v>1857</v>
      </c>
      <c r="U20" s="273" t="n">
        <v>1411</v>
      </c>
      <c r="V20" s="273" t="n">
        <v>0</v>
      </c>
      <c r="W20" s="273" t="n">
        <v>0</v>
      </c>
      <c r="X20" s="273" t="n">
        <v>7</v>
      </c>
    </row>
    <row r="21">
      <c r="A21" s="4" t="s">
        <v>14</v>
      </c>
      <c r="B21" s="273" t="n">
        <v>0</v>
      </c>
      <c r="C21" s="273" t="n">
        <v>0</v>
      </c>
      <c r="D21" s="273" t="n">
        <v>0</v>
      </c>
      <c r="E21" s="273" t="n">
        <v>0</v>
      </c>
      <c r="F21" s="273" t="n">
        <v>0</v>
      </c>
      <c r="G21" s="273" t="n">
        <v>0</v>
      </c>
      <c r="H21" s="273" t="n">
        <v>0</v>
      </c>
      <c r="I21" s="273" t="n">
        <v>0</v>
      </c>
      <c r="J21" s="273" t="n">
        <v>0</v>
      </c>
      <c r="K21" s="273" t="n">
        <v>0</v>
      </c>
      <c r="L21" s="273" t="n">
        <v>0</v>
      </c>
      <c r="M21" s="273" t="n">
        <v>0</v>
      </c>
      <c r="N21" s="273" t="n">
        <v>0</v>
      </c>
      <c r="O21" s="273" t="n">
        <v>0</v>
      </c>
      <c r="P21" s="273" t="n">
        <v>0</v>
      </c>
      <c r="Q21" s="273" t="n">
        <v>0</v>
      </c>
      <c r="R21" s="273" t="n">
        <v>0</v>
      </c>
      <c r="S21" s="273" t="n">
        <v>0</v>
      </c>
      <c r="T21" s="273" t="n">
        <v>0</v>
      </c>
      <c r="U21" s="273" t="n">
        <v>0</v>
      </c>
      <c r="V21" s="273" t="n">
        <v>0</v>
      </c>
      <c r="W21" s="273" t="n">
        <v>0</v>
      </c>
      <c r="X21" s="273" t="n">
        <v>0</v>
      </c>
    </row>
    <row r="22">
      <c r="A22" s="4" t="s">
        <v>15</v>
      </c>
      <c r="B22" s="273" t="n">
        <v>7160</v>
      </c>
      <c r="C22" s="273" t="n">
        <v>186</v>
      </c>
      <c r="D22" s="273" t="n">
        <v>2</v>
      </c>
      <c r="E22" s="273" t="n">
        <v>667</v>
      </c>
      <c r="F22" s="273" t="n">
        <v>0</v>
      </c>
      <c r="G22" s="273" t="n">
        <v>3</v>
      </c>
      <c r="H22" s="273" t="n">
        <v>2001</v>
      </c>
      <c r="I22" s="273" t="n">
        <v>880</v>
      </c>
      <c r="J22" s="273" t="n">
        <v>220</v>
      </c>
      <c r="K22" s="273" t="n">
        <v>224</v>
      </c>
      <c r="L22" s="273" t="n">
        <v>140</v>
      </c>
      <c r="M22" s="273" t="n">
        <v>63</v>
      </c>
      <c r="N22" s="273" t="n">
        <v>34</v>
      </c>
      <c r="O22" s="273" t="n">
        <v>640</v>
      </c>
      <c r="P22" s="273" t="n">
        <v>338</v>
      </c>
      <c r="Q22" s="273" t="n">
        <v>1</v>
      </c>
      <c r="R22" s="273" t="n">
        <v>117</v>
      </c>
      <c r="S22" s="273" t="n">
        <v>13</v>
      </c>
      <c r="T22" s="273" t="n">
        <v>288</v>
      </c>
      <c r="U22" s="273" t="n">
        <v>1323</v>
      </c>
      <c r="V22" s="273" t="n">
        <v>0</v>
      </c>
      <c r="W22" s="273" t="n">
        <v>0</v>
      </c>
      <c r="X22" s="273" t="n">
        <v>20</v>
      </c>
    </row>
    <row r="23">
      <c r="A23" s="4" t="s">
        <v>16</v>
      </c>
      <c r="B23" s="273" t="n">
        <v>730</v>
      </c>
      <c r="C23" s="273" t="n">
        <v>7</v>
      </c>
      <c r="D23" s="273" t="n">
        <v>0</v>
      </c>
      <c r="E23" s="273" t="n">
        <v>23</v>
      </c>
      <c r="F23" s="273" t="n">
        <v>0</v>
      </c>
      <c r="G23" s="273" t="n">
        <v>1</v>
      </c>
      <c r="H23" s="273" t="n">
        <v>29</v>
      </c>
      <c r="I23" s="273" t="n">
        <v>61</v>
      </c>
      <c r="J23" s="273" t="n">
        <v>7</v>
      </c>
      <c r="K23" s="273" t="n">
        <v>25</v>
      </c>
      <c r="L23" s="273" t="n">
        <v>19</v>
      </c>
      <c r="M23" s="273" t="n">
        <v>1</v>
      </c>
      <c r="N23" s="273" t="n">
        <v>12</v>
      </c>
      <c r="O23" s="273" t="n">
        <v>42</v>
      </c>
      <c r="P23" s="273" t="n">
        <v>35</v>
      </c>
      <c r="Q23" s="273" t="n">
        <v>0</v>
      </c>
      <c r="R23" s="273" t="n">
        <v>10</v>
      </c>
      <c r="S23" s="273" t="n">
        <v>1</v>
      </c>
      <c r="T23" s="273" t="n">
        <v>17</v>
      </c>
      <c r="U23" s="273" t="n">
        <v>14</v>
      </c>
      <c r="V23" s="273" t="n">
        <v>0</v>
      </c>
      <c r="W23" s="273" t="n">
        <v>0</v>
      </c>
      <c r="X23" s="273" t="n">
        <v>426</v>
      </c>
    </row>
    <row r="24">
      <c r="A24" s="49" t="s">
        <v>262</v>
      </c>
      <c r="B24" s="275" t="n">
        <v>135129</v>
      </c>
      <c r="C24" s="275" t="n">
        <v>1915</v>
      </c>
      <c r="D24" s="275" t="n">
        <v>26</v>
      </c>
      <c r="E24" s="275" t="n">
        <v>37569</v>
      </c>
      <c r="F24" s="275" t="n">
        <v>110</v>
      </c>
      <c r="G24" s="275" t="n">
        <v>247</v>
      </c>
      <c r="H24" s="275" t="n">
        <v>14168</v>
      </c>
      <c r="I24" s="275" t="n">
        <v>23220</v>
      </c>
      <c r="J24" s="275" t="n">
        <v>4744</v>
      </c>
      <c r="K24" s="275" t="n">
        <v>20909</v>
      </c>
      <c r="L24" s="275" t="n">
        <v>1596</v>
      </c>
      <c r="M24" s="275" t="n">
        <v>780</v>
      </c>
      <c r="N24" s="275" t="n">
        <v>1864</v>
      </c>
      <c r="O24" s="275" t="n">
        <v>7699</v>
      </c>
      <c r="P24" s="275" t="n">
        <v>5541</v>
      </c>
      <c r="Q24" s="275" t="n">
        <v>20</v>
      </c>
      <c r="R24" s="275" t="n">
        <v>1447</v>
      </c>
      <c r="S24" s="275" t="n">
        <v>666</v>
      </c>
      <c r="T24" s="275" t="n">
        <v>3915</v>
      </c>
      <c r="U24" s="275" t="n">
        <v>8147</v>
      </c>
      <c r="V24" s="275" t="n">
        <v>1</v>
      </c>
      <c r="W24" s="275" t="n">
        <v>0</v>
      </c>
      <c r="X24" s="275" t="n">
        <v>545</v>
      </c>
    </row>
    <row r="25">
      <c r="A25" s="110" t="s">
        <v>264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74" t="n">
        <v>2138118.35</v>
      </c>
      <c r="C26" s="274" t="n">
        <v>14440.1</v>
      </c>
      <c r="D26" s="274" t="n">
        <v>0</v>
      </c>
      <c r="E26" s="274" t="n">
        <v>108771.84</v>
      </c>
      <c r="F26" s="274" t="n">
        <v>11434.85</v>
      </c>
      <c r="G26" s="274" t="n">
        <v>2398.77</v>
      </c>
      <c r="H26" s="274" t="n">
        <v>56464.04</v>
      </c>
      <c r="I26" s="274" t="n">
        <v>450725.58</v>
      </c>
      <c r="J26" s="274" t="n">
        <v>9036.48</v>
      </c>
      <c r="K26" s="274" t="n">
        <v>1016724.13</v>
      </c>
      <c r="L26" s="274" t="n">
        <v>12847.1</v>
      </c>
      <c r="M26" s="274" t="n">
        <v>0</v>
      </c>
      <c r="N26" s="274" t="n">
        <v>46330.59</v>
      </c>
      <c r="O26" s="274" t="n">
        <v>55699.24</v>
      </c>
      <c r="P26" s="274" t="n">
        <v>54402.9</v>
      </c>
      <c r="Q26" s="274" t="n">
        <v>0</v>
      </c>
      <c r="R26" s="274" t="n">
        <v>20908.75</v>
      </c>
      <c r="S26" s="274" t="n">
        <v>13173.87</v>
      </c>
      <c r="T26" s="274" t="n">
        <v>189363.59</v>
      </c>
      <c r="U26" s="274" t="n">
        <v>75396.52</v>
      </c>
      <c r="V26" s="274" t="n">
        <v>0</v>
      </c>
      <c r="W26" s="274" t="n">
        <v>0</v>
      </c>
      <c r="X26" s="274" t="n">
        <v>0</v>
      </c>
    </row>
    <row r="27">
      <c r="A27" s="4" t="s">
        <v>12</v>
      </c>
      <c r="B27" s="274" t="n">
        <v>30174679.82</v>
      </c>
      <c r="C27" s="274" t="n">
        <v>803492.77</v>
      </c>
      <c r="D27" s="274" t="n">
        <v>1620</v>
      </c>
      <c r="E27" s="274" t="n">
        <v>3501845.27</v>
      </c>
      <c r="F27" s="274" t="n">
        <v>1620</v>
      </c>
      <c r="G27" s="274" t="n">
        <v>17190</v>
      </c>
      <c r="H27" s="274" t="n">
        <v>7660252.44</v>
      </c>
      <c r="I27" s="274" t="n">
        <v>4998560.56</v>
      </c>
      <c r="J27" s="274" t="n">
        <v>925022.37</v>
      </c>
      <c r="K27" s="274" t="n">
        <v>2499926.39</v>
      </c>
      <c r="L27" s="274" t="n">
        <v>574384.71</v>
      </c>
      <c r="M27" s="274" t="n">
        <v>418614.61</v>
      </c>
      <c r="N27" s="274" t="n">
        <v>128681.46</v>
      </c>
      <c r="O27" s="274" t="n">
        <v>2834795.8</v>
      </c>
      <c r="P27" s="274" t="n">
        <v>1260884.64</v>
      </c>
      <c r="Q27" s="274" t="n">
        <v>10058.61</v>
      </c>
      <c r="R27" s="274" t="n">
        <v>448422.06</v>
      </c>
      <c r="S27" s="274" t="n">
        <v>79904</v>
      </c>
      <c r="T27" s="274" t="n">
        <v>685484.07</v>
      </c>
      <c r="U27" s="274" t="n">
        <v>3259876.66</v>
      </c>
      <c r="V27" s="274" t="n">
        <v>630</v>
      </c>
      <c r="W27" s="274" t="n">
        <v>0</v>
      </c>
      <c r="X27" s="274" t="n">
        <v>63413.4</v>
      </c>
    </row>
    <row r="28">
      <c r="A28" s="4" t="s">
        <v>13</v>
      </c>
      <c r="B28" s="274" t="n">
        <v>26134855.86</v>
      </c>
      <c r="C28" s="274" t="n">
        <v>309323.98</v>
      </c>
      <c r="D28" s="274" t="n">
        <v>7769.97</v>
      </c>
      <c r="E28" s="274" t="n">
        <v>7264944.55</v>
      </c>
      <c r="F28" s="274" t="n">
        <v>33408.49</v>
      </c>
      <c r="G28" s="274" t="n">
        <v>59232.05</v>
      </c>
      <c r="H28" s="274" t="n">
        <v>830521.32</v>
      </c>
      <c r="I28" s="274" t="n">
        <v>4220877.47</v>
      </c>
      <c r="J28" s="274" t="n">
        <v>887749.76</v>
      </c>
      <c r="K28" s="274" t="n">
        <v>7443605.9</v>
      </c>
      <c r="L28" s="274" t="n">
        <v>268541.18</v>
      </c>
      <c r="M28" s="274" t="n">
        <v>24574.44</v>
      </c>
      <c r="N28" s="274" t="n">
        <v>560231.14</v>
      </c>
      <c r="O28" s="274" t="n">
        <v>1208037.81</v>
      </c>
      <c r="P28" s="274" t="n">
        <v>1373190.81</v>
      </c>
      <c r="Q28" s="274" t="n">
        <v>1803.84</v>
      </c>
      <c r="R28" s="274" t="n">
        <v>241697.54</v>
      </c>
      <c r="S28" s="274" t="n">
        <v>176041.84</v>
      </c>
      <c r="T28" s="274" t="n">
        <v>763096.39</v>
      </c>
      <c r="U28" s="274" t="n">
        <v>458474.55</v>
      </c>
      <c r="V28" s="274" t="n">
        <v>0</v>
      </c>
      <c r="W28" s="274" t="n">
        <v>0</v>
      </c>
      <c r="X28" s="274" t="n">
        <v>1732.83</v>
      </c>
    </row>
    <row r="29">
      <c r="A29" s="4" t="s">
        <v>14</v>
      </c>
      <c r="B29" s="274" t="n">
        <v>0</v>
      </c>
      <c r="C29" s="274" t="n">
        <v>0</v>
      </c>
      <c r="D29" s="274" t="n">
        <v>0</v>
      </c>
      <c r="E29" s="274" t="n">
        <v>0</v>
      </c>
      <c r="F29" s="274" t="n">
        <v>0</v>
      </c>
      <c r="G29" s="274" t="n">
        <v>0</v>
      </c>
      <c r="H29" s="274" t="n">
        <v>0</v>
      </c>
      <c r="I29" s="274" t="n">
        <v>0</v>
      </c>
      <c r="J29" s="274" t="n">
        <v>0</v>
      </c>
      <c r="K29" s="274" t="n">
        <v>0</v>
      </c>
      <c r="L29" s="274" t="n">
        <v>0</v>
      </c>
      <c r="M29" s="274" t="n">
        <v>0</v>
      </c>
      <c r="N29" s="274" t="n">
        <v>0</v>
      </c>
      <c r="O29" s="274" t="n">
        <v>0</v>
      </c>
      <c r="P29" s="274" t="n">
        <v>0</v>
      </c>
      <c r="Q29" s="274" t="n">
        <v>0</v>
      </c>
      <c r="R29" s="274" t="n">
        <v>0</v>
      </c>
      <c r="S29" s="274" t="n">
        <v>0</v>
      </c>
      <c r="T29" s="274" t="n">
        <v>0</v>
      </c>
      <c r="U29" s="274" t="n">
        <v>0</v>
      </c>
      <c r="V29" s="274" t="n">
        <v>0</v>
      </c>
      <c r="W29" s="274" t="n">
        <v>0</v>
      </c>
      <c r="X29" s="274" t="n">
        <v>0</v>
      </c>
    </row>
    <row r="30">
      <c r="A30" s="4" t="s">
        <v>15</v>
      </c>
      <c r="B30" s="274" t="n">
        <v>2200120.12</v>
      </c>
      <c r="C30" s="274" t="n">
        <v>57697.25</v>
      </c>
      <c r="D30" s="274" t="n">
        <v>630</v>
      </c>
      <c r="E30" s="274" t="n">
        <v>204181.76</v>
      </c>
      <c r="F30" s="274" t="n">
        <v>0</v>
      </c>
      <c r="G30" s="274" t="n">
        <v>871.35</v>
      </c>
      <c r="H30" s="274" t="n">
        <v>621633.15</v>
      </c>
      <c r="I30" s="274" t="n">
        <v>269857.48</v>
      </c>
      <c r="J30" s="274" t="n">
        <v>67414.31</v>
      </c>
      <c r="K30" s="274" t="n">
        <v>67677.46</v>
      </c>
      <c r="L30" s="274" t="n">
        <v>43273.2</v>
      </c>
      <c r="M30" s="274" t="n">
        <v>19129.42</v>
      </c>
      <c r="N30" s="274" t="n">
        <v>10710</v>
      </c>
      <c r="O30" s="274" t="n">
        <v>196620.74</v>
      </c>
      <c r="P30" s="274" t="n">
        <v>104260.93</v>
      </c>
      <c r="Q30" s="274" t="n">
        <v>315</v>
      </c>
      <c r="R30" s="274" t="n">
        <v>35745.49</v>
      </c>
      <c r="S30" s="274" t="n">
        <v>3647.52</v>
      </c>
      <c r="T30" s="274" t="n">
        <v>87784.35</v>
      </c>
      <c r="U30" s="274" t="n">
        <v>402842.61</v>
      </c>
      <c r="V30" s="274" t="n">
        <v>0</v>
      </c>
      <c r="W30" s="274" t="n">
        <v>0</v>
      </c>
      <c r="X30" s="274" t="n">
        <v>5828.1</v>
      </c>
    </row>
    <row r="31">
      <c r="A31" s="4" t="s">
        <v>16</v>
      </c>
      <c r="B31" s="274" t="n">
        <v>224785.49</v>
      </c>
      <c r="C31" s="274" t="n">
        <v>2205</v>
      </c>
      <c r="D31" s="274" t="n">
        <v>0</v>
      </c>
      <c r="E31" s="274" t="n">
        <v>7234.88</v>
      </c>
      <c r="F31" s="274" t="n">
        <v>0</v>
      </c>
      <c r="G31" s="274" t="n">
        <v>315</v>
      </c>
      <c r="H31" s="274" t="n">
        <v>8833.42</v>
      </c>
      <c r="I31" s="274" t="n">
        <v>19020.82</v>
      </c>
      <c r="J31" s="274" t="n">
        <v>2148.88</v>
      </c>
      <c r="K31" s="274" t="n">
        <v>7456.96</v>
      </c>
      <c r="L31" s="274" t="n">
        <v>6089.5</v>
      </c>
      <c r="M31" s="274" t="n">
        <v>315</v>
      </c>
      <c r="N31" s="274" t="n">
        <v>3780</v>
      </c>
      <c r="O31" s="274" t="n">
        <v>12761.8</v>
      </c>
      <c r="P31" s="274" t="n">
        <v>10971.03</v>
      </c>
      <c r="Q31" s="274" t="n">
        <v>0</v>
      </c>
      <c r="R31" s="274" t="n">
        <v>3125</v>
      </c>
      <c r="S31" s="274" t="n">
        <v>315</v>
      </c>
      <c r="T31" s="274" t="n">
        <v>5355</v>
      </c>
      <c r="U31" s="274" t="n">
        <v>4321.67</v>
      </c>
      <c r="V31" s="274" t="n">
        <v>0</v>
      </c>
      <c r="W31" s="274" t="n">
        <v>0</v>
      </c>
      <c r="X31" s="274" t="n">
        <v>130536.53</v>
      </c>
    </row>
    <row r="32">
      <c r="A32" s="49" t="s">
        <v>262</v>
      </c>
      <c r="B32" s="276" t="n">
        <v>60872559.64</v>
      </c>
      <c r="C32" s="276" t="n">
        <v>1187159.1</v>
      </c>
      <c r="D32" s="276" t="n">
        <v>10019.97</v>
      </c>
      <c r="E32" s="276" t="n">
        <v>11086978.3</v>
      </c>
      <c r="F32" s="276" t="n">
        <v>46463.34</v>
      </c>
      <c r="G32" s="276" t="n">
        <v>80007.17</v>
      </c>
      <c r="H32" s="276" t="n">
        <v>9177704.37</v>
      </c>
      <c r="I32" s="276" t="n">
        <v>9959041.91</v>
      </c>
      <c r="J32" s="276" t="n">
        <v>1891371.8</v>
      </c>
      <c r="K32" s="276" t="n">
        <v>11035390.84</v>
      </c>
      <c r="L32" s="276" t="n">
        <v>905135.69</v>
      </c>
      <c r="M32" s="276" t="n">
        <v>462633.47</v>
      </c>
      <c r="N32" s="276" t="n">
        <v>749733.19</v>
      </c>
      <c r="O32" s="276" t="n">
        <v>4307915.39</v>
      </c>
      <c r="P32" s="276" t="n">
        <v>2803710.31</v>
      </c>
      <c r="Q32" s="276" t="n">
        <v>12177.45</v>
      </c>
      <c r="R32" s="276" t="n">
        <v>749898.84</v>
      </c>
      <c r="S32" s="276" t="n">
        <v>273082.23</v>
      </c>
      <c r="T32" s="276" t="n">
        <v>1731083.4</v>
      </c>
      <c r="U32" s="276" t="n">
        <v>4200912.01</v>
      </c>
      <c r="V32" s="276" t="n">
        <v>630</v>
      </c>
      <c r="W32" s="276" t="n">
        <v>0</v>
      </c>
      <c r="X32" s="276" t="n">
        <v>201510.86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284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287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254</v>
      </c>
      <c r="C7" s="18" t="s">
        <v>288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289</v>
      </c>
      <c r="D8" s="3" t="s">
        <v>290</v>
      </c>
      <c r="E8" s="3" t="s">
        <v>291</v>
      </c>
      <c r="F8" s="3" t="s">
        <v>292</v>
      </c>
      <c r="G8" s="3" t="s">
        <v>293</v>
      </c>
      <c r="H8" s="3" t="s">
        <v>294</v>
      </c>
      <c r="I8" s="3" t="s">
        <v>295</v>
      </c>
      <c r="J8" s="3" t="s">
        <v>296</v>
      </c>
      <c r="K8" s="3" t="s">
        <v>297</v>
      </c>
      <c r="L8" s="3" t="s">
        <v>298</v>
      </c>
      <c r="M8" s="3" t="s">
        <v>299</v>
      </c>
      <c r="N8" s="3" t="s">
        <v>300</v>
      </c>
      <c r="O8" s="3" t="s">
        <v>301</v>
      </c>
      <c r="P8" s="3" t="s">
        <v>302</v>
      </c>
      <c r="Q8" s="3" t="s">
        <v>303</v>
      </c>
      <c r="R8" s="3" t="s">
        <v>304</v>
      </c>
      <c r="S8" s="3" t="s">
        <v>305</v>
      </c>
      <c r="T8" s="3" t="s">
        <v>306</v>
      </c>
      <c r="U8" s="3" t="s">
        <v>307</v>
      </c>
      <c r="V8" s="3" t="s">
        <v>308</v>
      </c>
      <c r="W8" s="3" t="s">
        <v>309</v>
      </c>
      <c r="X8" s="3" t="s">
        <v>310</v>
      </c>
    </row>
    <row r="9">
      <c r="A9" s="110" t="s">
        <v>261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77" t="n">
        <v>1091</v>
      </c>
      <c r="C10" s="277" t="n">
        <v>16</v>
      </c>
      <c r="D10" s="277" t="n">
        <v>1</v>
      </c>
      <c r="E10" s="277" t="n">
        <v>65</v>
      </c>
      <c r="F10" s="277" t="n">
        <v>2</v>
      </c>
      <c r="G10" s="277" t="n">
        <v>1</v>
      </c>
      <c r="H10" s="277" t="n">
        <v>32</v>
      </c>
      <c r="I10" s="277" t="n">
        <v>323</v>
      </c>
      <c r="J10" s="277" t="n">
        <v>11</v>
      </c>
      <c r="K10" s="277" t="n">
        <v>324</v>
      </c>
      <c r="L10" s="277" t="n">
        <v>7</v>
      </c>
      <c r="M10" s="277" t="n">
        <v>1</v>
      </c>
      <c r="N10" s="277" t="n">
        <v>23</v>
      </c>
      <c r="O10" s="277" t="n">
        <v>41</v>
      </c>
      <c r="P10" s="277" t="n">
        <v>26</v>
      </c>
      <c r="Q10" s="277" t="n">
        <v>0</v>
      </c>
      <c r="R10" s="277" t="n">
        <v>26</v>
      </c>
      <c r="S10" s="277" t="n">
        <v>5</v>
      </c>
      <c r="T10" s="277" t="n">
        <v>78</v>
      </c>
      <c r="U10" s="277" t="n">
        <v>109</v>
      </c>
      <c r="V10" s="277" t="n">
        <v>0</v>
      </c>
      <c r="W10" s="277" t="n">
        <v>0</v>
      </c>
      <c r="X10" s="277" t="n">
        <v>0</v>
      </c>
    </row>
    <row r="11">
      <c r="A11" s="4" t="s">
        <v>12</v>
      </c>
      <c r="B11" s="277" t="n">
        <v>44832</v>
      </c>
      <c r="C11" s="277" t="n">
        <v>1040</v>
      </c>
      <c r="D11" s="277" t="n">
        <v>1</v>
      </c>
      <c r="E11" s="277" t="n">
        <v>5084</v>
      </c>
      <c r="F11" s="277" t="n">
        <v>3</v>
      </c>
      <c r="G11" s="277" t="n">
        <v>22</v>
      </c>
      <c r="H11" s="277" t="n">
        <v>10201</v>
      </c>
      <c r="I11" s="277" t="n">
        <v>8294</v>
      </c>
      <c r="J11" s="277" t="n">
        <v>1387</v>
      </c>
      <c r="K11" s="277" t="n">
        <v>3865</v>
      </c>
      <c r="L11" s="277" t="n">
        <v>788</v>
      </c>
      <c r="M11" s="277" t="n">
        <v>639</v>
      </c>
      <c r="N11" s="277" t="n">
        <v>185</v>
      </c>
      <c r="O11" s="277" t="n">
        <v>3921</v>
      </c>
      <c r="P11" s="277" t="n">
        <v>1758</v>
      </c>
      <c r="Q11" s="277" t="n">
        <v>11</v>
      </c>
      <c r="R11" s="277" t="n">
        <v>800</v>
      </c>
      <c r="S11" s="277" t="n">
        <v>162</v>
      </c>
      <c r="T11" s="277" t="n">
        <v>996</v>
      </c>
      <c r="U11" s="277" t="n">
        <v>5574</v>
      </c>
      <c r="V11" s="277" t="n">
        <v>1</v>
      </c>
      <c r="W11" s="277" t="n">
        <v>0</v>
      </c>
      <c r="X11" s="277" t="n">
        <v>100</v>
      </c>
    </row>
    <row r="12">
      <c r="A12" s="4" t="s">
        <v>13</v>
      </c>
      <c r="B12" s="277" t="n">
        <v>7349</v>
      </c>
      <c r="C12" s="277" t="n">
        <v>100</v>
      </c>
      <c r="D12" s="277" t="n">
        <v>2</v>
      </c>
      <c r="E12" s="277" t="n">
        <v>761</v>
      </c>
      <c r="F12" s="277" t="n">
        <v>6</v>
      </c>
      <c r="G12" s="277" t="n">
        <v>20</v>
      </c>
      <c r="H12" s="277" t="n">
        <v>424</v>
      </c>
      <c r="I12" s="277" t="n">
        <v>1938</v>
      </c>
      <c r="J12" s="277" t="n">
        <v>249</v>
      </c>
      <c r="K12" s="277" t="n">
        <v>1718</v>
      </c>
      <c r="L12" s="277" t="n">
        <v>131</v>
      </c>
      <c r="M12" s="277" t="n">
        <v>24</v>
      </c>
      <c r="N12" s="277" t="n">
        <v>183</v>
      </c>
      <c r="O12" s="277" t="n">
        <v>563</v>
      </c>
      <c r="P12" s="277" t="n">
        <v>450</v>
      </c>
      <c r="Q12" s="277" t="n">
        <v>2</v>
      </c>
      <c r="R12" s="277" t="n">
        <v>119</v>
      </c>
      <c r="S12" s="277" t="n">
        <v>85</v>
      </c>
      <c r="T12" s="277" t="n">
        <v>233</v>
      </c>
      <c r="U12" s="277" t="n">
        <v>334</v>
      </c>
      <c r="V12" s="277" t="n">
        <v>0</v>
      </c>
      <c r="W12" s="277" t="n">
        <v>0</v>
      </c>
      <c r="X12" s="277" t="n">
        <v>7</v>
      </c>
    </row>
    <row r="13">
      <c r="A13" s="4" t="s">
        <v>14</v>
      </c>
      <c r="B13" s="277" t="n">
        <v>6792</v>
      </c>
      <c r="C13" s="277" t="n">
        <v>84</v>
      </c>
      <c r="D13" s="277" t="n">
        <v>3</v>
      </c>
      <c r="E13" s="277" t="n">
        <v>595</v>
      </c>
      <c r="F13" s="277" t="n">
        <v>0</v>
      </c>
      <c r="G13" s="277" t="n">
        <v>18</v>
      </c>
      <c r="H13" s="277" t="n">
        <v>464</v>
      </c>
      <c r="I13" s="277" t="n">
        <v>1719</v>
      </c>
      <c r="J13" s="277" t="n">
        <v>247</v>
      </c>
      <c r="K13" s="277" t="n">
        <v>1931</v>
      </c>
      <c r="L13" s="277" t="n">
        <v>121</v>
      </c>
      <c r="M13" s="277" t="n">
        <v>24</v>
      </c>
      <c r="N13" s="277" t="n">
        <v>100</v>
      </c>
      <c r="O13" s="277" t="n">
        <v>513</v>
      </c>
      <c r="P13" s="277" t="n">
        <v>343</v>
      </c>
      <c r="Q13" s="277" t="n">
        <v>2</v>
      </c>
      <c r="R13" s="277" t="n">
        <v>78</v>
      </c>
      <c r="S13" s="277" t="n">
        <v>49</v>
      </c>
      <c r="T13" s="277" t="n">
        <v>158</v>
      </c>
      <c r="U13" s="277" t="n">
        <v>336</v>
      </c>
      <c r="V13" s="277" t="n">
        <v>0</v>
      </c>
      <c r="W13" s="277" t="n">
        <v>0</v>
      </c>
      <c r="X13" s="277" t="n">
        <v>7</v>
      </c>
    </row>
    <row r="14">
      <c r="A14" s="4" t="s">
        <v>15</v>
      </c>
      <c r="B14" s="277" t="n">
        <v>7498</v>
      </c>
      <c r="C14" s="277" t="n">
        <v>172</v>
      </c>
      <c r="D14" s="277" t="n">
        <v>2</v>
      </c>
      <c r="E14" s="277" t="n">
        <v>650</v>
      </c>
      <c r="F14" s="277" t="n">
        <v>1</v>
      </c>
      <c r="G14" s="277" t="n">
        <v>3</v>
      </c>
      <c r="H14" s="277" t="n">
        <v>1844</v>
      </c>
      <c r="I14" s="277" t="n">
        <v>894</v>
      </c>
      <c r="J14" s="277" t="n">
        <v>213</v>
      </c>
      <c r="K14" s="277" t="n">
        <v>226</v>
      </c>
      <c r="L14" s="277" t="n">
        <v>138</v>
      </c>
      <c r="M14" s="277" t="n">
        <v>62</v>
      </c>
      <c r="N14" s="277" t="n">
        <v>30</v>
      </c>
      <c r="O14" s="277" t="n">
        <v>589</v>
      </c>
      <c r="P14" s="277" t="n">
        <v>315</v>
      </c>
      <c r="Q14" s="277" t="n">
        <v>0</v>
      </c>
      <c r="R14" s="277" t="n">
        <v>124</v>
      </c>
      <c r="S14" s="277" t="n">
        <v>13</v>
      </c>
      <c r="T14" s="277" t="n">
        <v>296</v>
      </c>
      <c r="U14" s="277" t="n">
        <v>1901</v>
      </c>
      <c r="V14" s="277" t="n">
        <v>0</v>
      </c>
      <c r="W14" s="277" t="n">
        <v>0</v>
      </c>
      <c r="X14" s="277" t="n">
        <v>25</v>
      </c>
    </row>
    <row r="15">
      <c r="A15" s="4" t="s">
        <v>16</v>
      </c>
      <c r="B15" s="277" t="n">
        <v>694</v>
      </c>
      <c r="C15" s="277" t="n">
        <v>5</v>
      </c>
      <c r="D15" s="277" t="n">
        <v>0</v>
      </c>
      <c r="E15" s="277" t="n">
        <v>22</v>
      </c>
      <c r="F15" s="277" t="n">
        <v>0</v>
      </c>
      <c r="G15" s="277" t="n">
        <v>1</v>
      </c>
      <c r="H15" s="277" t="n">
        <v>29</v>
      </c>
      <c r="I15" s="277" t="n">
        <v>57</v>
      </c>
      <c r="J15" s="277" t="n">
        <v>10</v>
      </c>
      <c r="K15" s="277" t="n">
        <v>23</v>
      </c>
      <c r="L15" s="277" t="n">
        <v>16</v>
      </c>
      <c r="M15" s="277" t="n">
        <v>1</v>
      </c>
      <c r="N15" s="277" t="n">
        <v>12</v>
      </c>
      <c r="O15" s="277" t="n">
        <v>38</v>
      </c>
      <c r="P15" s="277" t="n">
        <v>36</v>
      </c>
      <c r="Q15" s="277" t="n">
        <v>0</v>
      </c>
      <c r="R15" s="277" t="n">
        <v>10</v>
      </c>
      <c r="S15" s="277" t="n">
        <v>2</v>
      </c>
      <c r="T15" s="277" t="n">
        <v>15</v>
      </c>
      <c r="U15" s="277" t="n">
        <v>15</v>
      </c>
      <c r="V15" s="277" t="n">
        <v>0</v>
      </c>
      <c r="W15" s="277" t="n">
        <v>0</v>
      </c>
      <c r="X15" s="277" t="n">
        <v>402</v>
      </c>
    </row>
    <row r="16">
      <c r="A16" s="49" t="s">
        <v>262</v>
      </c>
      <c r="B16" s="279" t="n">
        <v>68256</v>
      </c>
      <c r="C16" s="279" t="n">
        <v>1417</v>
      </c>
      <c r="D16" s="279" t="n">
        <v>9</v>
      </c>
      <c r="E16" s="279" t="n">
        <v>7177</v>
      </c>
      <c r="F16" s="279" t="n">
        <v>12</v>
      </c>
      <c r="G16" s="279" t="n">
        <v>65</v>
      </c>
      <c r="H16" s="279" t="n">
        <v>12994</v>
      </c>
      <c r="I16" s="279" t="n">
        <v>13225</v>
      </c>
      <c r="J16" s="279" t="n">
        <v>2117</v>
      </c>
      <c r="K16" s="279" t="n">
        <v>8087</v>
      </c>
      <c r="L16" s="279" t="n">
        <v>1201</v>
      </c>
      <c r="M16" s="279" t="n">
        <v>751</v>
      </c>
      <c r="N16" s="279" t="n">
        <v>533</v>
      </c>
      <c r="O16" s="279" t="n">
        <v>5665</v>
      </c>
      <c r="P16" s="279" t="n">
        <v>2928</v>
      </c>
      <c r="Q16" s="279" t="n">
        <v>15</v>
      </c>
      <c r="R16" s="279" t="n">
        <v>1157</v>
      </c>
      <c r="S16" s="279" t="n">
        <v>316</v>
      </c>
      <c r="T16" s="279" t="n">
        <v>1776</v>
      </c>
      <c r="U16" s="279" t="n">
        <v>8269</v>
      </c>
      <c r="V16" s="279" t="n">
        <v>1</v>
      </c>
      <c r="W16" s="279" t="n">
        <v>0</v>
      </c>
      <c r="X16" s="279" t="n">
        <v>541</v>
      </c>
    </row>
    <row r="17">
      <c r="A17" s="110" t="s">
        <v>263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77" t="n">
        <v>6286</v>
      </c>
      <c r="C18" s="277" t="n">
        <v>54</v>
      </c>
      <c r="D18" s="277" t="n">
        <v>9</v>
      </c>
      <c r="E18" s="277" t="n">
        <v>274</v>
      </c>
      <c r="F18" s="277" t="n">
        <v>2</v>
      </c>
      <c r="G18" s="277" t="n">
        <v>4</v>
      </c>
      <c r="H18" s="277" t="n">
        <v>95</v>
      </c>
      <c r="I18" s="277" t="n">
        <v>1861</v>
      </c>
      <c r="J18" s="277" t="n">
        <v>58</v>
      </c>
      <c r="K18" s="277" t="n">
        <v>1340</v>
      </c>
      <c r="L18" s="277" t="n">
        <v>63</v>
      </c>
      <c r="M18" s="277" t="n">
        <v>1</v>
      </c>
      <c r="N18" s="277" t="n">
        <v>176</v>
      </c>
      <c r="O18" s="277" t="n">
        <v>127</v>
      </c>
      <c r="P18" s="277" t="n">
        <v>69</v>
      </c>
      <c r="Q18" s="277" t="n">
        <v>0</v>
      </c>
      <c r="R18" s="277" t="n">
        <v>80</v>
      </c>
      <c r="S18" s="277" t="n">
        <v>22</v>
      </c>
      <c r="T18" s="277" t="n">
        <v>1641</v>
      </c>
      <c r="U18" s="277" t="n">
        <v>410</v>
      </c>
      <c r="V18" s="277" t="n">
        <v>0</v>
      </c>
      <c r="W18" s="277" t="n">
        <v>0</v>
      </c>
      <c r="X18" s="277" t="n">
        <v>0</v>
      </c>
    </row>
    <row r="19">
      <c r="A19" s="4" t="s">
        <v>12</v>
      </c>
      <c r="B19" s="277" t="n">
        <v>44819</v>
      </c>
      <c r="C19" s="277" t="n">
        <v>1040</v>
      </c>
      <c r="D19" s="277" t="n">
        <v>1</v>
      </c>
      <c r="E19" s="277" t="n">
        <v>5084</v>
      </c>
      <c r="F19" s="277" t="n">
        <v>3</v>
      </c>
      <c r="G19" s="277" t="n">
        <v>22</v>
      </c>
      <c r="H19" s="277" t="n">
        <v>10198</v>
      </c>
      <c r="I19" s="277" t="n">
        <v>8292</v>
      </c>
      <c r="J19" s="277" t="n">
        <v>1386</v>
      </c>
      <c r="K19" s="277" t="n">
        <v>3864</v>
      </c>
      <c r="L19" s="277" t="n">
        <v>788</v>
      </c>
      <c r="M19" s="277" t="n">
        <v>639</v>
      </c>
      <c r="N19" s="277" t="n">
        <v>185</v>
      </c>
      <c r="O19" s="277" t="n">
        <v>3918</v>
      </c>
      <c r="P19" s="277" t="n">
        <v>1758</v>
      </c>
      <c r="Q19" s="277" t="n">
        <v>11</v>
      </c>
      <c r="R19" s="277" t="n">
        <v>800</v>
      </c>
      <c r="S19" s="277" t="n">
        <v>162</v>
      </c>
      <c r="T19" s="277" t="n">
        <v>996</v>
      </c>
      <c r="U19" s="277" t="n">
        <v>5571</v>
      </c>
      <c r="V19" s="277" t="n">
        <v>1</v>
      </c>
      <c r="W19" s="277" t="n">
        <v>0</v>
      </c>
      <c r="X19" s="277" t="n">
        <v>100</v>
      </c>
    </row>
    <row r="20">
      <c r="A20" s="4" t="s">
        <v>13</v>
      </c>
      <c r="B20" s="277" t="n">
        <v>60116</v>
      </c>
      <c r="C20" s="277" t="n">
        <v>516</v>
      </c>
      <c r="D20" s="277" t="n">
        <v>28</v>
      </c>
      <c r="E20" s="277" t="n">
        <v>24153</v>
      </c>
      <c r="F20" s="277" t="n">
        <v>152</v>
      </c>
      <c r="G20" s="277" t="n">
        <v>145</v>
      </c>
      <c r="H20" s="277" t="n">
        <v>1528</v>
      </c>
      <c r="I20" s="277" t="n">
        <v>10727</v>
      </c>
      <c r="J20" s="277" t="n">
        <v>2152</v>
      </c>
      <c r="K20" s="277" t="n">
        <v>10098</v>
      </c>
      <c r="L20" s="277" t="n">
        <v>464</v>
      </c>
      <c r="M20" s="277" t="n">
        <v>54</v>
      </c>
      <c r="N20" s="277" t="n">
        <v>955</v>
      </c>
      <c r="O20" s="277" t="n">
        <v>2372</v>
      </c>
      <c r="P20" s="277" t="n">
        <v>2682</v>
      </c>
      <c r="Q20" s="277" t="n">
        <v>9</v>
      </c>
      <c r="R20" s="277" t="n">
        <v>440</v>
      </c>
      <c r="S20" s="277" t="n">
        <v>1367</v>
      </c>
      <c r="T20" s="277" t="n">
        <v>1286</v>
      </c>
      <c r="U20" s="277" t="n">
        <v>975</v>
      </c>
      <c r="V20" s="277" t="n">
        <v>0</v>
      </c>
      <c r="W20" s="277" t="n">
        <v>0</v>
      </c>
      <c r="X20" s="277" t="n">
        <v>13</v>
      </c>
    </row>
    <row r="21">
      <c r="A21" s="4" t="s">
        <v>14</v>
      </c>
      <c r="B21" s="277" t="n">
        <v>27482</v>
      </c>
      <c r="C21" s="277" t="n">
        <v>523</v>
      </c>
      <c r="D21" s="277" t="n">
        <v>22</v>
      </c>
      <c r="E21" s="277" t="n">
        <v>3282</v>
      </c>
      <c r="F21" s="277" t="n">
        <v>0</v>
      </c>
      <c r="G21" s="277" t="n">
        <v>96</v>
      </c>
      <c r="H21" s="277" t="n">
        <v>1964</v>
      </c>
      <c r="I21" s="277" t="n">
        <v>5913</v>
      </c>
      <c r="J21" s="277" t="n">
        <v>945</v>
      </c>
      <c r="K21" s="277" t="n">
        <v>9339</v>
      </c>
      <c r="L21" s="277" t="n">
        <v>438</v>
      </c>
      <c r="M21" s="277" t="n">
        <v>51</v>
      </c>
      <c r="N21" s="277" t="n">
        <v>398</v>
      </c>
      <c r="O21" s="277" t="n">
        <v>1458</v>
      </c>
      <c r="P21" s="277" t="n">
        <v>1272</v>
      </c>
      <c r="Q21" s="277" t="n">
        <v>8</v>
      </c>
      <c r="R21" s="277" t="n">
        <v>174</v>
      </c>
      <c r="S21" s="277" t="n">
        <v>158</v>
      </c>
      <c r="T21" s="277" t="n">
        <v>520</v>
      </c>
      <c r="U21" s="277" t="n">
        <v>904</v>
      </c>
      <c r="V21" s="277" t="n">
        <v>0</v>
      </c>
      <c r="W21" s="277" t="n">
        <v>0</v>
      </c>
      <c r="X21" s="277" t="n">
        <v>17</v>
      </c>
    </row>
    <row r="22">
      <c r="A22" s="4" t="s">
        <v>15</v>
      </c>
      <c r="B22" s="277" t="n">
        <v>7496</v>
      </c>
      <c r="C22" s="277" t="n">
        <v>172</v>
      </c>
      <c r="D22" s="277" t="n">
        <v>2</v>
      </c>
      <c r="E22" s="277" t="n">
        <v>650</v>
      </c>
      <c r="F22" s="277" t="n">
        <v>1</v>
      </c>
      <c r="G22" s="277" t="n">
        <v>3</v>
      </c>
      <c r="H22" s="277" t="n">
        <v>1844</v>
      </c>
      <c r="I22" s="277" t="n">
        <v>893</v>
      </c>
      <c r="J22" s="277" t="n">
        <v>213</v>
      </c>
      <c r="K22" s="277" t="n">
        <v>226</v>
      </c>
      <c r="L22" s="277" t="n">
        <v>138</v>
      </c>
      <c r="M22" s="277" t="n">
        <v>62</v>
      </c>
      <c r="N22" s="277" t="n">
        <v>30</v>
      </c>
      <c r="O22" s="277" t="n">
        <v>589</v>
      </c>
      <c r="P22" s="277" t="n">
        <v>315</v>
      </c>
      <c r="Q22" s="277" t="n">
        <v>0</v>
      </c>
      <c r="R22" s="277" t="n">
        <v>124</v>
      </c>
      <c r="S22" s="277" t="n">
        <v>13</v>
      </c>
      <c r="T22" s="277" t="n">
        <v>295</v>
      </c>
      <c r="U22" s="277" t="n">
        <v>1901</v>
      </c>
      <c r="V22" s="277" t="n">
        <v>0</v>
      </c>
      <c r="W22" s="277" t="n">
        <v>0</v>
      </c>
      <c r="X22" s="277" t="n">
        <v>25</v>
      </c>
    </row>
    <row r="23">
      <c r="A23" s="4" t="s">
        <v>16</v>
      </c>
      <c r="B23" s="277" t="n">
        <v>694</v>
      </c>
      <c r="C23" s="277" t="n">
        <v>5</v>
      </c>
      <c r="D23" s="277" t="n">
        <v>0</v>
      </c>
      <c r="E23" s="277" t="n">
        <v>22</v>
      </c>
      <c r="F23" s="277" t="n">
        <v>0</v>
      </c>
      <c r="G23" s="277" t="n">
        <v>1</v>
      </c>
      <c r="H23" s="277" t="n">
        <v>29</v>
      </c>
      <c r="I23" s="277" t="n">
        <v>57</v>
      </c>
      <c r="J23" s="277" t="n">
        <v>10</v>
      </c>
      <c r="K23" s="277" t="n">
        <v>23</v>
      </c>
      <c r="L23" s="277" t="n">
        <v>16</v>
      </c>
      <c r="M23" s="277" t="n">
        <v>1</v>
      </c>
      <c r="N23" s="277" t="n">
        <v>12</v>
      </c>
      <c r="O23" s="277" t="n">
        <v>38</v>
      </c>
      <c r="P23" s="277" t="n">
        <v>36</v>
      </c>
      <c r="Q23" s="277" t="n">
        <v>0</v>
      </c>
      <c r="R23" s="277" t="n">
        <v>10</v>
      </c>
      <c r="S23" s="277" t="n">
        <v>2</v>
      </c>
      <c r="T23" s="277" t="n">
        <v>15</v>
      </c>
      <c r="U23" s="277" t="n">
        <v>15</v>
      </c>
      <c r="V23" s="277" t="n">
        <v>0</v>
      </c>
      <c r="W23" s="277" t="n">
        <v>0</v>
      </c>
      <c r="X23" s="277" t="n">
        <v>402</v>
      </c>
    </row>
    <row r="24">
      <c r="A24" s="49" t="s">
        <v>262</v>
      </c>
      <c r="B24" s="279" t="n">
        <v>146893</v>
      </c>
      <c r="C24" s="279" t="n">
        <v>2310</v>
      </c>
      <c r="D24" s="279" t="n">
        <v>62</v>
      </c>
      <c r="E24" s="279" t="n">
        <v>33465</v>
      </c>
      <c r="F24" s="279" t="n">
        <v>158</v>
      </c>
      <c r="G24" s="279" t="n">
        <v>271</v>
      </c>
      <c r="H24" s="279" t="n">
        <v>15658</v>
      </c>
      <c r="I24" s="279" t="n">
        <v>27743</v>
      </c>
      <c r="J24" s="279" t="n">
        <v>4764</v>
      </c>
      <c r="K24" s="279" t="n">
        <v>24890</v>
      </c>
      <c r="L24" s="279" t="n">
        <v>1907</v>
      </c>
      <c r="M24" s="279" t="n">
        <v>808</v>
      </c>
      <c r="N24" s="279" t="n">
        <v>1756</v>
      </c>
      <c r="O24" s="279" t="n">
        <v>8502</v>
      </c>
      <c r="P24" s="279" t="n">
        <v>6132</v>
      </c>
      <c r="Q24" s="279" t="n">
        <v>28</v>
      </c>
      <c r="R24" s="279" t="n">
        <v>1628</v>
      </c>
      <c r="S24" s="279" t="n">
        <v>1724</v>
      </c>
      <c r="T24" s="279" t="n">
        <v>4753</v>
      </c>
      <c r="U24" s="279" t="n">
        <v>9776</v>
      </c>
      <c r="V24" s="279" t="n">
        <v>1</v>
      </c>
      <c r="W24" s="279" t="n">
        <v>0</v>
      </c>
      <c r="X24" s="279" t="n">
        <v>557</v>
      </c>
    </row>
    <row r="25">
      <c r="A25" s="110" t="s">
        <v>264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78" t="n">
        <v>3393534.53</v>
      </c>
      <c r="C26" s="278" t="n">
        <v>33681.54</v>
      </c>
      <c r="D26" s="278" t="n">
        <v>7420.15</v>
      </c>
      <c r="E26" s="278" t="n">
        <v>131228.18</v>
      </c>
      <c r="F26" s="278" t="n">
        <v>439.32</v>
      </c>
      <c r="G26" s="278" t="n">
        <v>2346.83</v>
      </c>
      <c r="H26" s="278" t="n">
        <v>53338.05</v>
      </c>
      <c r="I26" s="278" t="n">
        <v>545325.8</v>
      </c>
      <c r="J26" s="278" t="n">
        <v>18943.59</v>
      </c>
      <c r="K26" s="278" t="n">
        <v>892176.06</v>
      </c>
      <c r="L26" s="278" t="n">
        <v>19694.89</v>
      </c>
      <c r="M26" s="278" t="n">
        <v>778.75</v>
      </c>
      <c r="N26" s="278" t="n">
        <v>105284.4</v>
      </c>
      <c r="O26" s="278" t="n">
        <v>74564.61</v>
      </c>
      <c r="P26" s="278" t="n">
        <v>44747.63</v>
      </c>
      <c r="Q26" s="278" t="n">
        <v>0</v>
      </c>
      <c r="R26" s="278" t="n">
        <v>35820.19</v>
      </c>
      <c r="S26" s="278" t="n">
        <v>14088.05</v>
      </c>
      <c r="T26" s="278" t="n">
        <v>1280225.56</v>
      </c>
      <c r="U26" s="278" t="n">
        <v>133430.93</v>
      </c>
      <c r="V26" s="278" t="n">
        <v>0</v>
      </c>
      <c r="W26" s="278" t="n">
        <v>0</v>
      </c>
      <c r="X26" s="278" t="n">
        <v>0</v>
      </c>
    </row>
    <row r="27">
      <c r="A27" s="4" t="s">
        <v>12</v>
      </c>
      <c r="B27" s="278" t="n">
        <v>32065610.18</v>
      </c>
      <c r="C27" s="278" t="n">
        <v>771577.22</v>
      </c>
      <c r="D27" s="278" t="n">
        <v>810</v>
      </c>
      <c r="E27" s="278" t="n">
        <v>3576883.16</v>
      </c>
      <c r="F27" s="278" t="n">
        <v>2430</v>
      </c>
      <c r="G27" s="278" t="n">
        <v>14760</v>
      </c>
      <c r="H27" s="278" t="n">
        <v>7721110.93</v>
      </c>
      <c r="I27" s="278" t="n">
        <v>5528855.96</v>
      </c>
      <c r="J27" s="278" t="n">
        <v>990441.89</v>
      </c>
      <c r="K27" s="278" t="n">
        <v>2865131.5</v>
      </c>
      <c r="L27" s="278" t="n">
        <v>550160.84</v>
      </c>
      <c r="M27" s="278" t="n">
        <v>408216.01</v>
      </c>
      <c r="N27" s="278" t="n">
        <v>133514.79</v>
      </c>
      <c r="O27" s="278" t="n">
        <v>2707548.29</v>
      </c>
      <c r="P27" s="278" t="n">
        <v>1297354.52</v>
      </c>
      <c r="Q27" s="278" t="n">
        <v>6432.53</v>
      </c>
      <c r="R27" s="278" t="n">
        <v>561155.07</v>
      </c>
      <c r="S27" s="278" t="n">
        <v>97930.86</v>
      </c>
      <c r="T27" s="278" t="n">
        <v>748370.02</v>
      </c>
      <c r="U27" s="278" t="n">
        <v>4009216.59</v>
      </c>
      <c r="V27" s="278" t="n">
        <v>810</v>
      </c>
      <c r="W27" s="278" t="n">
        <v>0</v>
      </c>
      <c r="X27" s="278" t="n">
        <v>72900</v>
      </c>
    </row>
    <row r="28">
      <c r="A28" s="4" t="s">
        <v>13</v>
      </c>
      <c r="B28" s="278" t="n">
        <v>23181671.59</v>
      </c>
      <c r="C28" s="278" t="n">
        <v>270622.9</v>
      </c>
      <c r="D28" s="278" t="n">
        <v>13131.53</v>
      </c>
      <c r="E28" s="278" t="n">
        <v>4889006.53</v>
      </c>
      <c r="F28" s="278" t="n">
        <v>65815.79</v>
      </c>
      <c r="G28" s="278" t="n">
        <v>45909.1</v>
      </c>
      <c r="H28" s="278" t="n">
        <v>801919.92</v>
      </c>
      <c r="I28" s="278" t="n">
        <v>4708815.4</v>
      </c>
      <c r="J28" s="278" t="n">
        <v>593966.57</v>
      </c>
      <c r="K28" s="278" t="n">
        <v>6568318.34</v>
      </c>
      <c r="L28" s="278" t="n">
        <v>243914.35</v>
      </c>
      <c r="M28" s="278" t="n">
        <v>25557.8</v>
      </c>
      <c r="N28" s="278" t="n">
        <v>545548.85</v>
      </c>
      <c r="O28" s="278" t="n">
        <v>1092861.83</v>
      </c>
      <c r="P28" s="278" t="n">
        <v>1327079.15</v>
      </c>
      <c r="Q28" s="278" t="n">
        <v>3340.2</v>
      </c>
      <c r="R28" s="278" t="n">
        <v>211588.85</v>
      </c>
      <c r="S28" s="278" t="n">
        <v>461839.63</v>
      </c>
      <c r="T28" s="278" t="n">
        <v>898615.74</v>
      </c>
      <c r="U28" s="278" t="n">
        <v>408290.65</v>
      </c>
      <c r="V28" s="278" t="n">
        <v>0</v>
      </c>
      <c r="W28" s="278" t="n">
        <v>0</v>
      </c>
      <c r="X28" s="278" t="n">
        <v>5528.46</v>
      </c>
    </row>
    <row r="29">
      <c r="A29" s="4" t="s">
        <v>14</v>
      </c>
      <c r="B29" s="278" t="n">
        <v>16040535.82</v>
      </c>
      <c r="C29" s="278" t="n">
        <v>330571.53</v>
      </c>
      <c r="D29" s="278" t="n">
        <v>13573.85</v>
      </c>
      <c r="E29" s="278" t="n">
        <v>1868857.3</v>
      </c>
      <c r="F29" s="278" t="n">
        <v>0</v>
      </c>
      <c r="G29" s="278" t="n">
        <v>51593.96</v>
      </c>
      <c r="H29" s="278" t="n">
        <v>1149316.51</v>
      </c>
      <c r="I29" s="278" t="n">
        <v>3240366.66</v>
      </c>
      <c r="J29" s="278" t="n">
        <v>475041.13</v>
      </c>
      <c r="K29" s="278" t="n">
        <v>5726398.09</v>
      </c>
      <c r="L29" s="278" t="n">
        <v>261250.77</v>
      </c>
      <c r="M29" s="278" t="n">
        <v>30491.47</v>
      </c>
      <c r="N29" s="278" t="n">
        <v>249929.03</v>
      </c>
      <c r="O29" s="278" t="n">
        <v>829654.62</v>
      </c>
      <c r="P29" s="278" t="n">
        <v>820557.72</v>
      </c>
      <c r="Q29" s="278" t="n">
        <v>3564.29</v>
      </c>
      <c r="R29" s="278" t="n">
        <v>93563.7</v>
      </c>
      <c r="S29" s="278" t="n">
        <v>86712.78</v>
      </c>
      <c r="T29" s="278" t="n">
        <v>302420.43</v>
      </c>
      <c r="U29" s="278" t="n">
        <v>496878.95</v>
      </c>
      <c r="V29" s="278" t="n">
        <v>0</v>
      </c>
      <c r="W29" s="278" t="n">
        <v>0</v>
      </c>
      <c r="X29" s="278" t="n">
        <v>9793.03</v>
      </c>
    </row>
    <row r="30">
      <c r="A30" s="4" t="s">
        <v>15</v>
      </c>
      <c r="B30" s="278" t="n">
        <v>2305593.44</v>
      </c>
      <c r="C30" s="278" t="n">
        <v>53714.75</v>
      </c>
      <c r="D30" s="278" t="n">
        <v>630</v>
      </c>
      <c r="E30" s="278" t="n">
        <v>198912.07</v>
      </c>
      <c r="F30" s="278" t="n">
        <v>70</v>
      </c>
      <c r="G30" s="278" t="n">
        <v>878.36</v>
      </c>
      <c r="H30" s="278" t="n">
        <v>571679.21</v>
      </c>
      <c r="I30" s="278" t="n">
        <v>273108.71</v>
      </c>
      <c r="J30" s="278" t="n">
        <v>66055.05</v>
      </c>
      <c r="K30" s="278" t="n">
        <v>68158.66</v>
      </c>
      <c r="L30" s="278" t="n">
        <v>42764.33</v>
      </c>
      <c r="M30" s="278" t="n">
        <v>18862.24</v>
      </c>
      <c r="N30" s="278" t="n">
        <v>9450</v>
      </c>
      <c r="O30" s="278" t="n">
        <v>180435.57</v>
      </c>
      <c r="P30" s="278" t="n">
        <v>96430.33</v>
      </c>
      <c r="Q30" s="278" t="n">
        <v>0</v>
      </c>
      <c r="R30" s="278" t="n">
        <v>38120.27</v>
      </c>
      <c r="S30" s="278" t="n">
        <v>4019.44</v>
      </c>
      <c r="T30" s="278" t="n">
        <v>89370.41</v>
      </c>
      <c r="U30" s="278" t="n">
        <v>585530.94</v>
      </c>
      <c r="V30" s="278" t="n">
        <v>0</v>
      </c>
      <c r="W30" s="278" t="n">
        <v>0</v>
      </c>
      <c r="X30" s="278" t="n">
        <v>7403.1</v>
      </c>
    </row>
    <row r="31">
      <c r="A31" s="4" t="s">
        <v>16</v>
      </c>
      <c r="B31" s="278" t="n">
        <v>212334.77</v>
      </c>
      <c r="C31" s="278" t="n">
        <v>1575</v>
      </c>
      <c r="D31" s="278" t="n">
        <v>0</v>
      </c>
      <c r="E31" s="278" t="n">
        <v>6828.48</v>
      </c>
      <c r="F31" s="278" t="n">
        <v>0</v>
      </c>
      <c r="G31" s="278" t="n">
        <v>315</v>
      </c>
      <c r="H31" s="278" t="n">
        <v>9064.22</v>
      </c>
      <c r="I31" s="278" t="n">
        <v>17691.36</v>
      </c>
      <c r="J31" s="278" t="n">
        <v>3092.51</v>
      </c>
      <c r="K31" s="278" t="n">
        <v>6628.33</v>
      </c>
      <c r="L31" s="278" t="n">
        <v>4816.19</v>
      </c>
      <c r="M31" s="278" t="n">
        <v>315</v>
      </c>
      <c r="N31" s="278" t="n">
        <v>3478.12</v>
      </c>
      <c r="O31" s="278" t="n">
        <v>11449.17</v>
      </c>
      <c r="P31" s="278" t="n">
        <v>10842.87</v>
      </c>
      <c r="Q31" s="278" t="n">
        <v>0</v>
      </c>
      <c r="R31" s="278" t="n">
        <v>3125</v>
      </c>
      <c r="S31" s="278" t="n">
        <v>630</v>
      </c>
      <c r="T31" s="278" t="n">
        <v>4715.67</v>
      </c>
      <c r="U31" s="278" t="n">
        <v>4683.67</v>
      </c>
      <c r="V31" s="278" t="n">
        <v>0</v>
      </c>
      <c r="W31" s="278" t="n">
        <v>0</v>
      </c>
      <c r="X31" s="278" t="n">
        <v>123084.18</v>
      </c>
    </row>
    <row r="32">
      <c r="A32" s="49" t="s">
        <v>262</v>
      </c>
      <c r="B32" s="280" t="n">
        <v>77199280.33</v>
      </c>
      <c r="C32" s="280" t="n">
        <v>1461742.94</v>
      </c>
      <c r="D32" s="280" t="n">
        <v>35565.53</v>
      </c>
      <c r="E32" s="280" t="n">
        <v>10671715.72</v>
      </c>
      <c r="F32" s="280" t="n">
        <v>68755.11</v>
      </c>
      <c r="G32" s="280" t="n">
        <v>115803.25</v>
      </c>
      <c r="H32" s="280" t="n">
        <v>10306428.84</v>
      </c>
      <c r="I32" s="280" t="n">
        <v>14314163.89</v>
      </c>
      <c r="J32" s="280" t="n">
        <v>2147540.74</v>
      </c>
      <c r="K32" s="280" t="n">
        <v>16126810.98</v>
      </c>
      <c r="L32" s="280" t="n">
        <v>1122601.37</v>
      </c>
      <c r="M32" s="280" t="n">
        <v>484221.27</v>
      </c>
      <c r="N32" s="280" t="n">
        <v>1047205.19</v>
      </c>
      <c r="O32" s="280" t="n">
        <v>4896514.09</v>
      </c>
      <c r="P32" s="280" t="n">
        <v>3597012.22</v>
      </c>
      <c r="Q32" s="280" t="n">
        <v>13337.02</v>
      </c>
      <c r="R32" s="280" t="n">
        <v>943373.08</v>
      </c>
      <c r="S32" s="280" t="n">
        <v>665220.76</v>
      </c>
      <c r="T32" s="280" t="n">
        <v>3323717.83</v>
      </c>
      <c r="U32" s="280" t="n">
        <v>5638031.73</v>
      </c>
      <c r="V32" s="280" t="n">
        <v>810</v>
      </c>
      <c r="W32" s="280" t="n">
        <v>0</v>
      </c>
      <c r="X32" s="280" t="n">
        <v>218708.77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285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287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254</v>
      </c>
      <c r="C7" s="18" t="s">
        <v>288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289</v>
      </c>
      <c r="D8" s="3" t="s">
        <v>290</v>
      </c>
      <c r="E8" s="3" t="s">
        <v>291</v>
      </c>
      <c r="F8" s="3" t="s">
        <v>292</v>
      </c>
      <c r="G8" s="3" t="s">
        <v>293</v>
      </c>
      <c r="H8" s="3" t="s">
        <v>294</v>
      </c>
      <c r="I8" s="3" t="s">
        <v>295</v>
      </c>
      <c r="J8" s="3" t="s">
        <v>296</v>
      </c>
      <c r="K8" s="3" t="s">
        <v>297</v>
      </c>
      <c r="L8" s="3" t="s">
        <v>298</v>
      </c>
      <c r="M8" s="3" t="s">
        <v>299</v>
      </c>
      <c r="N8" s="3" t="s">
        <v>300</v>
      </c>
      <c r="O8" s="3" t="s">
        <v>301</v>
      </c>
      <c r="P8" s="3" t="s">
        <v>302</v>
      </c>
      <c r="Q8" s="3" t="s">
        <v>303</v>
      </c>
      <c r="R8" s="3" t="s">
        <v>304</v>
      </c>
      <c r="S8" s="3" t="s">
        <v>305</v>
      </c>
      <c r="T8" s="3" t="s">
        <v>306</v>
      </c>
      <c r="U8" s="3" t="s">
        <v>307</v>
      </c>
      <c r="V8" s="3" t="s">
        <v>308</v>
      </c>
      <c r="W8" s="3" t="s">
        <v>309</v>
      </c>
      <c r="X8" s="3" t="s">
        <v>310</v>
      </c>
    </row>
    <row r="9">
      <c r="A9" s="110" t="s">
        <v>261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81" t="n">
        <v>190</v>
      </c>
      <c r="C10" s="281" t="n">
        <v>5</v>
      </c>
      <c r="D10" s="281" t="n">
        <v>0</v>
      </c>
      <c r="E10" s="281" t="n">
        <v>8</v>
      </c>
      <c r="F10" s="281" t="n">
        <v>1</v>
      </c>
      <c r="G10" s="281" t="n">
        <v>0</v>
      </c>
      <c r="H10" s="281" t="n">
        <v>9</v>
      </c>
      <c r="I10" s="281" t="n">
        <v>39</v>
      </c>
      <c r="J10" s="281" t="n">
        <v>2</v>
      </c>
      <c r="K10" s="281" t="n">
        <v>77</v>
      </c>
      <c r="L10" s="281" t="n">
        <v>2</v>
      </c>
      <c r="M10" s="281" t="n">
        <v>0</v>
      </c>
      <c r="N10" s="281" t="n">
        <v>9</v>
      </c>
      <c r="O10" s="281" t="n">
        <v>3</v>
      </c>
      <c r="P10" s="281" t="n">
        <v>11</v>
      </c>
      <c r="Q10" s="281" t="n">
        <v>0</v>
      </c>
      <c r="R10" s="281" t="n">
        <v>3</v>
      </c>
      <c r="S10" s="281" t="n">
        <v>1</v>
      </c>
      <c r="T10" s="281" t="n">
        <v>9</v>
      </c>
      <c r="U10" s="281" t="n">
        <v>11</v>
      </c>
      <c r="V10" s="281" t="n">
        <v>0</v>
      </c>
      <c r="W10" s="281" t="n">
        <v>0</v>
      </c>
      <c r="X10" s="281" t="n">
        <v>0</v>
      </c>
    </row>
    <row r="11">
      <c r="A11" s="4" t="s">
        <v>12</v>
      </c>
      <c r="B11" s="281" t="n">
        <v>39559</v>
      </c>
      <c r="C11" s="281" t="n">
        <v>1130</v>
      </c>
      <c r="D11" s="281" t="n">
        <v>2</v>
      </c>
      <c r="E11" s="281" t="n">
        <v>4932</v>
      </c>
      <c r="F11" s="281" t="n">
        <v>6</v>
      </c>
      <c r="G11" s="281" t="n">
        <v>27</v>
      </c>
      <c r="H11" s="281" t="n">
        <v>10302</v>
      </c>
      <c r="I11" s="281" t="n">
        <v>6735</v>
      </c>
      <c r="J11" s="281" t="n">
        <v>1169</v>
      </c>
      <c r="K11" s="281" t="n">
        <v>2812</v>
      </c>
      <c r="L11" s="281" t="n">
        <v>732</v>
      </c>
      <c r="M11" s="281" t="n">
        <v>492</v>
      </c>
      <c r="N11" s="281" t="n">
        <v>135</v>
      </c>
      <c r="O11" s="281" t="n">
        <v>3638</v>
      </c>
      <c r="P11" s="281" t="n">
        <v>1520</v>
      </c>
      <c r="Q11" s="281" t="n">
        <v>13</v>
      </c>
      <c r="R11" s="281" t="n">
        <v>587</v>
      </c>
      <c r="S11" s="281" t="n">
        <v>127</v>
      </c>
      <c r="T11" s="281" t="n">
        <v>849</v>
      </c>
      <c r="U11" s="281" t="n">
        <v>4255</v>
      </c>
      <c r="V11" s="281" t="n">
        <v>1</v>
      </c>
      <c r="W11" s="281" t="n">
        <v>0</v>
      </c>
      <c r="X11" s="281" t="n">
        <v>95</v>
      </c>
    </row>
    <row r="12">
      <c r="A12" s="4" t="s">
        <v>13</v>
      </c>
      <c r="B12" s="281" t="n">
        <v>3580</v>
      </c>
      <c r="C12" s="281" t="n">
        <v>42</v>
      </c>
      <c r="D12" s="281" t="n">
        <v>0</v>
      </c>
      <c r="E12" s="281" t="n">
        <v>406</v>
      </c>
      <c r="F12" s="281" t="n">
        <v>2</v>
      </c>
      <c r="G12" s="281" t="n">
        <v>7</v>
      </c>
      <c r="H12" s="281" t="n">
        <v>231</v>
      </c>
      <c r="I12" s="281" t="n">
        <v>861</v>
      </c>
      <c r="J12" s="281" t="n">
        <v>131</v>
      </c>
      <c r="K12" s="281" t="n">
        <v>861</v>
      </c>
      <c r="L12" s="281" t="n">
        <v>71</v>
      </c>
      <c r="M12" s="281" t="n">
        <v>10</v>
      </c>
      <c r="N12" s="281" t="n">
        <v>83</v>
      </c>
      <c r="O12" s="281" t="n">
        <v>323</v>
      </c>
      <c r="P12" s="281" t="n">
        <v>206</v>
      </c>
      <c r="Q12" s="281" t="n">
        <v>1</v>
      </c>
      <c r="R12" s="281" t="n">
        <v>71</v>
      </c>
      <c r="S12" s="281" t="n">
        <v>38</v>
      </c>
      <c r="T12" s="281" t="n">
        <v>97</v>
      </c>
      <c r="U12" s="281" t="n">
        <v>137</v>
      </c>
      <c r="V12" s="281" t="n">
        <v>0</v>
      </c>
      <c r="W12" s="281" t="n">
        <v>0</v>
      </c>
      <c r="X12" s="281" t="n">
        <v>2</v>
      </c>
    </row>
    <row r="13">
      <c r="A13" s="4" t="s">
        <v>14</v>
      </c>
      <c r="B13" s="281" t="n">
        <v>3980</v>
      </c>
      <c r="C13" s="281" t="n">
        <v>60</v>
      </c>
      <c r="D13" s="281" t="n">
        <v>1</v>
      </c>
      <c r="E13" s="281" t="n">
        <v>393</v>
      </c>
      <c r="F13" s="281" t="n">
        <v>0</v>
      </c>
      <c r="G13" s="281" t="n">
        <v>14</v>
      </c>
      <c r="H13" s="281" t="n">
        <v>318</v>
      </c>
      <c r="I13" s="281" t="n">
        <v>961</v>
      </c>
      <c r="J13" s="281" t="n">
        <v>131</v>
      </c>
      <c r="K13" s="281" t="n">
        <v>1123</v>
      </c>
      <c r="L13" s="281" t="n">
        <v>66</v>
      </c>
      <c r="M13" s="281" t="n">
        <v>9</v>
      </c>
      <c r="N13" s="281" t="n">
        <v>47</v>
      </c>
      <c r="O13" s="281" t="n">
        <v>339</v>
      </c>
      <c r="P13" s="281" t="n">
        <v>206</v>
      </c>
      <c r="Q13" s="281" t="n">
        <v>1</v>
      </c>
      <c r="R13" s="281" t="n">
        <v>42</v>
      </c>
      <c r="S13" s="281" t="n">
        <v>18</v>
      </c>
      <c r="T13" s="281" t="n">
        <v>84</v>
      </c>
      <c r="U13" s="281" t="n">
        <v>166</v>
      </c>
      <c r="V13" s="281" t="n">
        <v>0</v>
      </c>
      <c r="W13" s="281" t="n">
        <v>0</v>
      </c>
      <c r="X13" s="281" t="n">
        <v>1</v>
      </c>
    </row>
    <row r="14">
      <c r="A14" s="4" t="s">
        <v>15</v>
      </c>
      <c r="B14" s="281" t="n">
        <v>5874</v>
      </c>
      <c r="C14" s="281" t="n">
        <v>148</v>
      </c>
      <c r="D14" s="281" t="n">
        <v>2</v>
      </c>
      <c r="E14" s="281" t="n">
        <v>522</v>
      </c>
      <c r="F14" s="281" t="n">
        <v>1</v>
      </c>
      <c r="G14" s="281" t="n">
        <v>2</v>
      </c>
      <c r="H14" s="281" t="n">
        <v>1575</v>
      </c>
      <c r="I14" s="281" t="n">
        <v>706</v>
      </c>
      <c r="J14" s="281" t="n">
        <v>182</v>
      </c>
      <c r="K14" s="281" t="n">
        <v>171</v>
      </c>
      <c r="L14" s="281" t="n">
        <v>122</v>
      </c>
      <c r="M14" s="281" t="n">
        <v>51</v>
      </c>
      <c r="N14" s="281" t="n">
        <v>26</v>
      </c>
      <c r="O14" s="281" t="n">
        <v>529</v>
      </c>
      <c r="P14" s="281" t="n">
        <v>252</v>
      </c>
      <c r="Q14" s="281" t="n">
        <v>0</v>
      </c>
      <c r="R14" s="281" t="n">
        <v>79</v>
      </c>
      <c r="S14" s="281" t="n">
        <v>12</v>
      </c>
      <c r="T14" s="281" t="n">
        <v>227</v>
      </c>
      <c r="U14" s="281" t="n">
        <v>1247</v>
      </c>
      <c r="V14" s="281" t="n">
        <v>0</v>
      </c>
      <c r="W14" s="281" t="n">
        <v>0</v>
      </c>
      <c r="X14" s="281" t="n">
        <v>20</v>
      </c>
    </row>
    <row r="15">
      <c r="A15" s="4" t="s">
        <v>16</v>
      </c>
      <c r="B15" s="281" t="n">
        <v>532</v>
      </c>
      <c r="C15" s="281" t="n">
        <v>5</v>
      </c>
      <c r="D15" s="281" t="n">
        <v>0</v>
      </c>
      <c r="E15" s="281" t="n">
        <v>18</v>
      </c>
      <c r="F15" s="281" t="n">
        <v>0</v>
      </c>
      <c r="G15" s="281" t="n">
        <v>1</v>
      </c>
      <c r="H15" s="281" t="n">
        <v>24</v>
      </c>
      <c r="I15" s="281" t="n">
        <v>47</v>
      </c>
      <c r="J15" s="281" t="n">
        <v>6</v>
      </c>
      <c r="K15" s="281" t="n">
        <v>21</v>
      </c>
      <c r="L15" s="281" t="n">
        <v>8</v>
      </c>
      <c r="M15" s="281" t="n">
        <v>1</v>
      </c>
      <c r="N15" s="281" t="n">
        <v>10</v>
      </c>
      <c r="O15" s="281" t="n">
        <v>31</v>
      </c>
      <c r="P15" s="281" t="n">
        <v>24</v>
      </c>
      <c r="Q15" s="281" t="n">
        <v>0</v>
      </c>
      <c r="R15" s="281" t="n">
        <v>6</v>
      </c>
      <c r="S15" s="281" t="n">
        <v>2</v>
      </c>
      <c r="T15" s="281" t="n">
        <v>12</v>
      </c>
      <c r="U15" s="281" t="n">
        <v>12</v>
      </c>
      <c r="V15" s="281" t="n">
        <v>0</v>
      </c>
      <c r="W15" s="281" t="n">
        <v>0</v>
      </c>
      <c r="X15" s="281" t="n">
        <v>304</v>
      </c>
    </row>
    <row r="16">
      <c r="A16" s="49" t="s">
        <v>262</v>
      </c>
      <c r="B16" s="283" t="n">
        <v>53715</v>
      </c>
      <c r="C16" s="283" t="n">
        <v>1390</v>
      </c>
      <c r="D16" s="283" t="n">
        <v>5</v>
      </c>
      <c r="E16" s="283" t="n">
        <v>6279</v>
      </c>
      <c r="F16" s="283" t="n">
        <v>10</v>
      </c>
      <c r="G16" s="283" t="n">
        <v>51</v>
      </c>
      <c r="H16" s="283" t="n">
        <v>12459</v>
      </c>
      <c r="I16" s="283" t="n">
        <v>9349</v>
      </c>
      <c r="J16" s="283" t="n">
        <v>1621</v>
      </c>
      <c r="K16" s="283" t="n">
        <v>5065</v>
      </c>
      <c r="L16" s="283" t="n">
        <v>1001</v>
      </c>
      <c r="M16" s="283" t="n">
        <v>563</v>
      </c>
      <c r="N16" s="283" t="n">
        <v>310</v>
      </c>
      <c r="O16" s="283" t="n">
        <v>4863</v>
      </c>
      <c r="P16" s="283" t="n">
        <v>2219</v>
      </c>
      <c r="Q16" s="283" t="n">
        <v>15</v>
      </c>
      <c r="R16" s="283" t="n">
        <v>788</v>
      </c>
      <c r="S16" s="283" t="n">
        <v>198</v>
      </c>
      <c r="T16" s="283" t="n">
        <v>1278</v>
      </c>
      <c r="U16" s="283" t="n">
        <v>5828</v>
      </c>
      <c r="V16" s="283" t="n">
        <v>1</v>
      </c>
      <c r="W16" s="283" t="n">
        <v>0</v>
      </c>
      <c r="X16" s="283" t="n">
        <v>422</v>
      </c>
    </row>
    <row r="17">
      <c r="A17" s="110" t="s">
        <v>263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81" t="n">
        <v>886</v>
      </c>
      <c r="C18" s="281" t="n">
        <v>31</v>
      </c>
      <c r="D18" s="281" t="n">
        <v>0</v>
      </c>
      <c r="E18" s="281" t="n">
        <v>39</v>
      </c>
      <c r="F18" s="281" t="n">
        <v>30</v>
      </c>
      <c r="G18" s="281" t="n">
        <v>0</v>
      </c>
      <c r="H18" s="281" t="n">
        <v>19</v>
      </c>
      <c r="I18" s="281" t="n">
        <v>77</v>
      </c>
      <c r="J18" s="281" t="n">
        <v>4</v>
      </c>
      <c r="K18" s="281" t="n">
        <v>457</v>
      </c>
      <c r="L18" s="281" t="n">
        <v>3</v>
      </c>
      <c r="M18" s="281" t="n">
        <v>0</v>
      </c>
      <c r="N18" s="281" t="n">
        <v>33</v>
      </c>
      <c r="O18" s="281" t="n">
        <v>21</v>
      </c>
      <c r="P18" s="281" t="n">
        <v>38</v>
      </c>
      <c r="Q18" s="281" t="n">
        <v>0</v>
      </c>
      <c r="R18" s="281" t="n">
        <v>3</v>
      </c>
      <c r="S18" s="281" t="n">
        <v>4</v>
      </c>
      <c r="T18" s="281" t="n">
        <v>103</v>
      </c>
      <c r="U18" s="281" t="n">
        <v>24</v>
      </c>
      <c r="V18" s="281" t="n">
        <v>0</v>
      </c>
      <c r="W18" s="281" t="n">
        <v>0</v>
      </c>
      <c r="X18" s="281" t="n">
        <v>0</v>
      </c>
    </row>
    <row r="19">
      <c r="A19" s="4" t="s">
        <v>12</v>
      </c>
      <c r="B19" s="281" t="n">
        <v>39556</v>
      </c>
      <c r="C19" s="281" t="n">
        <v>1130</v>
      </c>
      <c r="D19" s="281" t="n">
        <v>2</v>
      </c>
      <c r="E19" s="281" t="n">
        <v>4932</v>
      </c>
      <c r="F19" s="281" t="n">
        <v>6</v>
      </c>
      <c r="G19" s="281" t="n">
        <v>27</v>
      </c>
      <c r="H19" s="281" t="n">
        <v>10302</v>
      </c>
      <c r="I19" s="281" t="n">
        <v>6735</v>
      </c>
      <c r="J19" s="281" t="n">
        <v>1169</v>
      </c>
      <c r="K19" s="281" t="n">
        <v>2809</v>
      </c>
      <c r="L19" s="281" t="n">
        <v>732</v>
      </c>
      <c r="M19" s="281" t="n">
        <v>492</v>
      </c>
      <c r="N19" s="281" t="n">
        <v>135</v>
      </c>
      <c r="O19" s="281" t="n">
        <v>3638</v>
      </c>
      <c r="P19" s="281" t="n">
        <v>1520</v>
      </c>
      <c r="Q19" s="281" t="n">
        <v>13</v>
      </c>
      <c r="R19" s="281" t="n">
        <v>587</v>
      </c>
      <c r="S19" s="281" t="n">
        <v>127</v>
      </c>
      <c r="T19" s="281" t="n">
        <v>849</v>
      </c>
      <c r="U19" s="281" t="n">
        <v>4255</v>
      </c>
      <c r="V19" s="281" t="n">
        <v>1</v>
      </c>
      <c r="W19" s="281" t="n">
        <v>0</v>
      </c>
      <c r="X19" s="281" t="n">
        <v>95</v>
      </c>
    </row>
    <row r="20">
      <c r="A20" s="4" t="s">
        <v>13</v>
      </c>
      <c r="B20" s="281" t="n">
        <v>28721</v>
      </c>
      <c r="C20" s="281" t="n">
        <v>151</v>
      </c>
      <c r="D20" s="281" t="n">
        <v>0</v>
      </c>
      <c r="E20" s="281" t="n">
        <v>14641</v>
      </c>
      <c r="F20" s="281" t="n">
        <v>9</v>
      </c>
      <c r="G20" s="281" t="n">
        <v>53</v>
      </c>
      <c r="H20" s="281" t="n">
        <v>715</v>
      </c>
      <c r="I20" s="281" t="n">
        <v>3578</v>
      </c>
      <c r="J20" s="281" t="n">
        <v>835</v>
      </c>
      <c r="K20" s="281" t="n">
        <v>4534</v>
      </c>
      <c r="L20" s="281" t="n">
        <v>301</v>
      </c>
      <c r="M20" s="281" t="n">
        <v>22</v>
      </c>
      <c r="N20" s="281" t="n">
        <v>298</v>
      </c>
      <c r="O20" s="281" t="n">
        <v>905</v>
      </c>
      <c r="P20" s="281" t="n">
        <v>883</v>
      </c>
      <c r="Q20" s="281" t="n">
        <v>2</v>
      </c>
      <c r="R20" s="281" t="n">
        <v>226</v>
      </c>
      <c r="S20" s="281" t="n">
        <v>910</v>
      </c>
      <c r="T20" s="281" t="n">
        <v>277</v>
      </c>
      <c r="U20" s="281" t="n">
        <v>379</v>
      </c>
      <c r="V20" s="281" t="n">
        <v>0</v>
      </c>
      <c r="W20" s="281" t="n">
        <v>0</v>
      </c>
      <c r="X20" s="281" t="n">
        <v>2</v>
      </c>
    </row>
    <row r="21">
      <c r="A21" s="4" t="s">
        <v>14</v>
      </c>
      <c r="B21" s="281" t="n">
        <v>15835</v>
      </c>
      <c r="C21" s="281" t="n">
        <v>312</v>
      </c>
      <c r="D21" s="281" t="n">
        <v>21</v>
      </c>
      <c r="E21" s="281" t="n">
        <v>2596</v>
      </c>
      <c r="F21" s="281" t="n">
        <v>0</v>
      </c>
      <c r="G21" s="281" t="n">
        <v>64</v>
      </c>
      <c r="H21" s="281" t="n">
        <v>1417</v>
      </c>
      <c r="I21" s="281" t="n">
        <v>3042</v>
      </c>
      <c r="J21" s="281" t="n">
        <v>423</v>
      </c>
      <c r="K21" s="281" t="n">
        <v>5150</v>
      </c>
      <c r="L21" s="281" t="n">
        <v>194</v>
      </c>
      <c r="M21" s="281" t="n">
        <v>20</v>
      </c>
      <c r="N21" s="281" t="n">
        <v>152</v>
      </c>
      <c r="O21" s="281" t="n">
        <v>884</v>
      </c>
      <c r="P21" s="281" t="n">
        <v>619</v>
      </c>
      <c r="Q21" s="281" t="n">
        <v>2</v>
      </c>
      <c r="R21" s="281" t="n">
        <v>81</v>
      </c>
      <c r="S21" s="281" t="n">
        <v>97</v>
      </c>
      <c r="T21" s="281" t="n">
        <v>298</v>
      </c>
      <c r="U21" s="281" t="n">
        <v>461</v>
      </c>
      <c r="V21" s="281" t="n">
        <v>0</v>
      </c>
      <c r="W21" s="281" t="n">
        <v>0</v>
      </c>
      <c r="X21" s="281" t="n">
        <v>2</v>
      </c>
    </row>
    <row r="22">
      <c r="A22" s="4" t="s">
        <v>15</v>
      </c>
      <c r="B22" s="281" t="n">
        <v>5874</v>
      </c>
      <c r="C22" s="281" t="n">
        <v>148</v>
      </c>
      <c r="D22" s="281" t="n">
        <v>2</v>
      </c>
      <c r="E22" s="281" t="n">
        <v>522</v>
      </c>
      <c r="F22" s="281" t="n">
        <v>1</v>
      </c>
      <c r="G22" s="281" t="n">
        <v>2</v>
      </c>
      <c r="H22" s="281" t="n">
        <v>1575</v>
      </c>
      <c r="I22" s="281" t="n">
        <v>706</v>
      </c>
      <c r="J22" s="281" t="n">
        <v>182</v>
      </c>
      <c r="K22" s="281" t="n">
        <v>171</v>
      </c>
      <c r="L22" s="281" t="n">
        <v>122</v>
      </c>
      <c r="M22" s="281" t="n">
        <v>51</v>
      </c>
      <c r="N22" s="281" t="n">
        <v>26</v>
      </c>
      <c r="O22" s="281" t="n">
        <v>529</v>
      </c>
      <c r="P22" s="281" t="n">
        <v>252</v>
      </c>
      <c r="Q22" s="281" t="n">
        <v>0</v>
      </c>
      <c r="R22" s="281" t="n">
        <v>79</v>
      </c>
      <c r="S22" s="281" t="n">
        <v>12</v>
      </c>
      <c r="T22" s="281" t="n">
        <v>227</v>
      </c>
      <c r="U22" s="281" t="n">
        <v>1247</v>
      </c>
      <c r="V22" s="281" t="n">
        <v>0</v>
      </c>
      <c r="W22" s="281" t="n">
        <v>0</v>
      </c>
      <c r="X22" s="281" t="n">
        <v>20</v>
      </c>
    </row>
    <row r="23">
      <c r="A23" s="4" t="s">
        <v>16</v>
      </c>
      <c r="B23" s="281" t="n">
        <v>532</v>
      </c>
      <c r="C23" s="281" t="n">
        <v>5</v>
      </c>
      <c r="D23" s="281" t="n">
        <v>0</v>
      </c>
      <c r="E23" s="281" t="n">
        <v>18</v>
      </c>
      <c r="F23" s="281" t="n">
        <v>0</v>
      </c>
      <c r="G23" s="281" t="n">
        <v>1</v>
      </c>
      <c r="H23" s="281" t="n">
        <v>24</v>
      </c>
      <c r="I23" s="281" t="n">
        <v>47</v>
      </c>
      <c r="J23" s="281" t="n">
        <v>6</v>
      </c>
      <c r="K23" s="281" t="n">
        <v>21</v>
      </c>
      <c r="L23" s="281" t="n">
        <v>8</v>
      </c>
      <c r="M23" s="281" t="n">
        <v>1</v>
      </c>
      <c r="N23" s="281" t="n">
        <v>10</v>
      </c>
      <c r="O23" s="281" t="n">
        <v>31</v>
      </c>
      <c r="P23" s="281" t="n">
        <v>24</v>
      </c>
      <c r="Q23" s="281" t="n">
        <v>0</v>
      </c>
      <c r="R23" s="281" t="n">
        <v>6</v>
      </c>
      <c r="S23" s="281" t="n">
        <v>2</v>
      </c>
      <c r="T23" s="281" t="n">
        <v>12</v>
      </c>
      <c r="U23" s="281" t="n">
        <v>12</v>
      </c>
      <c r="V23" s="281" t="n">
        <v>0</v>
      </c>
      <c r="W23" s="281" t="n">
        <v>0</v>
      </c>
      <c r="X23" s="281" t="n">
        <v>304</v>
      </c>
    </row>
    <row r="24">
      <c r="A24" s="49" t="s">
        <v>262</v>
      </c>
      <c r="B24" s="283" t="n">
        <v>91404</v>
      </c>
      <c r="C24" s="283" t="n">
        <v>1777</v>
      </c>
      <c r="D24" s="283" t="n">
        <v>25</v>
      </c>
      <c r="E24" s="283" t="n">
        <v>22748</v>
      </c>
      <c r="F24" s="283" t="n">
        <v>46</v>
      </c>
      <c r="G24" s="283" t="n">
        <v>147</v>
      </c>
      <c r="H24" s="283" t="n">
        <v>14052</v>
      </c>
      <c r="I24" s="283" t="n">
        <v>14185</v>
      </c>
      <c r="J24" s="283" t="n">
        <v>2619</v>
      </c>
      <c r="K24" s="283" t="n">
        <v>13142</v>
      </c>
      <c r="L24" s="283" t="n">
        <v>1360</v>
      </c>
      <c r="M24" s="283" t="n">
        <v>586</v>
      </c>
      <c r="N24" s="283" t="n">
        <v>654</v>
      </c>
      <c r="O24" s="283" t="n">
        <v>6008</v>
      </c>
      <c r="P24" s="283" t="n">
        <v>3336</v>
      </c>
      <c r="Q24" s="283" t="n">
        <v>17</v>
      </c>
      <c r="R24" s="283" t="n">
        <v>982</v>
      </c>
      <c r="S24" s="283" t="n">
        <v>1152</v>
      </c>
      <c r="T24" s="283" t="n">
        <v>1766</v>
      </c>
      <c r="U24" s="283" t="n">
        <v>6378</v>
      </c>
      <c r="V24" s="283" t="n">
        <v>1</v>
      </c>
      <c r="W24" s="283" t="n">
        <v>0</v>
      </c>
      <c r="X24" s="283" t="n">
        <v>423</v>
      </c>
    </row>
    <row r="25">
      <c r="A25" s="110" t="s">
        <v>264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82" t="n">
        <v>507097.48</v>
      </c>
      <c r="C26" s="282" t="n">
        <v>24369.02</v>
      </c>
      <c r="D26" s="282" t="n">
        <v>0</v>
      </c>
      <c r="E26" s="282" t="n">
        <v>24952.63</v>
      </c>
      <c r="F26" s="282" t="n">
        <v>12938.69</v>
      </c>
      <c r="G26" s="282" t="n">
        <v>0</v>
      </c>
      <c r="H26" s="282" t="n">
        <v>8936.75</v>
      </c>
      <c r="I26" s="282" t="n">
        <v>39986.01</v>
      </c>
      <c r="J26" s="282" t="n">
        <v>1140.34</v>
      </c>
      <c r="K26" s="282" t="n">
        <v>235129.59</v>
      </c>
      <c r="L26" s="282" t="n">
        <v>1193.5</v>
      </c>
      <c r="M26" s="282" t="n">
        <v>0</v>
      </c>
      <c r="N26" s="282" t="n">
        <v>19630.9</v>
      </c>
      <c r="O26" s="282" t="n">
        <v>13378.02</v>
      </c>
      <c r="P26" s="282" t="n">
        <v>31604.71</v>
      </c>
      <c r="Q26" s="282" t="n">
        <v>0</v>
      </c>
      <c r="R26" s="282" t="n">
        <v>3063.27</v>
      </c>
      <c r="S26" s="282" t="n">
        <v>4170.74</v>
      </c>
      <c r="T26" s="282" t="n">
        <v>74241.19</v>
      </c>
      <c r="U26" s="282" t="n">
        <v>12362.12</v>
      </c>
      <c r="V26" s="282" t="n">
        <v>0</v>
      </c>
      <c r="W26" s="282" t="n">
        <v>0</v>
      </c>
      <c r="X26" s="282" t="n">
        <v>0</v>
      </c>
    </row>
    <row r="27">
      <c r="A27" s="4" t="s">
        <v>12</v>
      </c>
      <c r="B27" s="282" t="n">
        <v>28717139.43</v>
      </c>
      <c r="C27" s="282" t="n">
        <v>868331.42</v>
      </c>
      <c r="D27" s="282" t="n">
        <v>1620</v>
      </c>
      <c r="E27" s="282" t="n">
        <v>3592821.71</v>
      </c>
      <c r="F27" s="282" t="n">
        <v>4320</v>
      </c>
      <c r="G27" s="282" t="n">
        <v>20488</v>
      </c>
      <c r="H27" s="282" t="n">
        <v>8003128.59</v>
      </c>
      <c r="I27" s="282" t="n">
        <v>4575175.04</v>
      </c>
      <c r="J27" s="282" t="n">
        <v>845430.23</v>
      </c>
      <c r="K27" s="282" t="n">
        <v>1964263.87</v>
      </c>
      <c r="L27" s="282" t="n">
        <v>538137.43</v>
      </c>
      <c r="M27" s="282" t="n">
        <v>324861.79</v>
      </c>
      <c r="N27" s="282" t="n">
        <v>97568.06</v>
      </c>
      <c r="O27" s="282" t="n">
        <v>2577758.51</v>
      </c>
      <c r="P27" s="282" t="n">
        <v>1138706.89</v>
      </c>
      <c r="Q27" s="282" t="n">
        <v>9324</v>
      </c>
      <c r="R27" s="282" t="n">
        <v>411309.47</v>
      </c>
      <c r="S27" s="282" t="n">
        <v>80377.09</v>
      </c>
      <c r="T27" s="282" t="n">
        <v>646094.4</v>
      </c>
      <c r="U27" s="282" t="n">
        <v>2946322.93</v>
      </c>
      <c r="V27" s="282" t="n">
        <v>630</v>
      </c>
      <c r="W27" s="282" t="n">
        <v>0</v>
      </c>
      <c r="X27" s="282" t="n">
        <v>70470</v>
      </c>
    </row>
    <row r="28">
      <c r="A28" s="4" t="s">
        <v>13</v>
      </c>
      <c r="B28" s="282" t="n">
        <v>11092460.14</v>
      </c>
      <c r="C28" s="282" t="n">
        <v>98202.07</v>
      </c>
      <c r="D28" s="282" t="n">
        <v>0</v>
      </c>
      <c r="E28" s="282" t="n">
        <v>3739388.09</v>
      </c>
      <c r="F28" s="282" t="n">
        <v>4620.68</v>
      </c>
      <c r="G28" s="282" t="n">
        <v>18375.33</v>
      </c>
      <c r="H28" s="282" t="n">
        <v>375310.54</v>
      </c>
      <c r="I28" s="282" t="n">
        <v>1864762.67</v>
      </c>
      <c r="J28" s="282" t="n">
        <v>282091.32</v>
      </c>
      <c r="K28" s="282" t="n">
        <v>2604930.34</v>
      </c>
      <c r="L28" s="282" t="n">
        <v>155469.86</v>
      </c>
      <c r="M28" s="282" t="n">
        <v>13779.06</v>
      </c>
      <c r="N28" s="282" t="n">
        <v>179566.11</v>
      </c>
      <c r="O28" s="282" t="n">
        <v>523216.22</v>
      </c>
      <c r="P28" s="282" t="n">
        <v>489686.05</v>
      </c>
      <c r="Q28" s="282" t="n">
        <v>980.57</v>
      </c>
      <c r="R28" s="282" t="n">
        <v>128248.54</v>
      </c>
      <c r="S28" s="282" t="n">
        <v>309528.76</v>
      </c>
      <c r="T28" s="282" t="n">
        <v>138901.53</v>
      </c>
      <c r="U28" s="282" t="n">
        <v>163756.23</v>
      </c>
      <c r="V28" s="282" t="n">
        <v>0</v>
      </c>
      <c r="W28" s="282" t="n">
        <v>0</v>
      </c>
      <c r="X28" s="282" t="n">
        <v>1646.17</v>
      </c>
    </row>
    <row r="29">
      <c r="A29" s="4" t="s">
        <v>14</v>
      </c>
      <c r="B29" s="282" t="n">
        <v>9276787.72</v>
      </c>
      <c r="C29" s="282" t="n">
        <v>217314.39</v>
      </c>
      <c r="D29" s="282" t="n">
        <v>16209.5</v>
      </c>
      <c r="E29" s="282" t="n">
        <v>1546305.19</v>
      </c>
      <c r="F29" s="282" t="n">
        <v>0</v>
      </c>
      <c r="G29" s="282" t="n">
        <v>44104.07</v>
      </c>
      <c r="H29" s="282" t="n">
        <v>917569.43</v>
      </c>
      <c r="I29" s="282" t="n">
        <v>1725607.28</v>
      </c>
      <c r="J29" s="282" t="n">
        <v>207300.45</v>
      </c>
      <c r="K29" s="282" t="n">
        <v>2875925.22</v>
      </c>
      <c r="L29" s="282" t="n">
        <v>129657.03</v>
      </c>
      <c r="M29" s="282" t="n">
        <v>14537.86</v>
      </c>
      <c r="N29" s="282" t="n">
        <v>96536.7</v>
      </c>
      <c r="O29" s="282" t="n">
        <v>566129.68</v>
      </c>
      <c r="P29" s="282" t="n">
        <v>404218.85</v>
      </c>
      <c r="Q29" s="282" t="n">
        <v>1378.84</v>
      </c>
      <c r="R29" s="282" t="n">
        <v>49263.33</v>
      </c>
      <c r="S29" s="282" t="n">
        <v>49960.89</v>
      </c>
      <c r="T29" s="282" t="n">
        <v>175797.65</v>
      </c>
      <c r="U29" s="282" t="n">
        <v>238020.44</v>
      </c>
      <c r="V29" s="282" t="n">
        <v>0</v>
      </c>
      <c r="W29" s="282" t="n">
        <v>0</v>
      </c>
      <c r="X29" s="282" t="n">
        <v>950.92</v>
      </c>
    </row>
    <row r="30">
      <c r="A30" s="4" t="s">
        <v>15</v>
      </c>
      <c r="B30" s="282" t="n">
        <v>1812842.26</v>
      </c>
      <c r="C30" s="282" t="n">
        <v>45798.07</v>
      </c>
      <c r="D30" s="282" t="n">
        <v>630</v>
      </c>
      <c r="E30" s="282" t="n">
        <v>160935.21</v>
      </c>
      <c r="F30" s="282" t="n">
        <v>66.8</v>
      </c>
      <c r="G30" s="282" t="n">
        <v>630</v>
      </c>
      <c r="H30" s="282" t="n">
        <v>489403.68</v>
      </c>
      <c r="I30" s="282" t="n">
        <v>217219.94</v>
      </c>
      <c r="J30" s="282" t="n">
        <v>56342.19</v>
      </c>
      <c r="K30" s="282" t="n">
        <v>51563.67</v>
      </c>
      <c r="L30" s="282" t="n">
        <v>37701.98</v>
      </c>
      <c r="M30" s="282" t="n">
        <v>15265.95</v>
      </c>
      <c r="N30" s="282" t="n">
        <v>8190</v>
      </c>
      <c r="O30" s="282" t="n">
        <v>162416.7</v>
      </c>
      <c r="P30" s="282" t="n">
        <v>78339.82</v>
      </c>
      <c r="Q30" s="282" t="n">
        <v>0</v>
      </c>
      <c r="R30" s="282" t="n">
        <v>24505.38</v>
      </c>
      <c r="S30" s="282" t="n">
        <v>3755.89</v>
      </c>
      <c r="T30" s="282" t="n">
        <v>69453.56</v>
      </c>
      <c r="U30" s="282" t="n">
        <v>384799.92</v>
      </c>
      <c r="V30" s="282" t="n">
        <v>0</v>
      </c>
      <c r="W30" s="282" t="n">
        <v>0</v>
      </c>
      <c r="X30" s="282" t="n">
        <v>5823.5</v>
      </c>
    </row>
    <row r="31">
      <c r="A31" s="4" t="s">
        <v>16</v>
      </c>
      <c r="B31" s="282" t="n">
        <v>163665.2</v>
      </c>
      <c r="C31" s="282" t="n">
        <v>1575</v>
      </c>
      <c r="D31" s="282" t="n">
        <v>0</v>
      </c>
      <c r="E31" s="282" t="n">
        <v>5657.51</v>
      </c>
      <c r="F31" s="282" t="n">
        <v>0</v>
      </c>
      <c r="G31" s="282" t="n">
        <v>315</v>
      </c>
      <c r="H31" s="282" t="n">
        <v>7525.36</v>
      </c>
      <c r="I31" s="282" t="n">
        <v>14633.15</v>
      </c>
      <c r="J31" s="282" t="n">
        <v>1826.87</v>
      </c>
      <c r="K31" s="282" t="n">
        <v>6195.14</v>
      </c>
      <c r="L31" s="282" t="n">
        <v>2520</v>
      </c>
      <c r="M31" s="282" t="n">
        <v>315</v>
      </c>
      <c r="N31" s="282" t="n">
        <v>2849.26</v>
      </c>
      <c r="O31" s="282" t="n">
        <v>9436.8</v>
      </c>
      <c r="P31" s="282" t="n">
        <v>7560</v>
      </c>
      <c r="Q31" s="282" t="n">
        <v>0</v>
      </c>
      <c r="R31" s="282" t="n">
        <v>1865</v>
      </c>
      <c r="S31" s="282" t="n">
        <v>630</v>
      </c>
      <c r="T31" s="282" t="n">
        <v>3780</v>
      </c>
      <c r="U31" s="282" t="n">
        <v>3733.86</v>
      </c>
      <c r="V31" s="282" t="n">
        <v>0</v>
      </c>
      <c r="W31" s="282" t="n">
        <v>0</v>
      </c>
      <c r="X31" s="282" t="n">
        <v>93247.25</v>
      </c>
    </row>
    <row r="32">
      <c r="A32" s="49" t="s">
        <v>262</v>
      </c>
      <c r="B32" s="284" t="n">
        <v>51569992.23</v>
      </c>
      <c r="C32" s="284" t="n">
        <v>1255589.97</v>
      </c>
      <c r="D32" s="284" t="n">
        <v>18459.5</v>
      </c>
      <c r="E32" s="284" t="n">
        <v>9070060.34</v>
      </c>
      <c r="F32" s="284" t="n">
        <v>21946.17</v>
      </c>
      <c r="G32" s="284" t="n">
        <v>83912.4</v>
      </c>
      <c r="H32" s="284" t="n">
        <v>9801874.35</v>
      </c>
      <c r="I32" s="284" t="n">
        <v>8437384.09</v>
      </c>
      <c r="J32" s="284" t="n">
        <v>1394131.4</v>
      </c>
      <c r="K32" s="284" t="n">
        <v>7738007.83</v>
      </c>
      <c r="L32" s="284" t="n">
        <v>864679.8</v>
      </c>
      <c r="M32" s="284" t="n">
        <v>368759.66</v>
      </c>
      <c r="N32" s="284" t="n">
        <v>404341.03</v>
      </c>
      <c r="O32" s="284" t="n">
        <v>3852335.93</v>
      </c>
      <c r="P32" s="284" t="n">
        <v>2150116.32</v>
      </c>
      <c r="Q32" s="284" t="n">
        <v>11683.41</v>
      </c>
      <c r="R32" s="284" t="n">
        <v>618254.99</v>
      </c>
      <c r="S32" s="284" t="n">
        <v>448423.37</v>
      </c>
      <c r="T32" s="284" t="n">
        <v>1108268.33</v>
      </c>
      <c r="U32" s="284" t="n">
        <v>3748995.5</v>
      </c>
      <c r="V32" s="284" t="n">
        <v>630</v>
      </c>
      <c r="W32" s="284" t="n">
        <v>0</v>
      </c>
      <c r="X32" s="284" t="n">
        <v>172137.84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26.71" hidden="0" customWidth="1"/>
    <col min="2" max="2" width="26.71" hidden="0" customWidth="1"/>
    <col min="3" max="3" width="26.71" hidden="0" customWidth="1"/>
    <col min="4" max="4" width="26.71" hidden="0" customWidth="1"/>
  </cols>
  <sheetData>
    <row r="2">
      <c r="A2" s="1" t="s">
        <v>311</v>
      </c>
      <c r="B2" s="1"/>
      <c r="C2" s="1"/>
      <c r="D2" s="1"/>
    </row>
    <row r="4">
      <c r="A4" s="46" t="s">
        <v>312</v>
      </c>
      <c r="B4" s="46" t="s">
        <v>313</v>
      </c>
      <c r="C4" s="46" t="s">
        <v>314</v>
      </c>
      <c r="D4" s="46" t="s">
        <v>315</v>
      </c>
    </row>
    <row r="5">
      <c r="A5" s="4" t="s">
        <v>316</v>
      </c>
      <c r="B5" s="4" t="s">
        <v>317</v>
      </c>
      <c r="C5" s="4" t="s">
        <v>318</v>
      </c>
      <c r="D5" s="4" t="s">
        <v>318</v>
      </c>
    </row>
    <row r="6">
      <c r="A6" s="4" t="s">
        <v>319</v>
      </c>
      <c r="B6" s="4" t="s">
        <v>320</v>
      </c>
      <c r="C6" s="4" t="s">
        <v>321</v>
      </c>
      <c r="D6" s="4" t="s">
        <v>321</v>
      </c>
    </row>
    <row r="7">
      <c r="A7" s="4" t="s">
        <v>322</v>
      </c>
      <c r="B7" s="4" t="s">
        <v>323</v>
      </c>
      <c r="C7" s="4" t="s">
        <v>324</v>
      </c>
      <c r="D7" s="4" t="s">
        <v>325</v>
      </c>
    </row>
    <row r="8">
      <c r="A8" s="10" t="s">
        <v>326</v>
      </c>
      <c r="B8" s="10" t="s">
        <v>327</v>
      </c>
      <c r="C8" s="10"/>
      <c r="D8" s="10"/>
    </row>
    <row r="9" ht="25" customHeight="1">
      <c r="A9" s="2" t="s">
        <v>328</v>
      </c>
      <c r="B9" s="2"/>
      <c r="C9" s="2"/>
      <c r="D9" s="2"/>
    </row>
    <row r="10" ht="25" customHeight="1">
      <c r="A10" s="2" t="s">
        <v>329</v>
      </c>
      <c r="B10" s="2"/>
      <c r="C10" s="2"/>
      <c r="D10" s="2"/>
    </row>
    <row r="11">
      <c r="A11" s="2" t="s">
        <v>330</v>
      </c>
      <c r="B11" s="2"/>
      <c r="C11" s="2"/>
      <c r="D11" s="2"/>
    </row>
    <row r="12">
      <c r="A12" s="2" t="s">
        <v>331</v>
      </c>
      <c r="B12" s="2"/>
      <c r="C12" s="2"/>
      <c r="D12" s="2"/>
    </row>
    <row r="15">
      <c r="A15" s="1" t="s">
        <v>332</v>
      </c>
      <c r="B15" s="1"/>
      <c r="C15" s="1"/>
      <c r="D15" s="1"/>
    </row>
    <row r="17">
      <c r="A17" s="46" t="s">
        <v>333</v>
      </c>
      <c r="B17" s="71" t="s">
        <v>334</v>
      </c>
    </row>
    <row r="18">
      <c r="A18" s="4" t="s">
        <v>289</v>
      </c>
      <c r="B18" s="285" t="s">
        <v>335</v>
      </c>
    </row>
    <row r="19">
      <c r="A19" s="4" t="s">
        <v>290</v>
      </c>
      <c r="B19" s="285" t="s">
        <v>336</v>
      </c>
    </row>
    <row r="20">
      <c r="A20" s="4" t="s">
        <v>291</v>
      </c>
      <c r="B20" s="285" t="s">
        <v>337</v>
      </c>
    </row>
    <row r="21">
      <c r="A21" s="4" t="s">
        <v>292</v>
      </c>
      <c r="B21" s="285" t="s">
        <v>338</v>
      </c>
    </row>
    <row r="22">
      <c r="A22" s="4" t="s">
        <v>293</v>
      </c>
      <c r="B22" s="285" t="s">
        <v>339</v>
      </c>
    </row>
    <row r="23">
      <c r="A23" s="4" t="s">
        <v>294</v>
      </c>
      <c r="B23" s="285" t="s">
        <v>340</v>
      </c>
    </row>
    <row r="24">
      <c r="A24" s="4" t="s">
        <v>295</v>
      </c>
      <c r="B24" s="285" t="s">
        <v>341</v>
      </c>
    </row>
    <row r="25">
      <c r="A25" s="4" t="s">
        <v>296</v>
      </c>
      <c r="B25" s="285" t="s">
        <v>342</v>
      </c>
    </row>
    <row r="26">
      <c r="A26" s="4" t="s">
        <v>297</v>
      </c>
      <c r="B26" s="285" t="s">
        <v>343</v>
      </c>
    </row>
    <row r="27">
      <c r="A27" s="4" t="s">
        <v>298</v>
      </c>
      <c r="B27" s="285" t="s">
        <v>344</v>
      </c>
    </row>
    <row r="28">
      <c r="A28" s="4" t="s">
        <v>299</v>
      </c>
      <c r="B28" s="285" t="s">
        <v>345</v>
      </c>
    </row>
    <row r="29">
      <c r="A29" s="4" t="s">
        <v>300</v>
      </c>
      <c r="B29" s="285" t="s">
        <v>346</v>
      </c>
    </row>
    <row r="30">
      <c r="A30" s="4" t="s">
        <v>301</v>
      </c>
      <c r="B30" s="285" t="s">
        <v>347</v>
      </c>
    </row>
    <row r="31">
      <c r="A31" s="4" t="s">
        <v>302</v>
      </c>
      <c r="B31" s="285" t="s">
        <v>348</v>
      </c>
    </row>
    <row r="32">
      <c r="A32" s="4" t="s">
        <v>303</v>
      </c>
      <c r="B32" s="285" t="s">
        <v>349</v>
      </c>
    </row>
    <row r="33">
      <c r="A33" s="4" t="s">
        <v>304</v>
      </c>
      <c r="B33" s="285" t="s">
        <v>350</v>
      </c>
    </row>
    <row r="34">
      <c r="A34" s="4" t="s">
        <v>305</v>
      </c>
      <c r="B34" s="285" t="s">
        <v>351</v>
      </c>
    </row>
    <row r="35">
      <c r="A35" s="4" t="s">
        <v>306</v>
      </c>
      <c r="B35" s="285" t="s">
        <v>352</v>
      </c>
    </row>
    <row r="36">
      <c r="A36" s="4" t="s">
        <v>307</v>
      </c>
      <c r="B36" s="285" t="s">
        <v>353</v>
      </c>
    </row>
    <row r="37">
      <c r="A37" s="4" t="s">
        <v>308</v>
      </c>
      <c r="B37" s="285" t="s">
        <v>354</v>
      </c>
    </row>
    <row r="38">
      <c r="A38" s="10" t="s">
        <v>309</v>
      </c>
      <c r="B38" s="286" t="s">
        <v>355</v>
      </c>
      <c r="C38" s="287"/>
      <c r="D38" s="287"/>
    </row>
    <row r="40">
      <c r="A40" s="13" t="str">
        <f>=HYPERLINK("#'Obsah'!A1", "Späť na obsah dátovej prílohy")</f>
      </c>
      <c r="B40" s="14"/>
    </row>
  </sheetData>
  <mergeCells count="8">
    <mergeCell ref="A2:D2"/>
    <mergeCell ref="A9:D9"/>
    <mergeCell ref="A10:D10"/>
    <mergeCell ref="A11:D11"/>
    <mergeCell ref="A12:D12"/>
    <mergeCell ref="A15:D15"/>
    <mergeCell ref="B17:D17"/>
    <mergeCell ref="A40:B40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21.71" hidden="0" customWidth="1"/>
    <col min="2" max="2" width="18.71" hidden="0" customWidth="1"/>
    <col min="3" max="3" width="18.71" hidden="0" customWidth="1"/>
    <col min="4" max="4" width="18.71" hidden="0" customWidth="1"/>
  </cols>
  <sheetData>
    <row r="2">
      <c r="A2" s="1" t="s">
        <v>81</v>
      </c>
      <c r="B2" s="1"/>
      <c r="C2" s="1"/>
      <c r="D2" s="1"/>
    </row>
    <row r="4">
      <c r="A4" t="s">
        <v>82</v>
      </c>
    </row>
    <row r="6">
      <c r="A6" s="71" t="s">
        <v>41</v>
      </c>
      <c r="B6" s="73" t="s">
        <v>83</v>
      </c>
      <c r="C6" s="73" t="s">
        <v>84</v>
      </c>
      <c r="D6" s="72" t="s">
        <v>85</v>
      </c>
    </row>
    <row r="7">
      <c r="A7" s="71"/>
      <c r="B7" s="72" t="s">
        <v>86</v>
      </c>
      <c r="C7" s="72" t="s">
        <v>87</v>
      </c>
      <c r="D7" s="72"/>
    </row>
    <row r="8">
      <c r="A8" s="26" t="s">
        <v>88</v>
      </c>
      <c r="B8" s="76"/>
      <c r="C8" s="76"/>
      <c r="D8" s="76"/>
    </row>
    <row r="9">
      <c r="A9" s="21" t="s">
        <v>89</v>
      </c>
      <c r="B9" s="74" t="n">
        <v>5057</v>
      </c>
      <c r="C9" s="74" t="n">
        <v>6141</v>
      </c>
      <c r="D9" s="74" t="n">
        <v>11198</v>
      </c>
    </row>
    <row r="10">
      <c r="A10" s="21" t="s">
        <v>90</v>
      </c>
      <c r="B10" s="74" t="n">
        <v>13589</v>
      </c>
      <c r="C10" s="74" t="n">
        <v>19404</v>
      </c>
      <c r="D10" s="74" t="n">
        <v>32993</v>
      </c>
    </row>
    <row r="11">
      <c r="A11" s="21" t="s">
        <v>91</v>
      </c>
      <c r="B11" s="74" t="n">
        <v>2516</v>
      </c>
      <c r="C11" s="74" t="n">
        <v>3408</v>
      </c>
      <c r="D11" s="74" t="n">
        <v>5924</v>
      </c>
    </row>
    <row r="12">
      <c r="A12" s="21" t="s">
        <v>92</v>
      </c>
      <c r="B12" s="74" t="n">
        <v>1201</v>
      </c>
      <c r="C12" s="74" t="n">
        <v>1343</v>
      </c>
      <c r="D12" s="74" t="n">
        <v>2544</v>
      </c>
    </row>
    <row r="13">
      <c r="A13" s="21" t="s">
        <v>93</v>
      </c>
      <c r="B13" s="74" t="n">
        <v>974</v>
      </c>
      <c r="C13" s="74" t="n">
        <v>871</v>
      </c>
      <c r="D13" s="74" t="n">
        <v>1845</v>
      </c>
    </row>
    <row r="14">
      <c r="A14" s="21" t="s">
        <v>94</v>
      </c>
      <c r="B14" s="74" t="n">
        <v>1016</v>
      </c>
      <c r="C14" s="74" t="n">
        <v>1760</v>
      </c>
      <c r="D14" s="74" t="n">
        <v>2776</v>
      </c>
    </row>
    <row r="15">
      <c r="A15" s="21" t="s">
        <v>95</v>
      </c>
      <c r="B15" s="74" t="n">
        <v>1407</v>
      </c>
      <c r="C15" s="74" t="n">
        <v>2525</v>
      </c>
      <c r="D15" s="74" t="n">
        <v>3932</v>
      </c>
    </row>
    <row r="16">
      <c r="A16" s="21" t="s">
        <v>96</v>
      </c>
      <c r="B16" s="74" t="n">
        <v>1372</v>
      </c>
      <c r="C16" s="74" t="n">
        <v>2219</v>
      </c>
      <c r="D16" s="74" t="n">
        <v>3591</v>
      </c>
    </row>
    <row r="17">
      <c r="A17" s="21" t="s">
        <v>97</v>
      </c>
      <c r="B17" s="74" t="n">
        <v>1237</v>
      </c>
      <c r="C17" s="74" t="n">
        <v>1999</v>
      </c>
      <c r="D17" s="74" t="n">
        <v>3236</v>
      </c>
    </row>
    <row r="18">
      <c r="A18" s="21" t="s">
        <v>98</v>
      </c>
      <c r="B18" s="74" t="n">
        <v>886</v>
      </c>
      <c r="C18" s="74" t="n">
        <v>1526</v>
      </c>
      <c r="D18" s="74" t="n">
        <v>2412</v>
      </c>
    </row>
    <row r="19">
      <c r="A19" s="21" t="s">
        <v>99</v>
      </c>
      <c r="B19" s="74" t="n">
        <v>638</v>
      </c>
      <c r="C19" s="74" t="n">
        <v>1041</v>
      </c>
      <c r="D19" s="74" t="n">
        <v>1679</v>
      </c>
    </row>
    <row r="20">
      <c r="A20" s="21" t="s">
        <v>100</v>
      </c>
      <c r="B20" s="74" t="n">
        <v>561</v>
      </c>
      <c r="C20" s="74" t="n">
        <v>1050</v>
      </c>
      <c r="D20" s="74" t="n">
        <v>1611</v>
      </c>
    </row>
    <row r="21">
      <c r="A21" s="21" t="s">
        <v>101</v>
      </c>
      <c r="B21" s="74" t="n">
        <v>731</v>
      </c>
      <c r="C21" s="74" t="n">
        <v>1492</v>
      </c>
      <c r="D21" s="74" t="n">
        <v>2223</v>
      </c>
    </row>
    <row r="22">
      <c r="A22" s="21" t="s">
        <v>102</v>
      </c>
      <c r="B22" s="74" t="n">
        <v>735</v>
      </c>
      <c r="C22" s="74" t="n">
        <v>1588</v>
      </c>
      <c r="D22" s="74" t="n">
        <v>2323</v>
      </c>
    </row>
    <row r="23">
      <c r="A23" s="30" t="s">
        <v>103</v>
      </c>
      <c r="B23" s="77" t="n">
        <v>650</v>
      </c>
      <c r="C23" s="77" t="n">
        <v>733</v>
      </c>
      <c r="D23" s="77" t="n">
        <v>1383</v>
      </c>
    </row>
    <row r="24">
      <c r="A24" s="29" t="s">
        <v>104</v>
      </c>
      <c r="B24" s="29"/>
      <c r="C24" s="29"/>
      <c r="D24" s="29"/>
    </row>
    <row r="25">
      <c r="A25" s="21" t="s">
        <v>89</v>
      </c>
      <c r="B25" s="75" t="n">
        <v>854212.43</v>
      </c>
      <c r="C25" s="75" t="n">
        <v>18150062.1</v>
      </c>
      <c r="D25" s="75" t="n">
        <v>19004274.53</v>
      </c>
    </row>
    <row r="26">
      <c r="A26" s="21" t="s">
        <v>90</v>
      </c>
      <c r="B26" s="75" t="n">
        <v>2410188.07</v>
      </c>
      <c r="C26" s="75" t="n">
        <v>65809617.99</v>
      </c>
      <c r="D26" s="75" t="n">
        <v>68219806.06</v>
      </c>
    </row>
    <row r="27">
      <c r="A27" s="21" t="s">
        <v>91</v>
      </c>
      <c r="B27" s="75" t="n">
        <v>470406.11</v>
      </c>
      <c r="C27" s="75" t="n">
        <v>20281030.62</v>
      </c>
      <c r="D27" s="75" t="n">
        <v>20751436.73</v>
      </c>
    </row>
    <row r="28">
      <c r="A28" s="21" t="s">
        <v>92</v>
      </c>
      <c r="B28" s="75" t="n">
        <v>226746.67</v>
      </c>
      <c r="C28" s="75" t="n">
        <v>10212615.83</v>
      </c>
      <c r="D28" s="75" t="n">
        <v>10439362.5</v>
      </c>
    </row>
    <row r="29">
      <c r="A29" s="21" t="s">
        <v>93</v>
      </c>
      <c r="B29" s="75" t="n">
        <v>180372.06</v>
      </c>
      <c r="C29" s="75" t="n">
        <v>3784405.1</v>
      </c>
      <c r="D29" s="75" t="n">
        <v>3964777.16</v>
      </c>
    </row>
    <row r="30">
      <c r="A30" s="21" t="s">
        <v>94</v>
      </c>
      <c r="B30" s="75" t="n">
        <v>183767.96</v>
      </c>
      <c r="C30" s="75" t="n">
        <v>5609457.58</v>
      </c>
      <c r="D30" s="75" t="n">
        <v>5793225.54</v>
      </c>
    </row>
    <row r="31">
      <c r="A31" s="21" t="s">
        <v>95</v>
      </c>
      <c r="B31" s="75" t="n">
        <v>273811.58</v>
      </c>
      <c r="C31" s="75" t="n">
        <v>7645736.83</v>
      </c>
      <c r="D31" s="75" t="n">
        <v>7919548.41</v>
      </c>
    </row>
    <row r="32">
      <c r="A32" s="21" t="s">
        <v>96</v>
      </c>
      <c r="B32" s="75" t="n">
        <v>277887.29</v>
      </c>
      <c r="C32" s="75" t="n">
        <v>6583084.54</v>
      </c>
      <c r="D32" s="75" t="n">
        <v>6860971.83</v>
      </c>
    </row>
    <row r="33">
      <c r="A33" s="21" t="s">
        <v>97</v>
      </c>
      <c r="B33" s="75" t="n">
        <v>254497.59</v>
      </c>
      <c r="C33" s="75" t="n">
        <v>6964011.04</v>
      </c>
      <c r="D33" s="75" t="n">
        <v>7218508.63</v>
      </c>
    </row>
    <row r="34">
      <c r="A34" s="21" t="s">
        <v>98</v>
      </c>
      <c r="B34" s="75" t="n">
        <v>187370.01</v>
      </c>
      <c r="C34" s="75" t="n">
        <v>5300593.33</v>
      </c>
      <c r="D34" s="75" t="n">
        <v>5487963.34</v>
      </c>
    </row>
    <row r="35">
      <c r="A35" s="21" t="s">
        <v>99</v>
      </c>
      <c r="B35" s="75" t="n">
        <v>133607.58</v>
      </c>
      <c r="C35" s="75" t="n">
        <v>4156790.66</v>
      </c>
      <c r="D35" s="75" t="n">
        <v>4290398.24</v>
      </c>
    </row>
    <row r="36">
      <c r="A36" s="21" t="s">
        <v>100</v>
      </c>
      <c r="B36" s="75" t="n">
        <v>109911.72</v>
      </c>
      <c r="C36" s="75" t="n">
        <v>3505980.84</v>
      </c>
      <c r="D36" s="75" t="n">
        <v>3615892.56</v>
      </c>
    </row>
    <row r="37">
      <c r="A37" s="21" t="s">
        <v>101</v>
      </c>
      <c r="B37" s="75" t="n">
        <v>138232.36</v>
      </c>
      <c r="C37" s="75" t="n">
        <v>5273482.82</v>
      </c>
      <c r="D37" s="75" t="n">
        <v>5411715.18</v>
      </c>
    </row>
    <row r="38">
      <c r="A38" s="21" t="s">
        <v>102</v>
      </c>
      <c r="B38" s="75" t="n">
        <v>138627.78</v>
      </c>
      <c r="C38" s="75" t="n">
        <v>5532895.01</v>
      </c>
      <c r="D38" s="75" t="n">
        <v>5671522.79</v>
      </c>
    </row>
    <row r="39">
      <c r="A39" s="30" t="s">
        <v>103</v>
      </c>
      <c r="B39" s="78" t="n">
        <v>128885.44</v>
      </c>
      <c r="C39" s="78" t="n">
        <v>2946212.52</v>
      </c>
      <c r="D39" s="78" t="n">
        <v>3075097.96</v>
      </c>
    </row>
    <row r="40" ht="68" customHeight="1">
      <c r="A40" s="79" t="s">
        <v>105</v>
      </c>
      <c r="B40" s="80"/>
      <c r="C40" s="80"/>
      <c r="D40" s="80"/>
    </row>
    <row r="41">
      <c r="A41" s="21"/>
      <c r="B41" s="75"/>
      <c r="C41" s="75"/>
      <c r="D41" s="75"/>
    </row>
    <row r="42">
      <c r="A42" s="13" t="str">
        <f>=HYPERLINK("#'Obsah'!A1", "Späť na obsah dátovej prílohy")</f>
      </c>
      <c r="B42" s="14"/>
    </row>
  </sheetData>
  <mergeCells count="7">
    <mergeCell ref="A2:D2"/>
    <mergeCell ref="A4:D4"/>
    <mergeCell ref="A6:A7"/>
    <mergeCell ref="B6:C6"/>
    <mergeCell ref="D6:D7"/>
    <mergeCell ref="A40:D40"/>
    <mergeCell ref="A42:B42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28.71" hidden="0" customWidth="1"/>
    <col min="2" max="2" width="15.21" hidden="0" customWidth="1"/>
    <col min="3" max="3" width="15.21" hidden="0" customWidth="1"/>
    <col min="4" max="4" width="15.21" hidden="0" customWidth="1"/>
    <col min="5" max="5" width="19.21" hidden="0" customWidth="1"/>
  </cols>
  <sheetData>
    <row r="2">
      <c r="A2" s="1" t="s">
        <v>106</v>
      </c>
      <c r="B2" s="1"/>
      <c r="C2" s="1"/>
      <c r="D2" s="1"/>
      <c r="E2" s="1"/>
    </row>
    <row r="4">
      <c r="A4" t="s">
        <v>107</v>
      </c>
    </row>
    <row r="6">
      <c r="A6" s="71" t="s">
        <v>108</v>
      </c>
      <c r="B6" s="81" t="s">
        <v>109</v>
      </c>
      <c r="C6" s="81" t="s">
        <v>110</v>
      </c>
      <c r="D6" s="72" t="s">
        <v>45</v>
      </c>
      <c r="E6" s="72" t="s">
        <v>46</v>
      </c>
    </row>
    <row r="7">
      <c r="A7" s="21" t="s">
        <v>111</v>
      </c>
      <c r="B7" s="82" t="n">
        <v>184141</v>
      </c>
      <c r="C7" s="82" t="n">
        <v>186798</v>
      </c>
      <c r="D7" s="82" t="n">
        <v>2657</v>
      </c>
      <c r="E7" s="83" t="n">
        <v>0.0144291602630593</v>
      </c>
    </row>
    <row r="8">
      <c r="A8" s="21" t="s">
        <v>112</v>
      </c>
      <c r="B8" s="82" t="n">
        <v>1952613</v>
      </c>
      <c r="C8" s="82" t="n">
        <v>1972850</v>
      </c>
      <c r="D8" s="82" t="n">
        <v>20237</v>
      </c>
      <c r="E8" s="83" t="n">
        <v>0.0103640608763744</v>
      </c>
    </row>
    <row r="9">
      <c r="A9" s="21" t="s">
        <v>113</v>
      </c>
      <c r="B9" s="82" t="n">
        <v>318943</v>
      </c>
      <c r="C9" s="82" t="n">
        <v>339169</v>
      </c>
      <c r="D9" s="82" t="n">
        <v>20226</v>
      </c>
      <c r="E9" s="83" t="n">
        <v>0.0634157200502911</v>
      </c>
    </row>
    <row r="10">
      <c r="A10" s="21" t="s">
        <v>114</v>
      </c>
      <c r="B10" s="82" t="n">
        <v>224380</v>
      </c>
      <c r="C10" s="82" t="n">
        <v>214425</v>
      </c>
      <c r="D10" s="82" t="n">
        <v>-9955</v>
      </c>
      <c r="E10" s="83" t="n">
        <v>-0.0443666993493181</v>
      </c>
    </row>
    <row r="11">
      <c r="A11" s="84" t="s">
        <v>115</v>
      </c>
      <c r="B11" s="85" t="n">
        <v>2495936</v>
      </c>
      <c r="C11" s="85" t="n">
        <v>2526444</v>
      </c>
      <c r="D11" s="85" t="n">
        <v>30508</v>
      </c>
      <c r="E11" s="86" t="n">
        <v>0.0122230698223031</v>
      </c>
    </row>
    <row r="13">
      <c r="A13" s="13" t="str">
        <f>=HYPERLINK("#'Obsah'!A1", "Späť na obsah dátovej prílohy")</f>
      </c>
      <c r="B13" s="14"/>
    </row>
  </sheetData>
  <mergeCells count="3">
    <mergeCell ref="A2:E2"/>
    <mergeCell ref="A4:E4"/>
    <mergeCell ref="A13:B13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5.71" hidden="0" customWidth="1"/>
    <col min="2" max="2" width="16.21" hidden="0" customWidth="1"/>
    <col min="3" max="3" width="16.21" hidden="0" customWidth="1"/>
    <col min="4" max="4" width="16.21" hidden="0" customWidth="1"/>
    <col min="5" max="5" width="16.21" hidden="0" customWidth="1"/>
    <col min="6" max="6" width="16.21" hidden="0" customWidth="1"/>
    <col min="7" max="7" width="16.21" hidden="0" customWidth="1"/>
    <col min="8" max="8" width="16.21" hidden="0" customWidth="1"/>
    <col min="9" max="9" width="16.21" hidden="0" customWidth="1"/>
    <col min="10" max="10" width="16.21" hidden="0" customWidth="1"/>
  </cols>
  <sheetData>
    <row r="2">
      <c r="A2" s="1" t="s">
        <v>116</v>
      </c>
      <c r="B2" s="1"/>
      <c r="C2" s="1"/>
      <c r="D2" s="1"/>
      <c r="E2" s="1"/>
      <c r="F2" s="1"/>
      <c r="G2" s="1"/>
      <c r="H2" s="1"/>
      <c r="I2" s="1"/>
      <c r="J2" s="1"/>
    </row>
    <row r="4">
      <c r="A4" t="s">
        <v>117</v>
      </c>
    </row>
    <row r="6" ht="25" customHeight="1">
      <c r="A6" s="3" t="s">
        <v>41</v>
      </c>
      <c r="B6" s="3" t="s">
        <v>118</v>
      </c>
      <c r="C6" s="3" t="s">
        <v>119</v>
      </c>
      <c r="D6" s="3" t="s">
        <v>120</v>
      </c>
      <c r="E6" s="3" t="s">
        <v>121</v>
      </c>
      <c r="F6" s="3" t="s">
        <v>122</v>
      </c>
      <c r="G6" s="3" t="s">
        <v>123</v>
      </c>
      <c r="H6" s="3" t="s">
        <v>124</v>
      </c>
      <c r="I6" s="3" t="s">
        <v>125</v>
      </c>
      <c r="J6" s="3" t="s">
        <v>126</v>
      </c>
    </row>
    <row r="7">
      <c r="A7" s="29" t="s">
        <v>127</v>
      </c>
      <c r="B7" s="29"/>
      <c r="C7" s="29"/>
      <c r="D7" s="29"/>
      <c r="E7" s="29"/>
      <c r="F7" s="29"/>
      <c r="G7" s="29"/>
      <c r="H7" s="29"/>
      <c r="I7" s="29"/>
      <c r="J7" s="29"/>
    </row>
    <row r="8">
      <c r="A8" s="21" t="s">
        <v>128</v>
      </c>
      <c r="B8" s="87" t="n">
        <v>6.42</v>
      </c>
      <c r="C8" s="87" t="n">
        <v>3.09</v>
      </c>
      <c r="D8" s="87" t="n">
        <v>3.21</v>
      </c>
      <c r="E8" s="87" t="n">
        <v>3.87</v>
      </c>
      <c r="F8" s="87" t="n">
        <v>4.27</v>
      </c>
      <c r="G8" s="87" t="n">
        <v>5.05</v>
      </c>
      <c r="H8" s="87" t="n">
        <v>9.03</v>
      </c>
      <c r="I8" s="87" t="n">
        <v>10.91</v>
      </c>
      <c r="J8" s="87" t="n">
        <v>10.11</v>
      </c>
    </row>
    <row r="9">
      <c r="A9" s="21" t="s">
        <v>129</v>
      </c>
      <c r="B9" s="87" t="n">
        <v>6.35</v>
      </c>
      <c r="C9" s="87" t="n">
        <v>3.03</v>
      </c>
      <c r="D9" s="87" t="n">
        <v>3.13</v>
      </c>
      <c r="E9" s="87" t="n">
        <v>3.72</v>
      </c>
      <c r="F9" s="87" t="n">
        <v>4.19</v>
      </c>
      <c r="G9" s="87" t="n">
        <v>4.96</v>
      </c>
      <c r="H9" s="87" t="n">
        <v>8.96</v>
      </c>
      <c r="I9" s="87" t="n">
        <v>10.87</v>
      </c>
      <c r="J9" s="87" t="n">
        <v>10.05</v>
      </c>
    </row>
    <row r="10">
      <c r="A10" s="21" t="s">
        <v>130</v>
      </c>
      <c r="B10" s="87" t="n">
        <v>6.19</v>
      </c>
      <c r="C10" s="87" t="n">
        <v>2.97</v>
      </c>
      <c r="D10" s="87" t="n">
        <v>3.05</v>
      </c>
      <c r="E10" s="87" t="n">
        <v>3.61</v>
      </c>
      <c r="F10" s="87" t="n">
        <v>4.06</v>
      </c>
      <c r="G10" s="87" t="n">
        <v>4.77</v>
      </c>
      <c r="H10" s="87" t="n">
        <v>8.81</v>
      </c>
      <c r="I10" s="87" t="n">
        <v>10.55</v>
      </c>
      <c r="J10" s="87" t="n">
        <v>9.88</v>
      </c>
    </row>
    <row r="11">
      <c r="A11" s="21" t="s">
        <v>131</v>
      </c>
      <c r="B11" s="87" t="n">
        <v>6.05</v>
      </c>
      <c r="C11" s="87" t="n">
        <v>2.91</v>
      </c>
      <c r="D11" s="87" t="n">
        <v>3.03</v>
      </c>
      <c r="E11" s="87" t="n">
        <v>3.55</v>
      </c>
      <c r="F11" s="87" t="n">
        <v>3.94</v>
      </c>
      <c r="G11" s="87" t="n">
        <v>4.58</v>
      </c>
      <c r="H11" s="87" t="n">
        <v>8.64</v>
      </c>
      <c r="I11" s="87" t="n">
        <v>10.34</v>
      </c>
      <c r="J11" s="87" t="n">
        <v>9.61</v>
      </c>
    </row>
    <row r="12">
      <c r="A12" s="21" t="s">
        <v>132</v>
      </c>
      <c r="B12" s="87" t="n">
        <v>6</v>
      </c>
      <c r="C12" s="87" t="n">
        <v>2.94</v>
      </c>
      <c r="D12" s="87" t="n">
        <v>3.07</v>
      </c>
      <c r="E12" s="87" t="n">
        <v>3.53</v>
      </c>
      <c r="F12" s="87" t="n">
        <v>3.96</v>
      </c>
      <c r="G12" s="87" t="n">
        <v>4.56</v>
      </c>
      <c r="H12" s="87" t="n">
        <v>8.47</v>
      </c>
      <c r="I12" s="87" t="n">
        <v>10.26</v>
      </c>
      <c r="J12" s="87" t="n">
        <v>9.46</v>
      </c>
    </row>
    <row r="13">
      <c r="A13" s="21" t="s">
        <v>133</v>
      </c>
      <c r="B13" s="87" t="n">
        <v>6.04</v>
      </c>
      <c r="C13" s="87" t="n">
        <v>3.11</v>
      </c>
      <c r="D13" s="87" t="n">
        <v>3.19</v>
      </c>
      <c r="E13" s="87" t="n">
        <v>3.65</v>
      </c>
      <c r="F13" s="87" t="n">
        <v>3.93</v>
      </c>
      <c r="G13" s="87" t="n">
        <v>4.71</v>
      </c>
      <c r="H13" s="87" t="n">
        <v>8.41</v>
      </c>
      <c r="I13" s="87" t="n">
        <v>10.16</v>
      </c>
      <c r="J13" s="87" t="n">
        <v>9.45</v>
      </c>
    </row>
    <row r="14">
      <c r="A14" s="21" t="s">
        <v>134</v>
      </c>
      <c r="B14" s="87" t="n">
        <v>6.07</v>
      </c>
      <c r="C14" s="87" t="n">
        <v>3.32</v>
      </c>
      <c r="D14" s="87" t="n">
        <v>3.35</v>
      </c>
      <c r="E14" s="87" t="n">
        <v>3.8</v>
      </c>
      <c r="F14" s="87" t="n">
        <v>3.96</v>
      </c>
      <c r="G14" s="87" t="n">
        <v>4.73</v>
      </c>
      <c r="H14" s="87" t="n">
        <v>8.42</v>
      </c>
      <c r="I14" s="87" t="n">
        <v>10.09</v>
      </c>
      <c r="J14" s="87" t="n">
        <v>9.29</v>
      </c>
    </row>
    <row r="15">
      <c r="A15" s="21" t="s">
        <v>135</v>
      </c>
      <c r="B15" s="87" t="n">
        <v>6.03</v>
      </c>
      <c r="C15" s="87" t="n">
        <v>3.34</v>
      </c>
      <c r="D15" s="87" t="n">
        <v>3.37</v>
      </c>
      <c r="E15" s="87" t="n">
        <v>3.77</v>
      </c>
      <c r="F15" s="87" t="n">
        <v>3.96</v>
      </c>
      <c r="G15" s="87" t="n">
        <v>4.69</v>
      </c>
      <c r="H15" s="87" t="n">
        <v>8.38</v>
      </c>
      <c r="I15" s="87" t="n">
        <v>9.97</v>
      </c>
      <c r="J15" s="87" t="n">
        <v>9.18</v>
      </c>
    </row>
    <row r="16">
      <c r="A16" s="21" t="s">
        <v>136</v>
      </c>
      <c r="B16" s="87" t="n">
        <v>6.11</v>
      </c>
      <c r="C16" s="87" t="n">
        <v>3.32</v>
      </c>
      <c r="D16" s="87" t="n">
        <v>3.39</v>
      </c>
      <c r="E16" s="87" t="n">
        <v>3.82</v>
      </c>
      <c r="F16" s="87" t="n">
        <v>4.01</v>
      </c>
      <c r="G16" s="87" t="n">
        <v>4.82</v>
      </c>
      <c r="H16" s="87" t="n">
        <v>8.41</v>
      </c>
      <c r="I16" s="87" t="n">
        <v>10.13</v>
      </c>
      <c r="J16" s="87" t="n">
        <v>9.3</v>
      </c>
    </row>
    <row r="17">
      <c r="A17" s="21" t="s">
        <v>137</v>
      </c>
      <c r="B17" s="87" t="n">
        <v>6.04</v>
      </c>
      <c r="C17" s="87" t="n">
        <v>3.21</v>
      </c>
      <c r="D17" s="87" t="n">
        <v>3.32</v>
      </c>
      <c r="E17" s="87" t="n">
        <v>3.81</v>
      </c>
      <c r="F17" s="87" t="n">
        <v>3.95</v>
      </c>
      <c r="G17" s="87" t="n">
        <v>4.76</v>
      </c>
      <c r="H17" s="87" t="n">
        <v>8.45</v>
      </c>
      <c r="I17" s="87" t="n">
        <v>9.99</v>
      </c>
      <c r="J17" s="87" t="n">
        <v>9.2</v>
      </c>
    </row>
    <row r="18">
      <c r="A18" s="21" t="s">
        <v>138</v>
      </c>
      <c r="B18" s="87" t="n">
        <v>6.01</v>
      </c>
      <c r="C18" s="87" t="n">
        <v>3.12</v>
      </c>
      <c r="D18" s="87" t="n">
        <v>3.25</v>
      </c>
      <c r="E18" s="87" t="n">
        <v>3.88</v>
      </c>
      <c r="F18" s="87" t="n">
        <v>3.95</v>
      </c>
      <c r="G18" s="87" t="n">
        <v>4.7</v>
      </c>
      <c r="H18" s="87" t="n">
        <v>8.54</v>
      </c>
      <c r="I18" s="87" t="n">
        <v>9.96</v>
      </c>
      <c r="J18" s="87" t="n">
        <v>9.1</v>
      </c>
    </row>
    <row r="19">
      <c r="A19" s="21" t="s">
        <v>139</v>
      </c>
      <c r="B19" s="87" t="n">
        <v>6.01</v>
      </c>
      <c r="C19" s="87" t="n">
        <v>3.1</v>
      </c>
      <c r="D19" s="87" t="n">
        <v>3.25</v>
      </c>
      <c r="E19" s="87" t="n">
        <v>3.89</v>
      </c>
      <c r="F19" s="87" t="n">
        <v>3.94</v>
      </c>
      <c r="G19" s="87" t="n">
        <v>4.76</v>
      </c>
      <c r="H19" s="87" t="n">
        <v>8.53</v>
      </c>
      <c r="I19" s="87" t="n">
        <v>9.96</v>
      </c>
      <c r="J19" s="87" t="n">
        <v>9.05</v>
      </c>
    </row>
    <row r="20">
      <c r="A20" s="21" t="s">
        <v>140</v>
      </c>
      <c r="B20" s="87" t="n">
        <v>6.13</v>
      </c>
      <c r="C20" s="87" t="n">
        <v>3.1</v>
      </c>
      <c r="D20" s="87" t="n">
        <v>3.32</v>
      </c>
      <c r="E20" s="87" t="n">
        <v>4.05</v>
      </c>
      <c r="F20" s="87" t="n">
        <v>4</v>
      </c>
      <c r="G20" s="87" t="n">
        <v>4.99</v>
      </c>
      <c r="H20" s="87" t="n">
        <v>8.56</v>
      </c>
      <c r="I20" s="87" t="n">
        <v>10.19</v>
      </c>
      <c r="J20" s="87" t="n">
        <v>9.25</v>
      </c>
    </row>
    <row r="21">
      <c r="A21" s="21" t="s">
        <v>141</v>
      </c>
      <c r="B21" s="87" t="n">
        <v>6.13</v>
      </c>
      <c r="C21" s="87" t="n">
        <v>3.07</v>
      </c>
      <c r="D21" s="87" t="n">
        <v>3.42</v>
      </c>
      <c r="E21" s="87" t="n">
        <v>3.92</v>
      </c>
      <c r="F21" s="87" t="n">
        <v>4.02</v>
      </c>
      <c r="G21" s="87" t="n">
        <v>4.9</v>
      </c>
      <c r="H21" s="87" t="n">
        <v>8.72</v>
      </c>
      <c r="I21" s="87" t="n">
        <v>10.16</v>
      </c>
      <c r="J21" s="87" t="n">
        <v>9.3</v>
      </c>
    </row>
    <row r="22">
      <c r="A22" s="21" t="s">
        <v>10</v>
      </c>
      <c r="B22" s="87" t="n">
        <v>6.21</v>
      </c>
      <c r="C22" s="87" t="n">
        <v>3.14</v>
      </c>
      <c r="D22" s="87" t="n">
        <v>3.53</v>
      </c>
      <c r="E22" s="87" t="n">
        <v>3.94</v>
      </c>
      <c r="F22" s="87" t="n">
        <v>4.39</v>
      </c>
      <c r="G22" s="87" t="n">
        <v>4.88</v>
      </c>
      <c r="H22" s="87" t="n">
        <v>8.76</v>
      </c>
      <c r="I22" s="87" t="n">
        <v>10.26</v>
      </c>
      <c r="J22" s="87" t="n">
        <v>9.2</v>
      </c>
    </row>
    <row r="23">
      <c r="A23" s="21" t="s">
        <v>17</v>
      </c>
      <c r="B23" s="87" t="n">
        <v>7.43</v>
      </c>
      <c r="C23" s="87" t="n">
        <v>3.92</v>
      </c>
      <c r="D23" s="87" t="n">
        <v>4.87</v>
      </c>
      <c r="E23" s="87" t="n">
        <v>5.25</v>
      </c>
      <c r="F23" s="87" t="n">
        <v>5.75</v>
      </c>
      <c r="G23" s="87" t="n">
        <v>6.19</v>
      </c>
      <c r="H23" s="87" t="n">
        <v>10.05</v>
      </c>
      <c r="I23" s="87" t="n">
        <v>11.7</v>
      </c>
      <c r="J23" s="87" t="n">
        <v>10.23</v>
      </c>
    </row>
    <row r="24">
      <c r="A24" s="21" t="s">
        <v>18</v>
      </c>
      <c r="B24" s="87" t="n">
        <v>7.96</v>
      </c>
      <c r="C24" s="87" t="n">
        <v>4.46</v>
      </c>
      <c r="D24" s="87" t="n">
        <v>5.33</v>
      </c>
      <c r="E24" s="87" t="n">
        <v>5.8</v>
      </c>
      <c r="F24" s="87" t="n">
        <v>6.3</v>
      </c>
      <c r="G24" s="87" t="n">
        <v>6.68</v>
      </c>
      <c r="H24" s="87" t="n">
        <v>10.62</v>
      </c>
      <c r="I24" s="87" t="n">
        <v>12.14</v>
      </c>
      <c r="J24" s="87" t="n">
        <v>10.88</v>
      </c>
    </row>
    <row r="25">
      <c r="A25" s="21" t="s">
        <v>19</v>
      </c>
      <c r="B25" s="87" t="n">
        <v>8.2</v>
      </c>
      <c r="C25" s="87" t="n">
        <v>4.64</v>
      </c>
      <c r="D25" s="87" t="n">
        <v>5.54</v>
      </c>
      <c r="E25" s="87" t="n">
        <v>6</v>
      </c>
      <c r="F25" s="87" t="n">
        <v>6.58</v>
      </c>
      <c r="G25" s="87" t="n">
        <v>6.91</v>
      </c>
      <c r="H25" s="87" t="n">
        <v>10.78</v>
      </c>
      <c r="I25" s="87" t="n">
        <v>12.37</v>
      </c>
      <c r="J25" s="87" t="n">
        <v>11.21</v>
      </c>
    </row>
    <row r="26">
      <c r="A26" s="21" t="s">
        <v>20</v>
      </c>
      <c r="B26" s="87" t="n">
        <v>8.44</v>
      </c>
      <c r="C26" s="87" t="n">
        <v>4.88</v>
      </c>
      <c r="D26" s="87" t="n">
        <v>5.71</v>
      </c>
      <c r="E26" s="87" t="n">
        <v>6.3</v>
      </c>
      <c r="F26" s="87" t="n">
        <v>6.77</v>
      </c>
      <c r="G26" s="87" t="n">
        <v>7.17</v>
      </c>
      <c r="H26" s="87" t="n">
        <v>10.9</v>
      </c>
      <c r="I26" s="87" t="n">
        <v>12.54</v>
      </c>
      <c r="J26" s="87" t="n">
        <v>11.75</v>
      </c>
    </row>
    <row r="27">
      <c r="A27" s="21" t="s">
        <v>21</v>
      </c>
      <c r="B27" s="87" t="n">
        <v>8.37</v>
      </c>
      <c r="C27" s="87" t="n">
        <v>4.94</v>
      </c>
      <c r="D27" s="87" t="n">
        <v>5.66</v>
      </c>
      <c r="E27" s="87" t="n">
        <v>6.21</v>
      </c>
      <c r="F27" s="87" t="n">
        <v>6.6</v>
      </c>
      <c r="G27" s="87" t="n">
        <v>7.02</v>
      </c>
      <c r="H27" s="87" t="n">
        <v>10.87</v>
      </c>
      <c r="I27" s="87" t="n">
        <v>12.42</v>
      </c>
      <c r="J27" s="87" t="n">
        <v>11.7</v>
      </c>
    </row>
    <row r="28">
      <c r="A28" s="21" t="s">
        <v>22</v>
      </c>
      <c r="B28" s="87" t="n">
        <v>8.18</v>
      </c>
      <c r="C28" s="87" t="n">
        <v>4.85</v>
      </c>
      <c r="D28" s="87" t="n">
        <v>5.53</v>
      </c>
      <c r="E28" s="87" t="n">
        <v>5.91</v>
      </c>
      <c r="F28" s="87" t="n">
        <v>6.27</v>
      </c>
      <c r="G28" s="87" t="n">
        <v>6.96</v>
      </c>
      <c r="H28" s="87" t="n">
        <v>10.62</v>
      </c>
      <c r="I28" s="87" t="n">
        <v>12.22</v>
      </c>
      <c r="J28" s="87" t="n">
        <v>11.56</v>
      </c>
    </row>
    <row r="29">
      <c r="A29" s="21" t="s">
        <v>23</v>
      </c>
      <c r="B29" s="87" t="n">
        <v>8.12</v>
      </c>
      <c r="C29" s="87" t="n">
        <v>4.82</v>
      </c>
      <c r="D29" s="87" t="n">
        <v>5.48</v>
      </c>
      <c r="E29" s="87" t="n">
        <v>5.82</v>
      </c>
      <c r="F29" s="87" t="n">
        <v>6.07</v>
      </c>
      <c r="G29" s="87" t="n">
        <v>6.92</v>
      </c>
      <c r="H29" s="87" t="n">
        <v>10.52</v>
      </c>
      <c r="I29" s="87" t="n">
        <v>12.18</v>
      </c>
      <c r="J29" s="87" t="n">
        <v>11.57</v>
      </c>
    </row>
    <row r="30">
      <c r="A30" s="21" t="s">
        <v>24</v>
      </c>
      <c r="B30" s="87" t="n">
        <v>8.14</v>
      </c>
      <c r="C30" s="87" t="n">
        <v>4.86</v>
      </c>
      <c r="D30" s="87" t="n">
        <v>5.5</v>
      </c>
      <c r="E30" s="87" t="n">
        <v>5.8</v>
      </c>
      <c r="F30" s="87" t="n">
        <v>6.07</v>
      </c>
      <c r="G30" s="87" t="n">
        <v>6.93</v>
      </c>
      <c r="H30" s="87" t="n">
        <v>10.61</v>
      </c>
      <c r="I30" s="87" t="n">
        <v>12.22</v>
      </c>
      <c r="J30" s="87" t="n">
        <v>11.59</v>
      </c>
    </row>
    <row r="31">
      <c r="A31" s="21" t="s">
        <v>25</v>
      </c>
      <c r="B31" s="87" t="n">
        <v>8.3</v>
      </c>
      <c r="C31" s="87" t="n">
        <v>4.91</v>
      </c>
      <c r="D31" s="87" t="n">
        <v>5.6</v>
      </c>
      <c r="E31" s="87" t="n">
        <v>5.9</v>
      </c>
      <c r="F31" s="87" t="n">
        <v>6.18</v>
      </c>
      <c r="G31" s="87" t="n">
        <v>7.14</v>
      </c>
      <c r="H31" s="87" t="n">
        <v>10.84</v>
      </c>
      <c r="I31" s="87" t="n">
        <v>12.51</v>
      </c>
      <c r="J31" s="87" t="n">
        <v>11.74</v>
      </c>
    </row>
    <row r="32">
      <c r="A32" s="21" t="s">
        <v>26</v>
      </c>
      <c r="B32" s="87" t="n">
        <v>8.5</v>
      </c>
      <c r="C32" s="87" t="n">
        <v>5.05</v>
      </c>
      <c r="D32" s="87" t="n">
        <v>5.74</v>
      </c>
      <c r="E32" s="87" t="n">
        <v>6.03</v>
      </c>
      <c r="F32" s="87" t="n">
        <v>6.42</v>
      </c>
      <c r="G32" s="87" t="n">
        <v>7.28</v>
      </c>
      <c r="H32" s="87" t="n">
        <v>11.04</v>
      </c>
      <c r="I32" s="87" t="n">
        <v>12.86</v>
      </c>
      <c r="J32" s="87" t="n">
        <v>11.92</v>
      </c>
    </row>
    <row r="33">
      <c r="A33" s="21" t="s">
        <v>27</v>
      </c>
      <c r="B33" s="87" t="n">
        <v>8.55</v>
      </c>
      <c r="C33" s="87" t="n">
        <v>5.1</v>
      </c>
      <c r="D33" s="87" t="n">
        <v>5.73</v>
      </c>
      <c r="E33" s="87" t="n">
        <v>6</v>
      </c>
      <c r="F33" s="87" t="n">
        <v>6.48</v>
      </c>
      <c r="G33" s="87" t="n">
        <v>7.32</v>
      </c>
      <c r="H33" s="87" t="n">
        <v>11.12</v>
      </c>
      <c r="I33" s="87" t="n">
        <v>12.96</v>
      </c>
      <c r="J33" s="87" t="n">
        <v>12.02</v>
      </c>
    </row>
    <row r="34">
      <c r="A34" s="21" t="s">
        <v>28</v>
      </c>
      <c r="B34" s="87" t="n">
        <v>8.58</v>
      </c>
      <c r="C34" s="87" t="n">
        <v>5.16</v>
      </c>
      <c r="D34" s="87" t="n">
        <v>5.79</v>
      </c>
      <c r="E34" s="87" t="n">
        <v>5.91</v>
      </c>
      <c r="F34" s="87" t="n">
        <v>6.49</v>
      </c>
      <c r="G34" s="87" t="n">
        <v>7.28</v>
      </c>
      <c r="H34" s="87" t="n">
        <v>11.18</v>
      </c>
      <c r="I34" s="87" t="n">
        <v>13</v>
      </c>
      <c r="J34" s="87" t="n">
        <v>12.1</v>
      </c>
    </row>
    <row r="35">
      <c r="A35" s="21" t="s">
        <v>29</v>
      </c>
      <c r="B35" s="87" t="n">
        <v>8.55</v>
      </c>
      <c r="C35" s="87" t="n">
        <v>5.16</v>
      </c>
      <c r="D35" s="87" t="n">
        <v>5.76</v>
      </c>
      <c r="E35" s="87" t="n">
        <v>5.91</v>
      </c>
      <c r="F35" s="87" t="n">
        <v>6.46</v>
      </c>
      <c r="G35" s="87" t="n">
        <v>7.19</v>
      </c>
      <c r="H35" s="87" t="n">
        <v>11.14</v>
      </c>
      <c r="I35" s="87" t="n">
        <v>12.98</v>
      </c>
      <c r="J35" s="87" t="n">
        <v>12.12</v>
      </c>
    </row>
    <row r="36">
      <c r="A36" s="21" t="s">
        <v>30</v>
      </c>
      <c r="B36" s="87" t="n">
        <v>8.47</v>
      </c>
      <c r="C36" s="87" t="n">
        <v>5.1</v>
      </c>
      <c r="D36" s="87" t="n">
        <v>5.64</v>
      </c>
      <c r="E36" s="87" t="n">
        <v>5.82</v>
      </c>
      <c r="F36" s="87" t="n">
        <v>6.34</v>
      </c>
      <c r="G36" s="87" t="n">
        <v>7.09</v>
      </c>
      <c r="H36" s="87" t="n">
        <v>10.99</v>
      </c>
      <c r="I36" s="87" t="n">
        <v>12.92</v>
      </c>
      <c r="J36" s="87" t="n">
        <v>12.16</v>
      </c>
    </row>
    <row r="37">
      <c r="A37" s="21" t="s">
        <v>31</v>
      </c>
      <c r="B37" s="87" t="n">
        <v>8.37</v>
      </c>
      <c r="C37" s="87" t="n">
        <v>5.17</v>
      </c>
      <c r="D37" s="87" t="n">
        <v>5.49</v>
      </c>
      <c r="E37" s="87" t="n">
        <v>5.67</v>
      </c>
      <c r="F37" s="87" t="n">
        <v>6.25</v>
      </c>
      <c r="G37" s="87" t="n">
        <v>6.93</v>
      </c>
      <c r="H37" s="87" t="n">
        <v>10.71</v>
      </c>
      <c r="I37" s="87" t="n">
        <v>12.78</v>
      </c>
      <c r="J37" s="87" t="n">
        <v>12.18</v>
      </c>
    </row>
    <row r="38">
      <c r="A38" s="21" t="s">
        <v>32</v>
      </c>
      <c r="B38" s="87" t="n">
        <v>8.29</v>
      </c>
      <c r="C38" s="87" t="n">
        <v>5.26</v>
      </c>
      <c r="D38" s="87" t="n">
        <v>5.4</v>
      </c>
      <c r="E38" s="87" t="n">
        <v>5.6</v>
      </c>
      <c r="F38" s="87" t="n">
        <v>6.09</v>
      </c>
      <c r="G38" s="87" t="n">
        <v>6.69</v>
      </c>
      <c r="H38" s="87" t="n">
        <v>10.85</v>
      </c>
      <c r="I38" s="87" t="n">
        <v>12.68</v>
      </c>
      <c r="J38" s="87" t="n">
        <v>12.21</v>
      </c>
    </row>
    <row r="39">
      <c r="A39" s="21" t="s">
        <v>33</v>
      </c>
      <c r="B39" s="87" t="n">
        <v>8.02</v>
      </c>
      <c r="C39" s="87" t="n">
        <v>5.21</v>
      </c>
      <c r="D39" s="87" t="n">
        <v>5.2</v>
      </c>
      <c r="E39" s="87" t="n">
        <v>5.33</v>
      </c>
      <c r="F39" s="87" t="n">
        <v>5.86</v>
      </c>
      <c r="G39" s="87" t="n">
        <v>6.41</v>
      </c>
      <c r="H39" s="87" t="n">
        <v>10.5</v>
      </c>
      <c r="I39" s="87" t="n">
        <v>12.29</v>
      </c>
      <c r="J39" s="87" t="n">
        <v>11.85</v>
      </c>
    </row>
    <row r="40">
      <c r="A40" s="21" t="s">
        <v>34</v>
      </c>
      <c r="B40" s="87" t="n">
        <v>7.78</v>
      </c>
      <c r="C40" s="87" t="n">
        <v>5.17</v>
      </c>
      <c r="D40" s="87" t="n">
        <v>4.96</v>
      </c>
      <c r="E40" s="87" t="n">
        <v>5.09</v>
      </c>
      <c r="F40" s="87" t="n">
        <v>5.66</v>
      </c>
      <c r="G40" s="87" t="n">
        <v>6.18</v>
      </c>
      <c r="H40" s="87" t="n">
        <v>10.21</v>
      </c>
      <c r="I40" s="87" t="n">
        <v>12</v>
      </c>
      <c r="J40" s="87" t="n">
        <v>11.43</v>
      </c>
    </row>
    <row r="41">
      <c r="A41" s="21" t="s">
        <v>35</v>
      </c>
      <c r="B41" s="87" t="n">
        <v>7.49</v>
      </c>
      <c r="C41" s="87" t="n">
        <v>4.78</v>
      </c>
      <c r="D41" s="87" t="n">
        <v>4.68</v>
      </c>
      <c r="E41" s="87" t="n">
        <v>4.83</v>
      </c>
      <c r="F41" s="87" t="n">
        <v>5.41</v>
      </c>
      <c r="G41" s="87" t="n">
        <v>5.93</v>
      </c>
      <c r="H41" s="87" t="n">
        <v>9.95</v>
      </c>
      <c r="I41" s="87" t="n">
        <v>11.78</v>
      </c>
      <c r="J41" s="87" t="n">
        <v>11.08</v>
      </c>
    </row>
    <row r="42">
      <c r="A42" s="21" t="s">
        <v>36</v>
      </c>
      <c r="B42" s="87" t="n">
        <v>7.33</v>
      </c>
      <c r="C42" s="87" t="n">
        <v>4.59</v>
      </c>
      <c r="D42" s="87" t="n">
        <v>4.5</v>
      </c>
      <c r="E42" s="87" t="n">
        <v>4.68</v>
      </c>
      <c r="F42" s="87" t="n">
        <v>5.28</v>
      </c>
      <c r="G42" s="87" t="n">
        <v>5.78</v>
      </c>
      <c r="H42" s="87" t="n">
        <v>9.85</v>
      </c>
      <c r="I42" s="87" t="n">
        <v>11.63</v>
      </c>
      <c r="J42" s="87" t="n">
        <v>10.86</v>
      </c>
    </row>
    <row r="43">
      <c r="A43" s="21" t="s">
        <v>37</v>
      </c>
      <c r="B43" s="87" t="n">
        <v>7.4</v>
      </c>
      <c r="C43" s="87" t="n">
        <v>4.55</v>
      </c>
      <c r="D43" s="87" t="n">
        <v>4.55</v>
      </c>
      <c r="E43" s="87" t="n">
        <v>4.74</v>
      </c>
      <c r="F43" s="87" t="n">
        <v>5.41</v>
      </c>
      <c r="G43" s="87" t="n">
        <v>5.87</v>
      </c>
      <c r="H43" s="87" t="n">
        <v>9.98</v>
      </c>
      <c r="I43" s="87" t="n">
        <v>11.71</v>
      </c>
      <c r="J43" s="87" t="n">
        <v>10.93</v>
      </c>
    </row>
    <row r="44">
      <c r="A44" s="30" t="s">
        <v>38</v>
      </c>
      <c r="B44" s="88" t="n">
        <v>7.58</v>
      </c>
      <c r="C44" s="88" t="n">
        <v>4.49</v>
      </c>
      <c r="D44" s="88" t="n">
        <v>4.74</v>
      </c>
      <c r="E44" s="88" t="n">
        <v>4.81</v>
      </c>
      <c r="F44" s="88" t="n">
        <v>5.6</v>
      </c>
      <c r="G44" s="88" t="n">
        <v>6.04</v>
      </c>
      <c r="H44" s="88" t="n">
        <v>10.26</v>
      </c>
      <c r="I44" s="88" t="n">
        <v>12.05</v>
      </c>
      <c r="J44" s="88" t="n">
        <v>11.15</v>
      </c>
    </row>
    <row r="45">
      <c r="A45" s="29" t="s">
        <v>142</v>
      </c>
      <c r="B45" s="29"/>
      <c r="C45" s="29"/>
      <c r="D45" s="29"/>
      <c r="E45" s="29"/>
      <c r="F45" s="29"/>
      <c r="G45" s="29"/>
      <c r="H45" s="29"/>
      <c r="I45" s="29"/>
      <c r="J45" s="29"/>
    </row>
    <row r="46">
      <c r="A46" s="21" t="s">
        <v>128</v>
      </c>
      <c r="B46" s="89" t="n">
        <v>5.26</v>
      </c>
      <c r="C46" s="89" t="n">
        <v>2.76</v>
      </c>
      <c r="D46" s="89" t="n">
        <v>2.53</v>
      </c>
      <c r="E46" s="89" t="n">
        <v>3.12</v>
      </c>
      <c r="F46" s="89" t="n">
        <v>3.21</v>
      </c>
      <c r="G46" s="89" t="n">
        <v>4.21</v>
      </c>
      <c r="H46" s="89" t="n">
        <v>7.21</v>
      </c>
      <c r="I46" s="89" t="n">
        <v>9.08</v>
      </c>
      <c r="J46" s="89" t="n">
        <v>8.38</v>
      </c>
    </row>
    <row r="47">
      <c r="A47" s="21" t="s">
        <v>129</v>
      </c>
      <c r="B47" s="89" t="n">
        <v>5.16</v>
      </c>
      <c r="C47" s="89" t="n">
        <v>2.74</v>
      </c>
      <c r="D47" s="89" t="n">
        <v>2.44</v>
      </c>
      <c r="E47" s="89" t="n">
        <v>2.98</v>
      </c>
      <c r="F47" s="89" t="n">
        <v>3.14</v>
      </c>
      <c r="G47" s="89" t="n">
        <v>4.09</v>
      </c>
      <c r="H47" s="89" t="n">
        <v>7.09</v>
      </c>
      <c r="I47" s="89" t="n">
        <v>8.98</v>
      </c>
      <c r="J47" s="89" t="n">
        <v>8.23</v>
      </c>
    </row>
    <row r="48">
      <c r="A48" s="21" t="s">
        <v>130</v>
      </c>
      <c r="B48" s="89" t="n">
        <v>5.03</v>
      </c>
      <c r="C48" s="89" t="n">
        <v>2.69</v>
      </c>
      <c r="D48" s="89" t="n">
        <v>2.38</v>
      </c>
      <c r="E48" s="89" t="n">
        <v>2.89</v>
      </c>
      <c r="F48" s="89" t="n">
        <v>3.05</v>
      </c>
      <c r="G48" s="89" t="n">
        <v>3.91</v>
      </c>
      <c r="H48" s="89" t="n">
        <v>6.95</v>
      </c>
      <c r="I48" s="89" t="n">
        <v>8.72</v>
      </c>
      <c r="J48" s="89" t="n">
        <v>8.11</v>
      </c>
    </row>
    <row r="49">
      <c r="A49" s="21" t="s">
        <v>131</v>
      </c>
      <c r="B49" s="89" t="n">
        <v>4.9</v>
      </c>
      <c r="C49" s="89" t="n">
        <v>2.65</v>
      </c>
      <c r="D49" s="89" t="n">
        <v>2.33</v>
      </c>
      <c r="E49" s="89" t="n">
        <v>2.87</v>
      </c>
      <c r="F49" s="89" t="n">
        <v>2.9</v>
      </c>
      <c r="G49" s="89" t="n">
        <v>3.74</v>
      </c>
      <c r="H49" s="89" t="n">
        <v>6.78</v>
      </c>
      <c r="I49" s="89" t="n">
        <v>8.54</v>
      </c>
      <c r="J49" s="89" t="n">
        <v>7.9</v>
      </c>
    </row>
    <row r="50">
      <c r="A50" s="21" t="s">
        <v>132</v>
      </c>
      <c r="B50" s="89" t="n">
        <v>4.88</v>
      </c>
      <c r="C50" s="89" t="n">
        <v>2.68</v>
      </c>
      <c r="D50" s="89" t="n">
        <v>2.41</v>
      </c>
      <c r="E50" s="89" t="n">
        <v>2.84</v>
      </c>
      <c r="F50" s="89" t="n">
        <v>2.93</v>
      </c>
      <c r="G50" s="89" t="n">
        <v>3.7</v>
      </c>
      <c r="H50" s="89" t="n">
        <v>6.64</v>
      </c>
      <c r="I50" s="89" t="n">
        <v>8.55</v>
      </c>
      <c r="J50" s="89" t="n">
        <v>7.79</v>
      </c>
    </row>
    <row r="51">
      <c r="A51" s="21" t="s">
        <v>133</v>
      </c>
      <c r="B51" s="89" t="n">
        <v>4.97</v>
      </c>
      <c r="C51" s="89" t="n">
        <v>2.84</v>
      </c>
      <c r="D51" s="89" t="n">
        <v>2.58</v>
      </c>
      <c r="E51" s="89" t="n">
        <v>3.03</v>
      </c>
      <c r="F51" s="89" t="n">
        <v>2.95</v>
      </c>
      <c r="G51" s="89" t="n">
        <v>3.89</v>
      </c>
      <c r="H51" s="89" t="n">
        <v>6.65</v>
      </c>
      <c r="I51" s="89" t="n">
        <v>8.54</v>
      </c>
      <c r="J51" s="89" t="n">
        <v>7.81</v>
      </c>
    </row>
    <row r="52">
      <c r="A52" s="21" t="s">
        <v>134</v>
      </c>
      <c r="B52" s="89" t="n">
        <v>4.97</v>
      </c>
      <c r="C52" s="89" t="n">
        <v>3.06</v>
      </c>
      <c r="D52" s="89" t="n">
        <v>2.73</v>
      </c>
      <c r="E52" s="89" t="n">
        <v>3.14</v>
      </c>
      <c r="F52" s="89" t="n">
        <v>2.88</v>
      </c>
      <c r="G52" s="89" t="n">
        <v>3.91</v>
      </c>
      <c r="H52" s="89" t="n">
        <v>6.59</v>
      </c>
      <c r="I52" s="89" t="n">
        <v>8.41</v>
      </c>
      <c r="J52" s="89" t="n">
        <v>7.65</v>
      </c>
    </row>
    <row r="53">
      <c r="A53" s="21" t="s">
        <v>135</v>
      </c>
      <c r="B53" s="89" t="n">
        <v>4.97</v>
      </c>
      <c r="C53" s="89" t="n">
        <v>3.1</v>
      </c>
      <c r="D53" s="89" t="n">
        <v>2.76</v>
      </c>
      <c r="E53" s="89" t="n">
        <v>3.13</v>
      </c>
      <c r="F53" s="89" t="n">
        <v>2.98</v>
      </c>
      <c r="G53" s="89" t="n">
        <v>3.89</v>
      </c>
      <c r="H53" s="89" t="n">
        <v>6.59</v>
      </c>
      <c r="I53" s="89" t="n">
        <v>8.37</v>
      </c>
      <c r="J53" s="89" t="n">
        <v>7.59</v>
      </c>
    </row>
    <row r="54">
      <c r="A54" s="21" t="s">
        <v>136</v>
      </c>
      <c r="B54" s="89" t="n">
        <v>5.04</v>
      </c>
      <c r="C54" s="89" t="n">
        <v>3.07</v>
      </c>
      <c r="D54" s="89" t="n">
        <v>2.78</v>
      </c>
      <c r="E54" s="89" t="n">
        <v>3.18</v>
      </c>
      <c r="F54" s="89" t="n">
        <v>3.01</v>
      </c>
      <c r="G54" s="89" t="n">
        <v>4.04</v>
      </c>
      <c r="H54" s="89" t="n">
        <v>6.62</v>
      </c>
      <c r="I54" s="89" t="n">
        <v>8.52</v>
      </c>
      <c r="J54" s="89" t="n">
        <v>7.71</v>
      </c>
    </row>
    <row r="55">
      <c r="A55" s="21" t="s">
        <v>137</v>
      </c>
      <c r="B55" s="89" t="n">
        <v>4.94</v>
      </c>
      <c r="C55" s="89" t="n">
        <v>2.98</v>
      </c>
      <c r="D55" s="89" t="n">
        <v>2.67</v>
      </c>
      <c r="E55" s="89" t="n">
        <v>3.11</v>
      </c>
      <c r="F55" s="89" t="n">
        <v>2.96</v>
      </c>
      <c r="G55" s="89" t="n">
        <v>3.94</v>
      </c>
      <c r="H55" s="89" t="n">
        <v>6.58</v>
      </c>
      <c r="I55" s="89" t="n">
        <v>8.31</v>
      </c>
      <c r="J55" s="89" t="n">
        <v>7.62</v>
      </c>
    </row>
    <row r="56">
      <c r="A56" s="21" t="s">
        <v>138</v>
      </c>
      <c r="B56" s="89" t="n">
        <v>4.92</v>
      </c>
      <c r="C56" s="89" t="n">
        <v>2.87</v>
      </c>
      <c r="D56" s="89" t="n">
        <v>2.59</v>
      </c>
      <c r="E56" s="89" t="n">
        <v>3.17</v>
      </c>
      <c r="F56" s="89" t="n">
        <v>2.95</v>
      </c>
      <c r="G56" s="89" t="n">
        <v>3.85</v>
      </c>
      <c r="H56" s="89" t="n">
        <v>6.76</v>
      </c>
      <c r="I56" s="89" t="n">
        <v>8.26</v>
      </c>
      <c r="J56" s="89" t="n">
        <v>7.55</v>
      </c>
    </row>
    <row r="57">
      <c r="A57" s="21" t="s">
        <v>139</v>
      </c>
      <c r="B57" s="89" t="n">
        <v>4.92</v>
      </c>
      <c r="C57" s="89" t="n">
        <v>2.83</v>
      </c>
      <c r="D57" s="89" t="n">
        <v>2.63</v>
      </c>
      <c r="E57" s="89" t="n">
        <v>3.2</v>
      </c>
      <c r="F57" s="89" t="n">
        <v>2.93</v>
      </c>
      <c r="G57" s="89" t="n">
        <v>3.96</v>
      </c>
      <c r="H57" s="89" t="n">
        <v>6.69</v>
      </c>
      <c r="I57" s="89" t="n">
        <v>8.19</v>
      </c>
      <c r="J57" s="89" t="n">
        <v>7.57</v>
      </c>
    </row>
    <row r="58">
      <c r="A58" s="21" t="s">
        <v>140</v>
      </c>
      <c r="B58" s="89" t="n">
        <v>4.98</v>
      </c>
      <c r="C58" s="89" t="n">
        <v>2.84</v>
      </c>
      <c r="D58" s="89" t="n">
        <v>2.68</v>
      </c>
      <c r="E58" s="89" t="n">
        <v>3.33</v>
      </c>
      <c r="F58" s="89" t="n">
        <v>2.9</v>
      </c>
      <c r="G58" s="89" t="n">
        <v>4.15</v>
      </c>
      <c r="H58" s="89" t="n">
        <v>6.67</v>
      </c>
      <c r="I58" s="89" t="n">
        <v>8.29</v>
      </c>
      <c r="J58" s="89" t="n">
        <v>7.67</v>
      </c>
    </row>
    <row r="59">
      <c r="A59" s="21" t="s">
        <v>141</v>
      </c>
      <c r="B59" s="89" t="n">
        <v>5.05</v>
      </c>
      <c r="C59" s="89" t="n">
        <v>2.83</v>
      </c>
      <c r="D59" s="89" t="n">
        <v>2.8</v>
      </c>
      <c r="E59" s="89" t="n">
        <v>3.21</v>
      </c>
      <c r="F59" s="89" t="n">
        <v>3.04</v>
      </c>
      <c r="G59" s="89" t="n">
        <v>4.07</v>
      </c>
      <c r="H59" s="89" t="n">
        <v>6.94</v>
      </c>
      <c r="I59" s="89" t="n">
        <v>8.45</v>
      </c>
      <c r="J59" s="89" t="n">
        <v>7.7</v>
      </c>
    </row>
    <row r="60">
      <c r="A60" s="21" t="s">
        <v>10</v>
      </c>
      <c r="B60" s="89" t="n">
        <v>5.19</v>
      </c>
      <c r="C60" s="89" t="n">
        <v>2.91</v>
      </c>
      <c r="D60" s="89" t="n">
        <v>2.94</v>
      </c>
      <c r="E60" s="89" t="n">
        <v>3.27</v>
      </c>
      <c r="F60" s="89" t="n">
        <v>3.5</v>
      </c>
      <c r="G60" s="89" t="n">
        <v>4.09</v>
      </c>
      <c r="H60" s="89" t="n">
        <v>7.12</v>
      </c>
      <c r="I60" s="89" t="n">
        <v>8.7</v>
      </c>
      <c r="J60" s="89" t="n">
        <v>7.68</v>
      </c>
    </row>
    <row r="61">
      <c r="A61" s="21" t="s">
        <v>17</v>
      </c>
      <c r="B61" s="89" t="n">
        <v>6.57</v>
      </c>
      <c r="C61" s="89" t="n">
        <v>3.71</v>
      </c>
      <c r="D61" s="89" t="n">
        <v>4.35</v>
      </c>
      <c r="E61" s="89" t="n">
        <v>4.67</v>
      </c>
      <c r="F61" s="89" t="n">
        <v>4.95</v>
      </c>
      <c r="G61" s="89" t="n">
        <v>5.49</v>
      </c>
      <c r="H61" s="89" t="n">
        <v>8.71</v>
      </c>
      <c r="I61" s="89" t="n">
        <v>10.37</v>
      </c>
      <c r="J61" s="89" t="n">
        <v>8.96</v>
      </c>
    </row>
    <row r="62">
      <c r="A62" s="21" t="s">
        <v>18</v>
      </c>
      <c r="B62" s="89" t="n">
        <v>7.2</v>
      </c>
      <c r="C62" s="89" t="n">
        <v>4.27</v>
      </c>
      <c r="D62" s="89" t="n">
        <v>4.85</v>
      </c>
      <c r="E62" s="89" t="n">
        <v>5.27</v>
      </c>
      <c r="F62" s="89" t="n">
        <v>5.6</v>
      </c>
      <c r="G62" s="89" t="n">
        <v>6.04</v>
      </c>
      <c r="H62" s="89" t="n">
        <v>9.56</v>
      </c>
      <c r="I62" s="89" t="n">
        <v>10.93</v>
      </c>
      <c r="J62" s="89" t="n">
        <v>9.77</v>
      </c>
    </row>
    <row r="63">
      <c r="A63" s="21" t="s">
        <v>19</v>
      </c>
      <c r="B63" s="89" t="n">
        <v>7.4</v>
      </c>
      <c r="C63" s="89" t="n">
        <v>4.45</v>
      </c>
      <c r="D63" s="89" t="n">
        <v>5.08</v>
      </c>
      <c r="E63" s="89" t="n">
        <v>5.46</v>
      </c>
      <c r="F63" s="89" t="n">
        <v>5.86</v>
      </c>
      <c r="G63" s="89" t="n">
        <v>6.27</v>
      </c>
      <c r="H63" s="89" t="n">
        <v>9.6</v>
      </c>
      <c r="I63" s="89" t="n">
        <v>11.18</v>
      </c>
      <c r="J63" s="89" t="n">
        <v>9.93</v>
      </c>
    </row>
    <row r="64">
      <c r="A64" s="21" t="s">
        <v>20</v>
      </c>
      <c r="B64" s="89" t="n">
        <v>7.65</v>
      </c>
      <c r="C64" s="89" t="n">
        <v>4.69</v>
      </c>
      <c r="D64" s="89" t="n">
        <v>5.22</v>
      </c>
      <c r="E64" s="89" t="n">
        <v>5.75</v>
      </c>
      <c r="F64" s="89" t="n">
        <v>6.08</v>
      </c>
      <c r="G64" s="89" t="n">
        <v>6.53</v>
      </c>
      <c r="H64" s="89" t="n">
        <v>9.76</v>
      </c>
      <c r="I64" s="89" t="n">
        <v>11.34</v>
      </c>
      <c r="J64" s="89" t="n">
        <v>10.47</v>
      </c>
    </row>
    <row r="65">
      <c r="A65" s="21" t="s">
        <v>21</v>
      </c>
      <c r="B65" s="89" t="n">
        <v>7.6</v>
      </c>
      <c r="C65" s="89" t="n">
        <v>4.75</v>
      </c>
      <c r="D65" s="89" t="n">
        <v>5.18</v>
      </c>
      <c r="E65" s="89" t="n">
        <v>5.68</v>
      </c>
      <c r="F65" s="89" t="n">
        <v>5.91</v>
      </c>
      <c r="G65" s="89" t="n">
        <v>6.41</v>
      </c>
      <c r="H65" s="89" t="n">
        <v>9.79</v>
      </c>
      <c r="I65" s="89" t="n">
        <v>11.25</v>
      </c>
      <c r="J65" s="89" t="n">
        <v>10.46</v>
      </c>
    </row>
    <row r="66">
      <c r="A66" s="21" t="s">
        <v>22</v>
      </c>
      <c r="B66" s="89" t="n">
        <v>7.43</v>
      </c>
      <c r="C66" s="89" t="n">
        <v>4.66</v>
      </c>
      <c r="D66" s="89" t="n">
        <v>5.09</v>
      </c>
      <c r="E66" s="89" t="n">
        <v>5.38</v>
      </c>
      <c r="F66" s="89" t="n">
        <v>5.55</v>
      </c>
      <c r="G66" s="89" t="n">
        <v>6.35</v>
      </c>
      <c r="H66" s="89" t="n">
        <v>9.57</v>
      </c>
      <c r="I66" s="89" t="n">
        <v>11.08</v>
      </c>
      <c r="J66" s="89" t="n">
        <v>10.35</v>
      </c>
    </row>
    <row r="67">
      <c r="A67" s="21" t="s">
        <v>23</v>
      </c>
      <c r="B67" s="89" t="n">
        <v>7.35</v>
      </c>
      <c r="C67" s="89" t="n">
        <v>4.62</v>
      </c>
      <c r="D67" s="89" t="n">
        <v>5.03</v>
      </c>
      <c r="E67" s="89" t="n">
        <v>5.28</v>
      </c>
      <c r="F67" s="89" t="n">
        <v>5.35</v>
      </c>
      <c r="G67" s="89" t="n">
        <v>6.29</v>
      </c>
      <c r="H67" s="89" t="n">
        <v>9.46</v>
      </c>
      <c r="I67" s="89" t="n">
        <v>11.03</v>
      </c>
      <c r="J67" s="89" t="n">
        <v>10.33</v>
      </c>
    </row>
    <row r="68">
      <c r="A68" s="21" t="s">
        <v>24</v>
      </c>
      <c r="B68" s="89" t="n">
        <v>7.38</v>
      </c>
      <c r="C68" s="89" t="n">
        <v>4.65</v>
      </c>
      <c r="D68" s="89" t="n">
        <v>5.05</v>
      </c>
      <c r="E68" s="89" t="n">
        <v>5.27</v>
      </c>
      <c r="F68" s="89" t="n">
        <v>5.36</v>
      </c>
      <c r="G68" s="89" t="n">
        <v>6.3</v>
      </c>
      <c r="H68" s="89" t="n">
        <v>9.57</v>
      </c>
      <c r="I68" s="89" t="n">
        <v>11.06</v>
      </c>
      <c r="J68" s="89" t="n">
        <v>10.33</v>
      </c>
    </row>
    <row r="69">
      <c r="A69" s="21" t="s">
        <v>25</v>
      </c>
      <c r="B69" s="89" t="n">
        <v>7.57</v>
      </c>
      <c r="C69" s="89" t="n">
        <v>4.71</v>
      </c>
      <c r="D69" s="89" t="n">
        <v>5.18</v>
      </c>
      <c r="E69" s="89" t="n">
        <v>5.39</v>
      </c>
      <c r="F69" s="89" t="n">
        <v>5.5</v>
      </c>
      <c r="G69" s="89" t="n">
        <v>6.53</v>
      </c>
      <c r="H69" s="89" t="n">
        <v>9.83</v>
      </c>
      <c r="I69" s="89" t="n">
        <v>11.39</v>
      </c>
      <c r="J69" s="89" t="n">
        <v>10.55</v>
      </c>
    </row>
    <row r="70">
      <c r="A70" s="21" t="s">
        <v>26</v>
      </c>
      <c r="B70" s="89" t="n">
        <v>7.81</v>
      </c>
      <c r="C70" s="89" t="n">
        <v>4.87</v>
      </c>
      <c r="D70" s="89" t="n">
        <v>5.35</v>
      </c>
      <c r="E70" s="89" t="n">
        <v>5.55</v>
      </c>
      <c r="F70" s="89" t="n">
        <v>5.77</v>
      </c>
      <c r="G70" s="89" t="n">
        <v>6.71</v>
      </c>
      <c r="H70" s="89" t="n">
        <v>10.07</v>
      </c>
      <c r="I70" s="89" t="n">
        <v>11.83</v>
      </c>
      <c r="J70" s="89" t="n">
        <v>10.81</v>
      </c>
    </row>
    <row r="71">
      <c r="A71" s="21" t="s">
        <v>27</v>
      </c>
      <c r="B71" s="89" t="n">
        <v>7.9</v>
      </c>
      <c r="C71" s="89" t="n">
        <v>4.91</v>
      </c>
      <c r="D71" s="89" t="n">
        <v>5.36</v>
      </c>
      <c r="E71" s="89" t="n">
        <v>5.55</v>
      </c>
      <c r="F71" s="89" t="n">
        <v>5.88</v>
      </c>
      <c r="G71" s="89" t="n">
        <v>6.77</v>
      </c>
      <c r="H71" s="89" t="n">
        <v>10.22</v>
      </c>
      <c r="I71" s="89" t="n">
        <v>12</v>
      </c>
      <c r="J71" s="89" t="n">
        <v>10.97</v>
      </c>
    </row>
    <row r="72">
      <c r="A72" s="21" t="s">
        <v>28</v>
      </c>
      <c r="B72" s="89" t="n">
        <v>7.98</v>
      </c>
      <c r="C72" s="89" t="n">
        <v>4.98</v>
      </c>
      <c r="D72" s="89" t="n">
        <v>5.44</v>
      </c>
      <c r="E72" s="89" t="n">
        <v>5.52</v>
      </c>
      <c r="F72" s="89" t="n">
        <v>5.94</v>
      </c>
      <c r="G72" s="89" t="n">
        <v>6.76</v>
      </c>
      <c r="H72" s="89" t="n">
        <v>10.34</v>
      </c>
      <c r="I72" s="89" t="n">
        <v>12.12</v>
      </c>
      <c r="J72" s="89" t="n">
        <v>11.16</v>
      </c>
    </row>
    <row r="73">
      <c r="A73" s="21" t="s">
        <v>29</v>
      </c>
      <c r="B73" s="89" t="n">
        <v>8</v>
      </c>
      <c r="C73" s="89" t="n">
        <v>4.99</v>
      </c>
      <c r="D73" s="89" t="n">
        <v>5.44</v>
      </c>
      <c r="E73" s="89" t="n">
        <v>5.55</v>
      </c>
      <c r="F73" s="89" t="n">
        <v>5.94</v>
      </c>
      <c r="G73" s="89" t="n">
        <v>6.71</v>
      </c>
      <c r="H73" s="89" t="n">
        <v>10.37</v>
      </c>
      <c r="I73" s="89" t="n">
        <v>12.15</v>
      </c>
      <c r="J73" s="89" t="n">
        <v>11.28</v>
      </c>
    </row>
    <row r="74">
      <c r="A74" s="21" t="s">
        <v>30</v>
      </c>
      <c r="B74" s="89" t="n">
        <v>7.92</v>
      </c>
      <c r="C74" s="89" t="n">
        <v>4.94</v>
      </c>
      <c r="D74" s="89" t="n">
        <v>5.32</v>
      </c>
      <c r="E74" s="89" t="n">
        <v>5.45</v>
      </c>
      <c r="F74" s="89" t="n">
        <v>5.81</v>
      </c>
      <c r="G74" s="89" t="n">
        <v>6.6</v>
      </c>
      <c r="H74" s="89" t="n">
        <v>10.21</v>
      </c>
      <c r="I74" s="89" t="n">
        <v>12.11</v>
      </c>
      <c r="J74" s="89" t="n">
        <v>11.33</v>
      </c>
    </row>
    <row r="75">
      <c r="A75" s="21" t="s">
        <v>31</v>
      </c>
      <c r="B75" s="89" t="n">
        <v>7.76</v>
      </c>
      <c r="C75" s="89" t="n">
        <v>5.01</v>
      </c>
      <c r="D75" s="89" t="n">
        <v>5.13</v>
      </c>
      <c r="E75" s="89" t="n">
        <v>5.27</v>
      </c>
      <c r="F75" s="89" t="n">
        <v>5.68</v>
      </c>
      <c r="G75" s="89" t="n">
        <v>6.44</v>
      </c>
      <c r="H75" s="89" t="n">
        <v>9.79</v>
      </c>
      <c r="I75" s="89" t="n">
        <v>11.89</v>
      </c>
      <c r="J75" s="89" t="n">
        <v>11.21</v>
      </c>
    </row>
    <row r="76">
      <c r="A76" s="21" t="s">
        <v>32</v>
      </c>
      <c r="B76" s="89" t="n">
        <v>7.66</v>
      </c>
      <c r="C76" s="89" t="n">
        <v>5.1</v>
      </c>
      <c r="D76" s="89" t="n">
        <v>5.05</v>
      </c>
      <c r="E76" s="89" t="n">
        <v>5.2</v>
      </c>
      <c r="F76" s="89" t="n">
        <v>5.5</v>
      </c>
      <c r="G76" s="89" t="n">
        <v>6.17</v>
      </c>
      <c r="H76" s="89" t="n">
        <v>9.91</v>
      </c>
      <c r="I76" s="89" t="n">
        <v>11.73</v>
      </c>
      <c r="J76" s="89" t="n">
        <v>11.19</v>
      </c>
    </row>
    <row r="77">
      <c r="A77" s="21" t="s">
        <v>33</v>
      </c>
      <c r="B77" s="89" t="n">
        <v>7.37</v>
      </c>
      <c r="C77" s="89" t="n">
        <v>5.05</v>
      </c>
      <c r="D77" s="89" t="n">
        <v>4.83</v>
      </c>
      <c r="E77" s="89" t="n">
        <v>4.91</v>
      </c>
      <c r="F77" s="89" t="n">
        <v>5.25</v>
      </c>
      <c r="G77" s="89" t="n">
        <v>5.88</v>
      </c>
      <c r="H77" s="89" t="n">
        <v>9.52</v>
      </c>
      <c r="I77" s="89" t="n">
        <v>11.31</v>
      </c>
      <c r="J77" s="89" t="n">
        <v>10.82</v>
      </c>
    </row>
    <row r="78">
      <c r="A78" s="21" t="s">
        <v>34</v>
      </c>
      <c r="B78" s="89" t="n">
        <v>7.09</v>
      </c>
      <c r="C78" s="89" t="n">
        <v>5</v>
      </c>
      <c r="D78" s="89" t="n">
        <v>4.56</v>
      </c>
      <c r="E78" s="89" t="n">
        <v>4.64</v>
      </c>
      <c r="F78" s="89" t="n">
        <v>5</v>
      </c>
      <c r="G78" s="89" t="n">
        <v>5.61</v>
      </c>
      <c r="H78" s="89" t="n">
        <v>9.16</v>
      </c>
      <c r="I78" s="89" t="n">
        <v>10.98</v>
      </c>
      <c r="J78" s="89" t="n">
        <v>10.39</v>
      </c>
    </row>
    <row r="79">
      <c r="A79" s="21" t="s">
        <v>35</v>
      </c>
      <c r="B79" s="89" t="n">
        <v>6.79</v>
      </c>
      <c r="C79" s="89" t="n">
        <v>4.61</v>
      </c>
      <c r="D79" s="89" t="n">
        <v>4.27</v>
      </c>
      <c r="E79" s="89" t="n">
        <v>4.34</v>
      </c>
      <c r="F79" s="89" t="n">
        <v>4.74</v>
      </c>
      <c r="G79" s="89" t="n">
        <v>5.35</v>
      </c>
      <c r="H79" s="89" t="n">
        <v>8.91</v>
      </c>
      <c r="I79" s="89" t="n">
        <v>10.72</v>
      </c>
      <c r="J79" s="89" t="n">
        <v>10.01</v>
      </c>
    </row>
    <row r="80">
      <c r="A80" s="21" t="s">
        <v>36</v>
      </c>
      <c r="B80" s="89" t="n">
        <v>6.64</v>
      </c>
      <c r="C80" s="89" t="n">
        <v>4.42</v>
      </c>
      <c r="D80" s="89" t="n">
        <v>4.08</v>
      </c>
      <c r="E80" s="89" t="n">
        <v>4.18</v>
      </c>
      <c r="F80" s="89" t="n">
        <v>4.62</v>
      </c>
      <c r="G80" s="89" t="n">
        <v>5.21</v>
      </c>
      <c r="H80" s="89" t="n">
        <v>8.83</v>
      </c>
      <c r="I80" s="89" t="n">
        <v>10.6</v>
      </c>
      <c r="J80" s="89" t="n">
        <v>9.81</v>
      </c>
    </row>
    <row r="81">
      <c r="A81" s="21" t="s">
        <v>37</v>
      </c>
      <c r="B81" s="89" t="n">
        <v>6.76</v>
      </c>
      <c r="C81" s="89" t="n">
        <v>4.38</v>
      </c>
      <c r="D81" s="89" t="n">
        <v>4.16</v>
      </c>
      <c r="E81" s="89" t="n">
        <v>4.28</v>
      </c>
      <c r="F81" s="89" t="n">
        <v>4.8</v>
      </c>
      <c r="G81" s="89" t="n">
        <v>5.32</v>
      </c>
      <c r="H81" s="89" t="n">
        <v>9.01</v>
      </c>
      <c r="I81" s="89" t="n">
        <v>10.75</v>
      </c>
      <c r="J81" s="89" t="n">
        <v>9.98</v>
      </c>
    </row>
    <row r="82">
      <c r="A82" s="30" t="s">
        <v>38</v>
      </c>
      <c r="B82" s="90" t="n">
        <v>6.96</v>
      </c>
      <c r="C82" s="90" t="n">
        <v>4.32</v>
      </c>
      <c r="D82" s="90" t="n">
        <v>4.35</v>
      </c>
      <c r="E82" s="90" t="n">
        <v>4.36</v>
      </c>
      <c r="F82" s="90" t="n">
        <v>5.01</v>
      </c>
      <c r="G82" s="90" t="n">
        <v>5.51</v>
      </c>
      <c r="H82" s="90" t="n">
        <v>9.3</v>
      </c>
      <c r="I82" s="90" t="n">
        <v>11.15</v>
      </c>
      <c r="J82" s="90" t="n">
        <v>10.24</v>
      </c>
    </row>
    <row r="83">
      <c r="A83" s="29" t="s">
        <v>143</v>
      </c>
      <c r="B83" s="29"/>
      <c r="C83" s="29"/>
      <c r="D83" s="29"/>
      <c r="E83" s="29"/>
      <c r="F83" s="29"/>
      <c r="G83" s="29"/>
      <c r="H83" s="29"/>
      <c r="I83" s="29"/>
      <c r="J83" s="29"/>
    </row>
    <row r="84">
      <c r="A84" s="21" t="s">
        <v>128</v>
      </c>
      <c r="B84" s="91" t="n">
        <v>21632</v>
      </c>
      <c r="C84" s="91" t="n">
        <v>1840</v>
      </c>
      <c r="D84" s="91" t="n">
        <v>1992</v>
      </c>
      <c r="E84" s="91" t="n">
        <v>2229</v>
      </c>
      <c r="F84" s="91" t="n">
        <v>1971</v>
      </c>
      <c r="G84" s="91" t="n">
        <v>2767</v>
      </c>
      <c r="H84" s="91" t="n">
        <v>2717</v>
      </c>
      <c r="I84" s="91" t="n">
        <v>4599</v>
      </c>
      <c r="J84" s="91" t="n">
        <v>3517</v>
      </c>
    </row>
    <row r="85">
      <c r="A85" s="21" t="s">
        <v>129</v>
      </c>
      <c r="B85" s="91" t="n">
        <v>15352</v>
      </c>
      <c r="C85" s="91" t="n">
        <v>1433</v>
      </c>
      <c r="D85" s="91" t="n">
        <v>1501</v>
      </c>
      <c r="E85" s="91" t="n">
        <v>1553</v>
      </c>
      <c r="F85" s="91" t="n">
        <v>1635</v>
      </c>
      <c r="G85" s="91" t="n">
        <v>1919</v>
      </c>
      <c r="H85" s="91" t="n">
        <v>1766</v>
      </c>
      <c r="I85" s="91" t="n">
        <v>3113</v>
      </c>
      <c r="J85" s="91" t="n">
        <v>2432</v>
      </c>
    </row>
    <row r="86">
      <c r="A86" s="21" t="s">
        <v>130</v>
      </c>
      <c r="B86" s="91" t="n">
        <v>16682</v>
      </c>
      <c r="C86" s="91" t="n">
        <v>1577</v>
      </c>
      <c r="D86" s="91" t="n">
        <v>1609</v>
      </c>
      <c r="E86" s="91" t="n">
        <v>1680</v>
      </c>
      <c r="F86" s="91" t="n">
        <v>1785</v>
      </c>
      <c r="G86" s="91" t="n">
        <v>2044</v>
      </c>
      <c r="H86" s="91" t="n">
        <v>2000</v>
      </c>
      <c r="I86" s="91" t="n">
        <v>3286</v>
      </c>
      <c r="J86" s="91" t="n">
        <v>2701</v>
      </c>
    </row>
    <row r="87">
      <c r="A87" s="21" t="s">
        <v>131</v>
      </c>
      <c r="B87" s="91" t="n">
        <v>16396</v>
      </c>
      <c r="C87" s="91" t="n">
        <v>1581</v>
      </c>
      <c r="D87" s="91" t="n">
        <v>1469</v>
      </c>
      <c r="E87" s="91" t="n">
        <v>1735</v>
      </c>
      <c r="F87" s="91" t="n">
        <v>1666</v>
      </c>
      <c r="G87" s="91" t="n">
        <v>2146</v>
      </c>
      <c r="H87" s="91" t="n">
        <v>1854</v>
      </c>
      <c r="I87" s="91" t="n">
        <v>3431</v>
      </c>
      <c r="J87" s="91" t="n">
        <v>2514</v>
      </c>
    </row>
    <row r="88">
      <c r="A88" s="21" t="s">
        <v>132</v>
      </c>
      <c r="B88" s="91" t="n">
        <v>18122</v>
      </c>
      <c r="C88" s="91" t="n">
        <v>1612</v>
      </c>
      <c r="D88" s="91" t="n">
        <v>1645</v>
      </c>
      <c r="E88" s="91" t="n">
        <v>1861</v>
      </c>
      <c r="F88" s="91" t="n">
        <v>1856</v>
      </c>
      <c r="G88" s="91" t="n">
        <v>2408</v>
      </c>
      <c r="H88" s="91" t="n">
        <v>2161</v>
      </c>
      <c r="I88" s="91" t="n">
        <v>3803</v>
      </c>
      <c r="J88" s="91" t="n">
        <v>2776</v>
      </c>
    </row>
    <row r="89">
      <c r="A89" s="21" t="s">
        <v>133</v>
      </c>
      <c r="B89" s="91" t="n">
        <v>18297</v>
      </c>
      <c r="C89" s="91" t="n">
        <v>1874</v>
      </c>
      <c r="D89" s="91" t="n">
        <v>1681</v>
      </c>
      <c r="E89" s="91" t="n">
        <v>1931</v>
      </c>
      <c r="F89" s="91" t="n">
        <v>1752</v>
      </c>
      <c r="G89" s="91" t="n">
        <v>2448</v>
      </c>
      <c r="H89" s="91" t="n">
        <v>2163</v>
      </c>
      <c r="I89" s="91" t="n">
        <v>3507</v>
      </c>
      <c r="J89" s="91" t="n">
        <v>2941</v>
      </c>
    </row>
    <row r="90">
      <c r="A90" s="21" t="s">
        <v>134</v>
      </c>
      <c r="B90" s="91" t="n">
        <v>17837</v>
      </c>
      <c r="C90" s="91" t="n">
        <v>1988</v>
      </c>
      <c r="D90" s="91" t="n">
        <v>1744</v>
      </c>
      <c r="E90" s="91" t="n">
        <v>1950</v>
      </c>
      <c r="F90" s="91" t="n">
        <v>1586</v>
      </c>
      <c r="G90" s="91" t="n">
        <v>2233</v>
      </c>
      <c r="H90" s="91" t="n">
        <v>2227</v>
      </c>
      <c r="I90" s="91" t="n">
        <v>3604</v>
      </c>
      <c r="J90" s="91" t="n">
        <v>2505</v>
      </c>
    </row>
    <row r="91">
      <c r="A91" s="21" t="s">
        <v>135</v>
      </c>
      <c r="B91" s="91" t="n">
        <v>14570</v>
      </c>
      <c r="C91" s="91" t="n">
        <v>1383</v>
      </c>
      <c r="D91" s="91" t="n">
        <v>1461</v>
      </c>
      <c r="E91" s="91" t="n">
        <v>1561</v>
      </c>
      <c r="F91" s="91" t="n">
        <v>1321</v>
      </c>
      <c r="G91" s="91" t="n">
        <v>1823</v>
      </c>
      <c r="H91" s="91" t="n">
        <v>1885</v>
      </c>
      <c r="I91" s="91" t="n">
        <v>2894</v>
      </c>
      <c r="J91" s="91" t="n">
        <v>2242</v>
      </c>
    </row>
    <row r="92">
      <c r="A92" s="21" t="s">
        <v>136</v>
      </c>
      <c r="B92" s="91" t="n">
        <v>25335</v>
      </c>
      <c r="C92" s="91" t="n">
        <v>2062</v>
      </c>
      <c r="D92" s="91" t="n">
        <v>2288</v>
      </c>
      <c r="E92" s="91" t="n">
        <v>2589</v>
      </c>
      <c r="F92" s="91" t="n">
        <v>2398</v>
      </c>
      <c r="G92" s="91" t="n">
        <v>3370</v>
      </c>
      <c r="H92" s="91" t="n">
        <v>3238</v>
      </c>
      <c r="I92" s="91" t="n">
        <v>5054</v>
      </c>
      <c r="J92" s="91" t="n">
        <v>4336</v>
      </c>
    </row>
    <row r="93">
      <c r="A93" s="21" t="s">
        <v>137</v>
      </c>
      <c r="B93" s="91" t="n">
        <v>18698</v>
      </c>
      <c r="C93" s="91" t="n">
        <v>1596</v>
      </c>
      <c r="D93" s="91" t="n">
        <v>1688</v>
      </c>
      <c r="E93" s="91" t="n">
        <v>1918</v>
      </c>
      <c r="F93" s="91" t="n">
        <v>1802</v>
      </c>
      <c r="G93" s="91" t="n">
        <v>2339</v>
      </c>
      <c r="H93" s="91" t="n">
        <v>2565</v>
      </c>
      <c r="I93" s="91" t="n">
        <v>3839</v>
      </c>
      <c r="J93" s="91" t="n">
        <v>2951</v>
      </c>
    </row>
    <row r="94">
      <c r="A94" s="21" t="s">
        <v>138</v>
      </c>
      <c r="B94" s="91" t="n">
        <v>18143</v>
      </c>
      <c r="C94" s="91" t="n">
        <v>1489</v>
      </c>
      <c r="D94" s="91" t="n">
        <v>1539</v>
      </c>
      <c r="E94" s="91" t="n">
        <v>1917</v>
      </c>
      <c r="F94" s="91" t="n">
        <v>1772</v>
      </c>
      <c r="G94" s="91" t="n">
        <v>2213</v>
      </c>
      <c r="H94" s="91" t="n">
        <v>2550</v>
      </c>
      <c r="I94" s="91" t="n">
        <v>3798</v>
      </c>
      <c r="J94" s="91" t="n">
        <v>2865</v>
      </c>
    </row>
    <row r="95">
      <c r="A95" s="21" t="s">
        <v>139</v>
      </c>
      <c r="B95" s="91" t="n">
        <v>12922</v>
      </c>
      <c r="C95" s="91" t="n">
        <v>1001</v>
      </c>
      <c r="D95" s="91" t="n">
        <v>1028</v>
      </c>
      <c r="E95" s="91" t="n">
        <v>1218</v>
      </c>
      <c r="F95" s="91" t="n">
        <v>1091</v>
      </c>
      <c r="G95" s="91" t="n">
        <v>1884</v>
      </c>
      <c r="H95" s="91" t="n">
        <v>1622</v>
      </c>
      <c r="I95" s="91" t="n">
        <v>3077</v>
      </c>
      <c r="J95" s="91" t="n">
        <v>2001</v>
      </c>
    </row>
    <row r="96">
      <c r="A96" s="21" t="s">
        <v>140</v>
      </c>
      <c r="B96" s="91" t="n">
        <v>18766</v>
      </c>
      <c r="C96" s="91" t="n">
        <v>1783</v>
      </c>
      <c r="D96" s="91" t="n">
        <v>1523</v>
      </c>
      <c r="E96" s="91" t="n">
        <v>2137</v>
      </c>
      <c r="F96" s="91" t="n">
        <v>1728</v>
      </c>
      <c r="G96" s="91" t="n">
        <v>2768</v>
      </c>
      <c r="H96" s="91" t="n">
        <v>2036</v>
      </c>
      <c r="I96" s="91" t="n">
        <v>3761</v>
      </c>
      <c r="J96" s="91" t="n">
        <v>3030</v>
      </c>
    </row>
    <row r="97">
      <c r="A97" s="21" t="s">
        <v>141</v>
      </c>
      <c r="B97" s="91" t="n">
        <v>14498</v>
      </c>
      <c r="C97" s="91" t="n">
        <v>1369</v>
      </c>
      <c r="D97" s="91" t="n">
        <v>1301</v>
      </c>
      <c r="E97" s="91" t="n">
        <v>1400</v>
      </c>
      <c r="F97" s="91" t="n">
        <v>1396</v>
      </c>
      <c r="G97" s="91" t="n">
        <v>1933</v>
      </c>
      <c r="H97" s="91" t="n">
        <v>1944</v>
      </c>
      <c r="I97" s="91" t="n">
        <v>2771</v>
      </c>
      <c r="J97" s="91" t="n">
        <v>2384</v>
      </c>
    </row>
    <row r="98">
      <c r="A98" s="21" t="s">
        <v>10</v>
      </c>
      <c r="B98" s="91" t="n">
        <v>13885</v>
      </c>
      <c r="C98" s="91" t="n">
        <v>1388</v>
      </c>
      <c r="D98" s="91" t="n">
        <v>1302</v>
      </c>
      <c r="E98" s="91" t="n">
        <v>1448</v>
      </c>
      <c r="F98" s="91" t="n">
        <v>2134</v>
      </c>
      <c r="G98" s="91" t="n">
        <v>1676</v>
      </c>
      <c r="H98" s="91" t="n">
        <v>1837</v>
      </c>
      <c r="I98" s="91" t="n">
        <v>2638</v>
      </c>
      <c r="J98" s="91" t="n">
        <v>1462</v>
      </c>
    </row>
    <row r="99">
      <c r="A99" s="21" t="s">
        <v>17</v>
      </c>
      <c r="B99" s="91" t="n">
        <v>29275</v>
      </c>
      <c r="C99" s="91" t="n">
        <v>2533</v>
      </c>
      <c r="D99" s="91" t="n">
        <v>3171</v>
      </c>
      <c r="E99" s="91" t="n">
        <v>3208</v>
      </c>
      <c r="F99" s="91" t="n">
        <v>4168</v>
      </c>
      <c r="G99" s="91" t="n">
        <v>3836</v>
      </c>
      <c r="H99" s="91" t="n">
        <v>3754</v>
      </c>
      <c r="I99" s="91" t="n">
        <v>5225</v>
      </c>
      <c r="J99" s="91" t="n">
        <v>3380</v>
      </c>
    </row>
    <row r="100">
      <c r="A100" s="21" t="s">
        <v>18</v>
      </c>
      <c r="B100" s="91" t="n">
        <v>19504</v>
      </c>
      <c r="C100" s="91" t="n">
        <v>1649</v>
      </c>
      <c r="D100" s="91" t="n">
        <v>1702</v>
      </c>
      <c r="E100" s="91" t="n">
        <v>2236</v>
      </c>
      <c r="F100" s="91" t="n">
        <v>2716</v>
      </c>
      <c r="G100" s="91" t="n">
        <v>2456</v>
      </c>
      <c r="H100" s="91" t="n">
        <v>2573</v>
      </c>
      <c r="I100" s="91" t="n">
        <v>3381</v>
      </c>
      <c r="J100" s="91" t="n">
        <v>2791</v>
      </c>
    </row>
    <row r="101">
      <c r="A101" s="21" t="s">
        <v>19</v>
      </c>
      <c r="B101" s="91" t="n">
        <v>21755</v>
      </c>
      <c r="C101" s="91" t="n">
        <v>1938</v>
      </c>
      <c r="D101" s="91" t="n">
        <v>2133</v>
      </c>
      <c r="E101" s="91" t="n">
        <v>2311</v>
      </c>
      <c r="F101" s="91" t="n">
        <v>2890</v>
      </c>
      <c r="G101" s="91" t="n">
        <v>2795</v>
      </c>
      <c r="H101" s="91" t="n">
        <v>2664</v>
      </c>
      <c r="I101" s="91" t="n">
        <v>4064</v>
      </c>
      <c r="J101" s="91" t="n">
        <v>2960</v>
      </c>
    </row>
    <row r="102">
      <c r="A102" s="21" t="s">
        <v>20</v>
      </c>
      <c r="B102" s="91" t="n">
        <v>22529</v>
      </c>
      <c r="C102" s="91" t="n">
        <v>1993</v>
      </c>
      <c r="D102" s="91" t="n">
        <v>2072</v>
      </c>
      <c r="E102" s="91" t="n">
        <v>2384</v>
      </c>
      <c r="F102" s="91" t="n">
        <v>2805</v>
      </c>
      <c r="G102" s="91" t="n">
        <v>2761</v>
      </c>
      <c r="H102" s="91" t="n">
        <v>2822</v>
      </c>
      <c r="I102" s="91" t="n">
        <v>4008</v>
      </c>
      <c r="J102" s="91" t="n">
        <v>3684</v>
      </c>
    </row>
    <row r="103">
      <c r="A103" s="21" t="s">
        <v>21</v>
      </c>
      <c r="B103" s="91" t="n">
        <v>16605</v>
      </c>
      <c r="C103" s="91" t="n">
        <v>1596</v>
      </c>
      <c r="D103" s="91" t="n">
        <v>1522</v>
      </c>
      <c r="E103" s="91" t="n">
        <v>1694</v>
      </c>
      <c r="F103" s="91" t="n">
        <v>1973</v>
      </c>
      <c r="G103" s="91" t="n">
        <v>1992</v>
      </c>
      <c r="H103" s="91" t="n">
        <v>2274</v>
      </c>
      <c r="I103" s="91" t="n">
        <v>3059</v>
      </c>
      <c r="J103" s="91" t="n">
        <v>2495</v>
      </c>
    </row>
    <row r="104">
      <c r="A104" s="21" t="s">
        <v>22</v>
      </c>
      <c r="B104" s="91" t="n">
        <v>24012</v>
      </c>
      <c r="C104" s="91" t="n">
        <v>2161</v>
      </c>
      <c r="D104" s="91" t="n">
        <v>2232</v>
      </c>
      <c r="E104" s="91" t="n">
        <v>2424</v>
      </c>
      <c r="F104" s="91" t="n">
        <v>2815</v>
      </c>
      <c r="G104" s="91" t="n">
        <v>3200</v>
      </c>
      <c r="H104" s="91" t="n">
        <v>2963</v>
      </c>
      <c r="I104" s="91" t="n">
        <v>4618</v>
      </c>
      <c r="J104" s="91" t="n">
        <v>3599</v>
      </c>
    </row>
    <row r="105">
      <c r="A105" s="21" t="s">
        <v>23</v>
      </c>
      <c r="B105" s="91" t="n">
        <v>20689</v>
      </c>
      <c r="C105" s="91" t="n">
        <v>2050</v>
      </c>
      <c r="D105" s="91" t="n">
        <v>2014</v>
      </c>
      <c r="E105" s="91" t="n">
        <v>2112</v>
      </c>
      <c r="F105" s="91" t="n">
        <v>2401</v>
      </c>
      <c r="G105" s="91" t="n">
        <v>2640</v>
      </c>
      <c r="H105" s="91" t="n">
        <v>2628</v>
      </c>
      <c r="I105" s="91" t="n">
        <v>3899</v>
      </c>
      <c r="J105" s="91" t="n">
        <v>2945</v>
      </c>
    </row>
    <row r="106">
      <c r="A106" s="21" t="s">
        <v>24</v>
      </c>
      <c r="B106" s="91" t="n">
        <v>16515</v>
      </c>
      <c r="C106" s="91" t="n">
        <v>1490</v>
      </c>
      <c r="D106" s="91" t="n">
        <v>1533</v>
      </c>
      <c r="E106" s="91" t="n">
        <v>1583</v>
      </c>
      <c r="F106" s="91" t="n">
        <v>2019</v>
      </c>
      <c r="G106" s="91" t="n">
        <v>2018</v>
      </c>
      <c r="H106" s="91" t="n">
        <v>2330</v>
      </c>
      <c r="I106" s="91" t="n">
        <v>3161</v>
      </c>
      <c r="J106" s="91" t="n">
        <v>2381</v>
      </c>
    </row>
    <row r="107">
      <c r="A107" s="21" t="s">
        <v>25</v>
      </c>
      <c r="B107" s="91" t="n">
        <v>14789</v>
      </c>
      <c r="C107" s="91" t="n">
        <v>1090</v>
      </c>
      <c r="D107" s="91" t="n">
        <v>1247</v>
      </c>
      <c r="E107" s="91" t="n">
        <v>1453</v>
      </c>
      <c r="F107" s="91" t="n">
        <v>1662</v>
      </c>
      <c r="G107" s="91" t="n">
        <v>1956</v>
      </c>
      <c r="H107" s="91" t="n">
        <v>2058</v>
      </c>
      <c r="I107" s="91" t="n">
        <v>3168</v>
      </c>
      <c r="J107" s="91" t="n">
        <v>2155</v>
      </c>
    </row>
    <row r="108">
      <c r="A108" s="21" t="s">
        <v>26</v>
      </c>
      <c r="B108" s="91" t="n">
        <v>18638</v>
      </c>
      <c r="C108" s="91" t="n">
        <v>1716</v>
      </c>
      <c r="D108" s="91" t="n">
        <v>1688</v>
      </c>
      <c r="E108" s="91" t="n">
        <v>1967</v>
      </c>
      <c r="F108" s="91" t="n">
        <v>2177</v>
      </c>
      <c r="G108" s="91" t="n">
        <v>2361</v>
      </c>
      <c r="H108" s="91" t="n">
        <v>2441</v>
      </c>
      <c r="I108" s="91" t="n">
        <v>3559</v>
      </c>
      <c r="J108" s="91" t="n">
        <v>2729</v>
      </c>
    </row>
    <row r="109">
      <c r="A109" s="21" t="s">
        <v>27</v>
      </c>
      <c r="B109" s="91" t="n">
        <v>13370</v>
      </c>
      <c r="C109" s="91" t="n">
        <v>1410</v>
      </c>
      <c r="D109" s="91" t="n">
        <v>1173</v>
      </c>
      <c r="E109" s="91" t="n">
        <v>1325</v>
      </c>
      <c r="F109" s="91" t="n">
        <v>1715</v>
      </c>
      <c r="G109" s="91" t="n">
        <v>1616</v>
      </c>
      <c r="H109" s="91" t="n">
        <v>1677</v>
      </c>
      <c r="I109" s="91" t="n">
        <v>2588</v>
      </c>
      <c r="J109" s="91" t="n">
        <v>1866</v>
      </c>
    </row>
    <row r="110">
      <c r="A110" s="21" t="s">
        <v>28</v>
      </c>
      <c r="B110" s="91" t="n">
        <v>13631</v>
      </c>
      <c r="C110" s="91" t="n">
        <v>1371</v>
      </c>
      <c r="D110" s="91" t="n">
        <v>1362</v>
      </c>
      <c r="E110" s="91" t="n">
        <v>1284</v>
      </c>
      <c r="F110" s="91" t="n">
        <v>1840</v>
      </c>
      <c r="G110" s="91" t="n">
        <v>1552</v>
      </c>
      <c r="H110" s="91" t="n">
        <v>1692</v>
      </c>
      <c r="I110" s="91" t="n">
        <v>2544</v>
      </c>
      <c r="J110" s="91" t="n">
        <v>1986</v>
      </c>
    </row>
    <row r="111">
      <c r="A111" s="21" t="s">
        <v>29</v>
      </c>
      <c r="B111" s="91" t="n">
        <v>13975</v>
      </c>
      <c r="C111" s="91" t="n">
        <v>1390</v>
      </c>
      <c r="D111" s="91" t="n">
        <v>1274</v>
      </c>
      <c r="E111" s="91" t="n">
        <v>1389</v>
      </c>
      <c r="F111" s="91" t="n">
        <v>1767</v>
      </c>
      <c r="G111" s="91" t="n">
        <v>1613</v>
      </c>
      <c r="H111" s="91" t="n">
        <v>1708</v>
      </c>
      <c r="I111" s="91" t="n">
        <v>2617</v>
      </c>
      <c r="J111" s="91" t="n">
        <v>2217</v>
      </c>
    </row>
    <row r="112">
      <c r="A112" s="21" t="s">
        <v>30</v>
      </c>
      <c r="B112" s="91" t="n">
        <v>15776</v>
      </c>
      <c r="C112" s="91" t="n">
        <v>1401</v>
      </c>
      <c r="D112" s="91" t="n">
        <v>1310</v>
      </c>
      <c r="E112" s="91" t="n">
        <v>1493</v>
      </c>
      <c r="F112" s="91" t="n">
        <v>1768</v>
      </c>
      <c r="G112" s="91" t="n">
        <v>1873</v>
      </c>
      <c r="H112" s="91" t="n">
        <v>1977</v>
      </c>
      <c r="I112" s="91" t="n">
        <v>3237</v>
      </c>
      <c r="J112" s="91" t="n">
        <v>2717</v>
      </c>
    </row>
    <row r="113">
      <c r="A113" s="21" t="s">
        <v>31</v>
      </c>
      <c r="B113" s="91" t="n">
        <v>17982</v>
      </c>
      <c r="C113" s="91" t="n">
        <v>1732</v>
      </c>
      <c r="D113" s="91" t="n">
        <v>1588</v>
      </c>
      <c r="E113" s="91" t="n">
        <v>1706</v>
      </c>
      <c r="F113" s="91" t="n">
        <v>2141</v>
      </c>
      <c r="G113" s="91" t="n">
        <v>2218</v>
      </c>
      <c r="H113" s="91" t="n">
        <v>2294</v>
      </c>
      <c r="I113" s="91" t="n">
        <v>3441</v>
      </c>
      <c r="J113" s="91" t="n">
        <v>2862</v>
      </c>
    </row>
    <row r="114">
      <c r="A114" s="21" t="s">
        <v>32</v>
      </c>
      <c r="B114" s="91" t="n">
        <v>16605</v>
      </c>
      <c r="C114" s="91" t="n">
        <v>1680</v>
      </c>
      <c r="D114" s="91" t="n">
        <v>1509</v>
      </c>
      <c r="E114" s="91" t="n">
        <v>1613</v>
      </c>
      <c r="F114" s="91" t="n">
        <v>1968</v>
      </c>
      <c r="G114" s="91" t="n">
        <v>1870</v>
      </c>
      <c r="H114" s="91" t="n">
        <v>2164</v>
      </c>
      <c r="I114" s="91" t="n">
        <v>3121</v>
      </c>
      <c r="J114" s="91" t="n">
        <v>2680</v>
      </c>
    </row>
    <row r="115">
      <c r="A115" s="21" t="s">
        <v>33</v>
      </c>
      <c r="B115" s="91" t="n">
        <v>13843</v>
      </c>
      <c r="C115" s="91" t="n">
        <v>1326</v>
      </c>
      <c r="D115" s="91" t="n">
        <v>1289</v>
      </c>
      <c r="E115" s="91" t="n">
        <v>1299</v>
      </c>
      <c r="F115" s="91" t="n">
        <v>1745</v>
      </c>
      <c r="G115" s="91" t="n">
        <v>1663</v>
      </c>
      <c r="H115" s="91" t="n">
        <v>1863</v>
      </c>
      <c r="I115" s="91" t="n">
        <v>2473</v>
      </c>
      <c r="J115" s="91" t="n">
        <v>2185</v>
      </c>
    </row>
    <row r="116">
      <c r="A116" s="21" t="s">
        <v>34</v>
      </c>
      <c r="B116" s="91" t="n">
        <v>20524</v>
      </c>
      <c r="C116" s="91" t="n">
        <v>1789</v>
      </c>
      <c r="D116" s="91" t="n">
        <v>1850</v>
      </c>
      <c r="E116" s="91" t="n">
        <v>2068</v>
      </c>
      <c r="F116" s="91" t="n">
        <v>2427</v>
      </c>
      <c r="G116" s="91" t="n">
        <v>2641</v>
      </c>
      <c r="H116" s="91" t="n">
        <v>2666</v>
      </c>
      <c r="I116" s="91" t="n">
        <v>3874</v>
      </c>
      <c r="J116" s="91" t="n">
        <v>3209</v>
      </c>
    </row>
    <row r="117">
      <c r="A117" s="21" t="s">
        <v>35</v>
      </c>
      <c r="B117" s="91" t="n">
        <v>15309</v>
      </c>
      <c r="C117" s="91" t="n">
        <v>1350</v>
      </c>
      <c r="D117" s="91" t="n">
        <v>1240</v>
      </c>
      <c r="E117" s="91" t="n">
        <v>1493</v>
      </c>
      <c r="F117" s="91" t="n">
        <v>1865</v>
      </c>
      <c r="G117" s="91" t="n">
        <v>1896</v>
      </c>
      <c r="H117" s="91" t="n">
        <v>2025</v>
      </c>
      <c r="I117" s="91" t="n">
        <v>3095</v>
      </c>
      <c r="J117" s="91" t="n">
        <v>2345</v>
      </c>
    </row>
    <row r="118">
      <c r="A118" s="21" t="s">
        <v>36</v>
      </c>
      <c r="B118" s="91" t="n">
        <v>13378</v>
      </c>
      <c r="C118" s="91" t="n">
        <v>1245</v>
      </c>
      <c r="D118" s="91" t="n">
        <v>1157</v>
      </c>
      <c r="E118" s="91" t="n">
        <v>1215</v>
      </c>
      <c r="F118" s="91" t="n">
        <v>1688</v>
      </c>
      <c r="G118" s="91" t="n">
        <v>1584</v>
      </c>
      <c r="H118" s="91" t="n">
        <v>1824</v>
      </c>
      <c r="I118" s="91" t="n">
        <v>2614</v>
      </c>
      <c r="J118" s="91" t="n">
        <v>2051</v>
      </c>
    </row>
    <row r="119">
      <c r="A119" s="21" t="s">
        <v>37</v>
      </c>
      <c r="B119" s="91" t="n">
        <v>13811</v>
      </c>
      <c r="C119" s="91" t="n">
        <v>1236</v>
      </c>
      <c r="D119" s="91" t="n">
        <v>1183</v>
      </c>
      <c r="E119" s="91" t="n">
        <v>1280</v>
      </c>
      <c r="F119" s="91" t="n">
        <v>1634</v>
      </c>
      <c r="G119" s="91" t="n">
        <v>1764</v>
      </c>
      <c r="H119" s="91" t="n">
        <v>1902</v>
      </c>
      <c r="I119" s="91" t="n">
        <v>2722</v>
      </c>
      <c r="J119" s="91" t="n">
        <v>2090</v>
      </c>
    </row>
    <row r="120">
      <c r="A120" s="30" t="s">
        <v>38</v>
      </c>
      <c r="B120" s="92" t="n">
        <v>21169</v>
      </c>
      <c r="C120" s="92" t="n">
        <v>1807</v>
      </c>
      <c r="D120" s="92" t="n">
        <v>1966</v>
      </c>
      <c r="E120" s="92" t="n">
        <v>1898</v>
      </c>
      <c r="F120" s="92" t="n">
        <v>2572</v>
      </c>
      <c r="G120" s="92" t="n">
        <v>2648</v>
      </c>
      <c r="H120" s="92" t="n">
        <v>2766</v>
      </c>
      <c r="I120" s="92" t="n">
        <v>4240</v>
      </c>
      <c r="J120" s="92" t="n">
        <v>3272</v>
      </c>
    </row>
    <row r="121">
      <c r="A121" s="29" t="s">
        <v>144</v>
      </c>
      <c r="B121" s="29"/>
      <c r="C121" s="29"/>
      <c r="D121" s="29"/>
      <c r="E121" s="29"/>
      <c r="F121" s="29"/>
      <c r="G121" s="29"/>
      <c r="H121" s="29"/>
      <c r="I121" s="29"/>
      <c r="J121" s="29"/>
    </row>
    <row r="122">
      <c r="A122" s="21" t="s">
        <v>128</v>
      </c>
      <c r="B122" s="93" t="n">
        <v>20313</v>
      </c>
      <c r="C122" s="93" t="n">
        <v>1812</v>
      </c>
      <c r="D122" s="93" t="n">
        <v>1889</v>
      </c>
      <c r="E122" s="93" t="n">
        <v>2031</v>
      </c>
      <c r="F122" s="93" t="n">
        <v>2621</v>
      </c>
      <c r="G122" s="93" t="n">
        <v>2394</v>
      </c>
      <c r="H122" s="93" t="n">
        <v>2762</v>
      </c>
      <c r="I122" s="93" t="n">
        <v>3641</v>
      </c>
      <c r="J122" s="93" t="n">
        <v>3163</v>
      </c>
    </row>
    <row r="123">
      <c r="A123" s="21" t="s">
        <v>129</v>
      </c>
      <c r="B123" s="93" t="n">
        <v>20131</v>
      </c>
      <c r="C123" s="93" t="n">
        <v>1770</v>
      </c>
      <c r="D123" s="93" t="n">
        <v>1890</v>
      </c>
      <c r="E123" s="93" t="n">
        <v>2139</v>
      </c>
      <c r="F123" s="93" t="n">
        <v>2457</v>
      </c>
      <c r="G123" s="93" t="n">
        <v>2360</v>
      </c>
      <c r="H123" s="93" t="n">
        <v>2706</v>
      </c>
      <c r="I123" s="93" t="n">
        <v>3573</v>
      </c>
      <c r="J123" s="93" t="n">
        <v>3236</v>
      </c>
    </row>
    <row r="124">
      <c r="A124" s="21" t="s">
        <v>130</v>
      </c>
      <c r="B124" s="93" t="n">
        <v>22284</v>
      </c>
      <c r="C124" s="93" t="n">
        <v>1871</v>
      </c>
      <c r="D124" s="93" t="n">
        <v>2022</v>
      </c>
      <c r="E124" s="93" t="n">
        <v>2050</v>
      </c>
      <c r="F124" s="93" t="n">
        <v>2705</v>
      </c>
      <c r="G124" s="93" t="n">
        <v>2665</v>
      </c>
      <c r="H124" s="93" t="n">
        <v>3010</v>
      </c>
      <c r="I124" s="93" t="n">
        <v>4374</v>
      </c>
      <c r="J124" s="93" t="n">
        <v>3587</v>
      </c>
    </row>
    <row r="125">
      <c r="A125" s="21" t="s">
        <v>131</v>
      </c>
      <c r="B125" s="93" t="n">
        <v>21148</v>
      </c>
      <c r="C125" s="93" t="n">
        <v>1793</v>
      </c>
      <c r="D125" s="93" t="n">
        <v>1770</v>
      </c>
      <c r="E125" s="93" t="n">
        <v>2003</v>
      </c>
      <c r="F125" s="93" t="n">
        <v>2362</v>
      </c>
      <c r="G125" s="93" t="n">
        <v>2586</v>
      </c>
      <c r="H125" s="93" t="n">
        <v>2918</v>
      </c>
      <c r="I125" s="93" t="n">
        <v>4190</v>
      </c>
      <c r="J125" s="93" t="n">
        <v>3526</v>
      </c>
    </row>
    <row r="126">
      <c r="A126" s="21" t="s">
        <v>132</v>
      </c>
      <c r="B126" s="93" t="n">
        <v>20747</v>
      </c>
      <c r="C126" s="93" t="n">
        <v>1558</v>
      </c>
      <c r="D126" s="93" t="n">
        <v>1732</v>
      </c>
      <c r="E126" s="93" t="n">
        <v>2016</v>
      </c>
      <c r="F126" s="93" t="n">
        <v>2189</v>
      </c>
      <c r="G126" s="93" t="n">
        <v>2446</v>
      </c>
      <c r="H126" s="93" t="n">
        <v>2991</v>
      </c>
      <c r="I126" s="93" t="n">
        <v>4307</v>
      </c>
      <c r="J126" s="93" t="n">
        <v>3508</v>
      </c>
    </row>
    <row r="127">
      <c r="A127" s="21" t="s">
        <v>133</v>
      </c>
      <c r="B127" s="93" t="n">
        <v>20139</v>
      </c>
      <c r="C127" s="93" t="n">
        <v>1495</v>
      </c>
      <c r="D127" s="93" t="n">
        <v>1757</v>
      </c>
      <c r="E127" s="93" t="n">
        <v>1824</v>
      </c>
      <c r="F127" s="93" t="n">
        <v>2206</v>
      </c>
      <c r="G127" s="93" t="n">
        <v>2323</v>
      </c>
      <c r="H127" s="93" t="n">
        <v>2885</v>
      </c>
      <c r="I127" s="93" t="n">
        <v>4238</v>
      </c>
      <c r="J127" s="93" t="n">
        <v>3411</v>
      </c>
    </row>
    <row r="128">
      <c r="A128" s="21" t="s">
        <v>134</v>
      </c>
      <c r="B128" s="93" t="n">
        <v>18012</v>
      </c>
      <c r="C128" s="93" t="n">
        <v>1374</v>
      </c>
      <c r="D128" s="93" t="n">
        <v>1531</v>
      </c>
      <c r="E128" s="93" t="n">
        <v>1710</v>
      </c>
      <c r="F128" s="93" t="n">
        <v>2047</v>
      </c>
      <c r="G128" s="93" t="n">
        <v>2074</v>
      </c>
      <c r="H128" s="93" t="n">
        <v>2586</v>
      </c>
      <c r="I128" s="93" t="n">
        <v>3671</v>
      </c>
      <c r="J128" s="93" t="n">
        <v>3019</v>
      </c>
    </row>
    <row r="129">
      <c r="A129" s="21" t="s">
        <v>135</v>
      </c>
      <c r="B129" s="93" t="n">
        <v>17444</v>
      </c>
      <c r="C129" s="93" t="n">
        <v>1552</v>
      </c>
      <c r="D129" s="93" t="n">
        <v>1609</v>
      </c>
      <c r="E129" s="93" t="n">
        <v>1776</v>
      </c>
      <c r="F129" s="93" t="n">
        <v>1885</v>
      </c>
      <c r="G129" s="93" t="n">
        <v>1969</v>
      </c>
      <c r="H129" s="93" t="n">
        <v>2468</v>
      </c>
      <c r="I129" s="93" t="n">
        <v>3220</v>
      </c>
      <c r="J129" s="93" t="n">
        <v>2965</v>
      </c>
    </row>
    <row r="130">
      <c r="A130" s="21" t="s">
        <v>136</v>
      </c>
      <c r="B130" s="93" t="n">
        <v>26614</v>
      </c>
      <c r="C130" s="93" t="n">
        <v>2524</v>
      </c>
      <c r="D130" s="93" t="n">
        <v>2502</v>
      </c>
      <c r="E130" s="93" t="n">
        <v>2733</v>
      </c>
      <c r="F130" s="93" t="n">
        <v>3170</v>
      </c>
      <c r="G130" s="93" t="n">
        <v>3132</v>
      </c>
      <c r="H130" s="93" t="n">
        <v>3691</v>
      </c>
      <c r="I130" s="93" t="n">
        <v>4668</v>
      </c>
      <c r="J130" s="93" t="n">
        <v>4194</v>
      </c>
    </row>
    <row r="131">
      <c r="A131" s="21" t="s">
        <v>137</v>
      </c>
      <c r="B131" s="93" t="n">
        <v>21609</v>
      </c>
      <c r="C131" s="93" t="n">
        <v>2056</v>
      </c>
      <c r="D131" s="93" t="n">
        <v>2023</v>
      </c>
      <c r="E131" s="93" t="n">
        <v>2139</v>
      </c>
      <c r="F131" s="93" t="n">
        <v>2502</v>
      </c>
      <c r="G131" s="93" t="n">
        <v>2583</v>
      </c>
      <c r="H131" s="93" t="n">
        <v>2691</v>
      </c>
      <c r="I131" s="93" t="n">
        <v>3980</v>
      </c>
      <c r="J131" s="93" t="n">
        <v>3635</v>
      </c>
    </row>
    <row r="132">
      <c r="A132" s="21" t="s">
        <v>138</v>
      </c>
      <c r="B132" s="93" t="n">
        <v>19231</v>
      </c>
      <c r="C132" s="93" t="n">
        <v>1746</v>
      </c>
      <c r="D132" s="93" t="n">
        <v>1784</v>
      </c>
      <c r="E132" s="93" t="n">
        <v>1858</v>
      </c>
      <c r="F132" s="93" t="n">
        <v>2156</v>
      </c>
      <c r="G132" s="93" t="n">
        <v>2282</v>
      </c>
      <c r="H132" s="93" t="n">
        <v>2460</v>
      </c>
      <c r="I132" s="93" t="n">
        <v>3675</v>
      </c>
      <c r="J132" s="93" t="n">
        <v>3270</v>
      </c>
    </row>
    <row r="133">
      <c r="A133" s="21" t="s">
        <v>139</v>
      </c>
      <c r="B133" s="93" t="n">
        <v>13834</v>
      </c>
      <c r="C133" s="93" t="n">
        <v>1151</v>
      </c>
      <c r="D133" s="93" t="n">
        <v>1030</v>
      </c>
      <c r="E133" s="93" t="n">
        <v>1324</v>
      </c>
      <c r="F133" s="93" t="n">
        <v>1419</v>
      </c>
      <c r="G133" s="93" t="n">
        <v>1657</v>
      </c>
      <c r="H133" s="93" t="n">
        <v>1908</v>
      </c>
      <c r="I133" s="93" t="n">
        <v>3032</v>
      </c>
      <c r="J133" s="93" t="n">
        <v>2313</v>
      </c>
    </row>
    <row r="134">
      <c r="A134" s="21" t="s">
        <v>140</v>
      </c>
      <c r="B134" s="93" t="n">
        <v>19287</v>
      </c>
      <c r="C134" s="93" t="n">
        <v>1910</v>
      </c>
      <c r="D134" s="93" t="n">
        <v>1773</v>
      </c>
      <c r="E134" s="93" t="n">
        <v>2084</v>
      </c>
      <c r="F134" s="93" t="n">
        <v>2180</v>
      </c>
      <c r="G134" s="93" t="n">
        <v>2240</v>
      </c>
      <c r="H134" s="93" t="n">
        <v>2528</v>
      </c>
      <c r="I134" s="93" t="n">
        <v>3616</v>
      </c>
      <c r="J134" s="93" t="n">
        <v>2956</v>
      </c>
    </row>
    <row r="135">
      <c r="A135" s="21" t="s">
        <v>141</v>
      </c>
      <c r="B135" s="93" t="n">
        <v>19022</v>
      </c>
      <c r="C135" s="93" t="n">
        <v>1710</v>
      </c>
      <c r="D135" s="93" t="n">
        <v>1519</v>
      </c>
      <c r="E135" s="93" t="n">
        <v>1935</v>
      </c>
      <c r="F135" s="93" t="n">
        <v>2258</v>
      </c>
      <c r="G135" s="93" t="n">
        <v>2253</v>
      </c>
      <c r="H135" s="93" t="n">
        <v>2721</v>
      </c>
      <c r="I135" s="93" t="n">
        <v>3714</v>
      </c>
      <c r="J135" s="93" t="n">
        <v>2912</v>
      </c>
    </row>
    <row r="136">
      <c r="A136" s="21" t="s">
        <v>10</v>
      </c>
      <c r="B136" s="93" t="n">
        <v>14204</v>
      </c>
      <c r="C136" s="93" t="n">
        <v>1267</v>
      </c>
      <c r="D136" s="93" t="n">
        <v>1282</v>
      </c>
      <c r="E136" s="93" t="n">
        <v>1472</v>
      </c>
      <c r="F136" s="93" t="n">
        <v>1693</v>
      </c>
      <c r="G136" s="93" t="n">
        <v>1712</v>
      </c>
      <c r="H136" s="93" t="n">
        <v>2034</v>
      </c>
      <c r="I136" s="93" t="n">
        <v>2618</v>
      </c>
      <c r="J136" s="93" t="n">
        <v>2126</v>
      </c>
    </row>
    <row r="137">
      <c r="A137" s="21" t="s">
        <v>17</v>
      </c>
      <c r="B137" s="93" t="n">
        <v>7397</v>
      </c>
      <c r="C137" s="93" t="n">
        <v>639</v>
      </c>
      <c r="D137" s="93" t="n">
        <v>619</v>
      </c>
      <c r="E137" s="93" t="n">
        <v>661</v>
      </c>
      <c r="F137" s="93" t="n">
        <v>764</v>
      </c>
      <c r="G137" s="93" t="n">
        <v>918</v>
      </c>
      <c r="H137" s="93" t="n">
        <v>1087</v>
      </c>
      <c r="I137" s="93" t="n">
        <v>1542</v>
      </c>
      <c r="J137" s="93" t="n">
        <v>1167</v>
      </c>
    </row>
    <row r="138">
      <c r="A138" s="21" t="s">
        <v>18</v>
      </c>
      <c r="B138" s="93" t="n">
        <v>11860</v>
      </c>
      <c r="C138" s="93" t="n">
        <v>1131</v>
      </c>
      <c r="D138" s="93" t="n">
        <v>1095</v>
      </c>
      <c r="E138" s="93" t="n">
        <v>1212</v>
      </c>
      <c r="F138" s="93" t="n">
        <v>1364</v>
      </c>
      <c r="G138" s="93" t="n">
        <v>1549</v>
      </c>
      <c r="H138" s="93" t="n">
        <v>1634</v>
      </c>
      <c r="I138" s="93" t="n">
        <v>2294</v>
      </c>
      <c r="J138" s="93" t="n">
        <v>1581</v>
      </c>
    </row>
    <row r="139">
      <c r="A139" s="21" t="s">
        <v>19</v>
      </c>
      <c r="B139" s="93" t="n">
        <v>16956</v>
      </c>
      <c r="C139" s="93" t="n">
        <v>1551</v>
      </c>
      <c r="D139" s="93" t="n">
        <v>1743</v>
      </c>
      <c r="E139" s="93" t="n">
        <v>1828</v>
      </c>
      <c r="F139" s="93" t="n">
        <v>2137</v>
      </c>
      <c r="G139" s="93" t="n">
        <v>2130</v>
      </c>
      <c r="H139" s="93" t="n">
        <v>2250</v>
      </c>
      <c r="I139" s="93" t="n">
        <v>3254</v>
      </c>
      <c r="J139" s="93" t="n">
        <v>2063</v>
      </c>
    </row>
    <row r="140">
      <c r="A140" s="21" t="s">
        <v>20</v>
      </c>
      <c r="B140" s="93" t="n">
        <v>18391</v>
      </c>
      <c r="C140" s="93" t="n">
        <v>1595</v>
      </c>
      <c r="D140" s="93" t="n">
        <v>1714</v>
      </c>
      <c r="E140" s="93" t="n">
        <v>1844</v>
      </c>
      <c r="F140" s="93" t="n">
        <v>2383</v>
      </c>
      <c r="G140" s="93" t="n">
        <v>2333</v>
      </c>
      <c r="H140" s="93" t="n">
        <v>2460</v>
      </c>
      <c r="I140" s="93" t="n">
        <v>3726</v>
      </c>
      <c r="J140" s="93" t="n">
        <v>2336</v>
      </c>
    </row>
    <row r="141">
      <c r="A141" s="21" t="s">
        <v>21</v>
      </c>
      <c r="B141" s="93" t="n">
        <v>17350</v>
      </c>
      <c r="C141" s="93" t="n">
        <v>1522</v>
      </c>
      <c r="D141" s="93" t="n">
        <v>1584</v>
      </c>
      <c r="E141" s="93" t="n">
        <v>1895</v>
      </c>
      <c r="F141" s="93" t="n">
        <v>2310</v>
      </c>
      <c r="G141" s="93" t="n">
        <v>2278</v>
      </c>
      <c r="H141" s="93" t="n">
        <v>2273</v>
      </c>
      <c r="I141" s="93" t="n">
        <v>3119</v>
      </c>
      <c r="J141" s="93" t="n">
        <v>2369</v>
      </c>
    </row>
    <row r="142">
      <c r="A142" s="21" t="s">
        <v>22</v>
      </c>
      <c r="B142" s="93" t="n">
        <v>28652</v>
      </c>
      <c r="C142" s="93" t="n">
        <v>2621</v>
      </c>
      <c r="D142" s="93" t="n">
        <v>2691</v>
      </c>
      <c r="E142" s="93" t="n">
        <v>3212</v>
      </c>
      <c r="F142" s="93" t="n">
        <v>3816</v>
      </c>
      <c r="G142" s="93" t="n">
        <v>3389</v>
      </c>
      <c r="H142" s="93" t="n">
        <v>3710</v>
      </c>
      <c r="I142" s="93" t="n">
        <v>5260</v>
      </c>
      <c r="J142" s="93" t="n">
        <v>3953</v>
      </c>
    </row>
    <row r="143">
      <c r="A143" s="21" t="s">
        <v>23</v>
      </c>
      <c r="B143" s="93" t="n">
        <v>20489</v>
      </c>
      <c r="C143" s="93" t="n">
        <v>2074</v>
      </c>
      <c r="D143" s="93" t="n">
        <v>2012</v>
      </c>
      <c r="E143" s="93" t="n">
        <v>2278</v>
      </c>
      <c r="F143" s="93" t="n">
        <v>2820</v>
      </c>
      <c r="G143" s="93" t="n">
        <v>2241</v>
      </c>
      <c r="H143" s="93" t="n">
        <v>2651</v>
      </c>
      <c r="I143" s="93" t="n">
        <v>3615</v>
      </c>
      <c r="J143" s="93" t="n">
        <v>2798</v>
      </c>
    </row>
    <row r="144">
      <c r="A144" s="21" t="s">
        <v>24</v>
      </c>
      <c r="B144" s="93" t="n">
        <v>16047</v>
      </c>
      <c r="C144" s="93" t="n">
        <v>1473</v>
      </c>
      <c r="D144" s="93" t="n">
        <v>1511</v>
      </c>
      <c r="E144" s="93" t="n">
        <v>1705</v>
      </c>
      <c r="F144" s="93" t="n">
        <v>2165</v>
      </c>
      <c r="G144" s="93" t="n">
        <v>1947</v>
      </c>
      <c r="H144" s="93" t="n">
        <v>2067</v>
      </c>
      <c r="I144" s="93" t="n">
        <v>2869</v>
      </c>
      <c r="J144" s="93" t="n">
        <v>2310</v>
      </c>
    </row>
    <row r="145">
      <c r="A145" s="21" t="s">
        <v>25</v>
      </c>
      <c r="B145" s="93" t="n">
        <v>10269</v>
      </c>
      <c r="C145" s="93" t="n">
        <v>978</v>
      </c>
      <c r="D145" s="93" t="n">
        <v>998</v>
      </c>
      <c r="E145" s="93" t="n">
        <v>1152</v>
      </c>
      <c r="F145" s="93" t="n">
        <v>1308</v>
      </c>
      <c r="G145" s="93" t="n">
        <v>1155</v>
      </c>
      <c r="H145" s="93" t="n">
        <v>1254</v>
      </c>
      <c r="I145" s="93" t="n">
        <v>1965</v>
      </c>
      <c r="J145" s="93" t="n">
        <v>1459</v>
      </c>
    </row>
    <row r="146">
      <c r="A146" s="21" t="s">
        <v>26</v>
      </c>
      <c r="B146" s="93" t="n">
        <v>13409</v>
      </c>
      <c r="C146" s="93" t="n">
        <v>1291</v>
      </c>
      <c r="D146" s="93" t="n">
        <v>1213</v>
      </c>
      <c r="E146" s="93" t="n">
        <v>1555</v>
      </c>
      <c r="F146" s="93" t="n">
        <v>1640</v>
      </c>
      <c r="G146" s="93" t="n">
        <v>1775</v>
      </c>
      <c r="H146" s="93" t="n">
        <v>1723</v>
      </c>
      <c r="I146" s="93" t="n">
        <v>2280</v>
      </c>
      <c r="J146" s="93" t="n">
        <v>1932</v>
      </c>
    </row>
    <row r="147">
      <c r="A147" s="21" t="s">
        <v>27</v>
      </c>
      <c r="B147" s="93" t="n">
        <v>12228</v>
      </c>
      <c r="C147" s="93" t="n">
        <v>1275</v>
      </c>
      <c r="D147" s="93" t="n">
        <v>1265</v>
      </c>
      <c r="E147" s="93" t="n">
        <v>1449</v>
      </c>
      <c r="F147" s="93" t="n">
        <v>1569</v>
      </c>
      <c r="G147" s="93" t="n">
        <v>1585</v>
      </c>
      <c r="H147" s="93" t="n">
        <v>1432</v>
      </c>
      <c r="I147" s="93" t="n">
        <v>2071</v>
      </c>
      <c r="J147" s="93" t="n">
        <v>1582</v>
      </c>
    </row>
    <row r="148">
      <c r="A148" s="21" t="s">
        <v>28</v>
      </c>
      <c r="B148" s="93" t="n">
        <v>12982</v>
      </c>
      <c r="C148" s="93" t="n">
        <v>1158</v>
      </c>
      <c r="D148" s="93" t="n">
        <v>1247</v>
      </c>
      <c r="E148" s="93" t="n">
        <v>1506</v>
      </c>
      <c r="F148" s="93" t="n">
        <v>1767</v>
      </c>
      <c r="G148" s="93" t="n">
        <v>1697</v>
      </c>
      <c r="H148" s="93" t="n">
        <v>1574</v>
      </c>
      <c r="I148" s="93" t="n">
        <v>2336</v>
      </c>
      <c r="J148" s="93" t="n">
        <v>1697</v>
      </c>
    </row>
    <row r="149">
      <c r="A149" s="21" t="s">
        <v>29</v>
      </c>
      <c r="B149" s="93" t="n">
        <v>13654</v>
      </c>
      <c r="C149" s="93" t="n">
        <v>1164</v>
      </c>
      <c r="D149" s="93" t="n">
        <v>1280</v>
      </c>
      <c r="E149" s="93" t="n">
        <v>1368</v>
      </c>
      <c r="F149" s="93" t="n">
        <v>1780</v>
      </c>
      <c r="G149" s="93" t="n">
        <v>1846</v>
      </c>
      <c r="H149" s="93" t="n">
        <v>1766</v>
      </c>
      <c r="I149" s="93" t="n">
        <v>2539</v>
      </c>
      <c r="J149" s="93" t="n">
        <v>1911</v>
      </c>
    </row>
    <row r="150">
      <c r="A150" s="21" t="s">
        <v>30</v>
      </c>
      <c r="B150" s="93" t="n">
        <v>16435</v>
      </c>
      <c r="C150" s="93" t="n">
        <v>1268</v>
      </c>
      <c r="D150" s="93" t="n">
        <v>1584</v>
      </c>
      <c r="E150" s="93" t="n">
        <v>1651</v>
      </c>
      <c r="F150" s="93" t="n">
        <v>2045</v>
      </c>
      <c r="G150" s="93" t="n">
        <v>2045</v>
      </c>
      <c r="H150" s="93" t="n">
        <v>2248</v>
      </c>
      <c r="I150" s="93" t="n">
        <v>3250</v>
      </c>
      <c r="J150" s="93" t="n">
        <v>2344</v>
      </c>
    </row>
    <row r="151">
      <c r="A151" s="21" t="s">
        <v>31</v>
      </c>
      <c r="B151" s="93" t="n">
        <v>19962</v>
      </c>
      <c r="C151" s="93" t="n">
        <v>1323</v>
      </c>
      <c r="D151" s="93" t="n">
        <v>1964</v>
      </c>
      <c r="E151" s="93" t="n">
        <v>2153</v>
      </c>
      <c r="F151" s="93" t="n">
        <v>2397</v>
      </c>
      <c r="G151" s="93" t="n">
        <v>2729</v>
      </c>
      <c r="H151" s="93" t="n">
        <v>2975</v>
      </c>
      <c r="I151" s="93" t="n">
        <v>3785</v>
      </c>
      <c r="J151" s="93" t="n">
        <v>2636</v>
      </c>
    </row>
    <row r="152">
      <c r="A152" s="21" t="s">
        <v>32</v>
      </c>
      <c r="B152" s="93" t="n">
        <v>18278</v>
      </c>
      <c r="C152" s="93" t="n">
        <v>1099</v>
      </c>
      <c r="D152" s="93" t="n">
        <v>1535</v>
      </c>
      <c r="E152" s="93" t="n">
        <v>1726</v>
      </c>
      <c r="F152" s="93" t="n">
        <v>2245</v>
      </c>
      <c r="G152" s="93" t="n">
        <v>2363</v>
      </c>
      <c r="H152" s="93" t="n">
        <v>2520</v>
      </c>
      <c r="I152" s="93" t="n">
        <v>3910</v>
      </c>
      <c r="J152" s="93" t="n">
        <v>2880</v>
      </c>
    </row>
    <row r="153">
      <c r="A153" s="21" t="s">
        <v>33</v>
      </c>
      <c r="B153" s="93" t="n">
        <v>17424</v>
      </c>
      <c r="C153" s="93" t="n">
        <v>1111</v>
      </c>
      <c r="D153" s="93" t="n">
        <v>1632</v>
      </c>
      <c r="E153" s="93" t="n">
        <v>1881</v>
      </c>
      <c r="F153" s="93" t="n">
        <v>2154</v>
      </c>
      <c r="G153" s="93" t="n">
        <v>2064</v>
      </c>
      <c r="H153" s="93" t="n">
        <v>2472</v>
      </c>
      <c r="I153" s="93" t="n">
        <v>3343</v>
      </c>
      <c r="J153" s="93" t="n">
        <v>2767</v>
      </c>
    </row>
    <row r="154">
      <c r="A154" s="21" t="s">
        <v>34</v>
      </c>
      <c r="B154" s="93" t="n">
        <v>24107</v>
      </c>
      <c r="C154" s="93" t="n">
        <v>1575</v>
      </c>
      <c r="D154" s="93" t="n">
        <v>2351</v>
      </c>
      <c r="E154" s="93" t="n">
        <v>2555</v>
      </c>
      <c r="F154" s="93" t="n">
        <v>2993</v>
      </c>
      <c r="G154" s="93" t="n">
        <v>2994</v>
      </c>
      <c r="H154" s="93" t="n">
        <v>3106</v>
      </c>
      <c r="I154" s="93" t="n">
        <v>4558</v>
      </c>
      <c r="J154" s="93" t="n">
        <v>3975</v>
      </c>
    </row>
    <row r="155">
      <c r="A155" s="21" t="s">
        <v>35</v>
      </c>
      <c r="B155" s="93" t="n">
        <v>17915</v>
      </c>
      <c r="C155" s="93" t="n">
        <v>1409</v>
      </c>
      <c r="D155" s="93" t="n">
        <v>1786</v>
      </c>
      <c r="E155" s="93" t="n">
        <v>2038</v>
      </c>
      <c r="F155" s="93" t="n">
        <v>2249</v>
      </c>
      <c r="G155" s="93" t="n">
        <v>2179</v>
      </c>
      <c r="H155" s="93" t="n">
        <v>2146</v>
      </c>
      <c r="I155" s="93" t="n">
        <v>3285</v>
      </c>
      <c r="J155" s="93" t="n">
        <v>2823</v>
      </c>
    </row>
    <row r="156">
      <c r="A156" s="21" t="s">
        <v>36</v>
      </c>
      <c r="B156" s="93" t="n">
        <v>14406</v>
      </c>
      <c r="C156" s="93" t="n">
        <v>1229</v>
      </c>
      <c r="D156" s="93" t="n">
        <v>1437</v>
      </c>
      <c r="E156" s="93" t="n">
        <v>1517</v>
      </c>
      <c r="F156" s="93" t="n">
        <v>1880</v>
      </c>
      <c r="G156" s="93" t="n">
        <v>1724</v>
      </c>
      <c r="H156" s="93" t="n">
        <v>1714</v>
      </c>
      <c r="I156" s="93" t="n">
        <v>2652</v>
      </c>
      <c r="J156" s="93" t="n">
        <v>2253</v>
      </c>
    </row>
    <row r="157">
      <c r="A157" s="21" t="s">
        <v>37</v>
      </c>
      <c r="B157" s="93" t="n">
        <v>9951</v>
      </c>
      <c r="C157" s="93" t="n">
        <v>755</v>
      </c>
      <c r="D157" s="93" t="n">
        <v>844</v>
      </c>
      <c r="E157" s="93" t="n">
        <v>1020</v>
      </c>
      <c r="F157" s="93" t="n">
        <v>1142</v>
      </c>
      <c r="G157" s="93" t="n">
        <v>1287</v>
      </c>
      <c r="H157" s="93" t="n">
        <v>1234</v>
      </c>
      <c r="I157" s="93" t="n">
        <v>2173</v>
      </c>
      <c r="J157" s="93" t="n">
        <v>1496</v>
      </c>
    </row>
    <row r="158">
      <c r="A158" s="30" t="s">
        <v>38</v>
      </c>
      <c r="B158" s="94" t="n">
        <v>15444</v>
      </c>
      <c r="C158" s="94" t="n">
        <v>1348</v>
      </c>
      <c r="D158" s="94" t="n">
        <v>1495</v>
      </c>
      <c r="E158" s="94" t="n">
        <v>1704</v>
      </c>
      <c r="F158" s="94" t="n">
        <v>1893</v>
      </c>
      <c r="G158" s="94" t="n">
        <v>2008</v>
      </c>
      <c r="H158" s="94" t="n">
        <v>1832</v>
      </c>
      <c r="I158" s="94" t="n">
        <v>2821</v>
      </c>
      <c r="J158" s="94" t="n">
        <v>2343</v>
      </c>
    </row>
    <row r="159">
      <c r="A159" s="29" t="s">
        <v>145</v>
      </c>
      <c r="B159" s="29"/>
      <c r="C159" s="29"/>
      <c r="D159" s="29"/>
      <c r="E159" s="29"/>
      <c r="F159" s="29"/>
      <c r="G159" s="29"/>
      <c r="H159" s="29"/>
      <c r="I159" s="29"/>
      <c r="J159" s="29"/>
    </row>
    <row r="160">
      <c r="A160" s="21" t="s">
        <v>128</v>
      </c>
      <c r="B160" s="95" t="n">
        <v>1319</v>
      </c>
      <c r="C160" s="95" t="n">
        <v>28</v>
      </c>
      <c r="D160" s="95" t="n">
        <v>103</v>
      </c>
      <c r="E160" s="95" t="n">
        <v>198</v>
      </c>
      <c r="F160" s="95" t="n">
        <v>-650</v>
      </c>
      <c r="G160" s="95" t="n">
        <v>373</v>
      </c>
      <c r="H160" s="95" t="n">
        <v>-45</v>
      </c>
      <c r="I160" s="95" t="n">
        <v>958</v>
      </c>
      <c r="J160" s="95" t="n">
        <v>354</v>
      </c>
    </row>
    <row r="161">
      <c r="A161" s="21" t="s">
        <v>129</v>
      </c>
      <c r="B161" s="95" t="n">
        <v>-4779</v>
      </c>
      <c r="C161" s="95" t="n">
        <v>-337</v>
      </c>
      <c r="D161" s="95" t="n">
        <v>-389</v>
      </c>
      <c r="E161" s="95" t="n">
        <v>-586</v>
      </c>
      <c r="F161" s="95" t="n">
        <v>-822</v>
      </c>
      <c r="G161" s="95" t="n">
        <v>-441</v>
      </c>
      <c r="H161" s="95" t="n">
        <v>-940</v>
      </c>
      <c r="I161" s="95" t="n">
        <v>-460</v>
      </c>
      <c r="J161" s="95" t="n">
        <v>-804</v>
      </c>
    </row>
    <row r="162">
      <c r="A162" s="21" t="s">
        <v>130</v>
      </c>
      <c r="B162" s="95" t="n">
        <v>-5602</v>
      </c>
      <c r="C162" s="95" t="n">
        <v>-294</v>
      </c>
      <c r="D162" s="95" t="n">
        <v>-413</v>
      </c>
      <c r="E162" s="95" t="n">
        <v>-370</v>
      </c>
      <c r="F162" s="95" t="n">
        <v>-920</v>
      </c>
      <c r="G162" s="95" t="n">
        <v>-621</v>
      </c>
      <c r="H162" s="95" t="n">
        <v>-1010</v>
      </c>
      <c r="I162" s="95" t="n">
        <v>-1088</v>
      </c>
      <c r="J162" s="95" t="n">
        <v>-886</v>
      </c>
    </row>
    <row r="163">
      <c r="A163" s="21" t="s">
        <v>131</v>
      </c>
      <c r="B163" s="95" t="n">
        <v>-4752</v>
      </c>
      <c r="C163" s="95" t="n">
        <v>-212</v>
      </c>
      <c r="D163" s="95" t="n">
        <v>-301</v>
      </c>
      <c r="E163" s="95" t="n">
        <v>-268</v>
      </c>
      <c r="F163" s="95" t="n">
        <v>-696</v>
      </c>
      <c r="G163" s="95" t="n">
        <v>-440</v>
      </c>
      <c r="H163" s="95" t="n">
        <v>-1064</v>
      </c>
      <c r="I163" s="95" t="n">
        <v>-759</v>
      </c>
      <c r="J163" s="95" t="n">
        <v>-1012</v>
      </c>
    </row>
    <row r="164">
      <c r="A164" s="21" t="s">
        <v>132</v>
      </c>
      <c r="B164" s="95" t="n">
        <v>-2625</v>
      </c>
      <c r="C164" s="95" t="n">
        <v>54</v>
      </c>
      <c r="D164" s="95" t="n">
        <v>-87</v>
      </c>
      <c r="E164" s="95" t="n">
        <v>-155</v>
      </c>
      <c r="F164" s="95" t="n">
        <v>-333</v>
      </c>
      <c r="G164" s="95" t="n">
        <v>-38</v>
      </c>
      <c r="H164" s="95" t="n">
        <v>-830</v>
      </c>
      <c r="I164" s="95" t="n">
        <v>-504</v>
      </c>
      <c r="J164" s="95" t="n">
        <v>-732</v>
      </c>
    </row>
    <row r="165">
      <c r="A165" s="21" t="s">
        <v>133</v>
      </c>
      <c r="B165" s="95" t="n">
        <v>-1842</v>
      </c>
      <c r="C165" s="95" t="n">
        <v>379</v>
      </c>
      <c r="D165" s="95" t="n">
        <v>-76</v>
      </c>
      <c r="E165" s="95" t="n">
        <v>107</v>
      </c>
      <c r="F165" s="95" t="n">
        <v>-454</v>
      </c>
      <c r="G165" s="95" t="n">
        <v>125</v>
      </c>
      <c r="H165" s="95" t="n">
        <v>-722</v>
      </c>
      <c r="I165" s="95" t="n">
        <v>-731</v>
      </c>
      <c r="J165" s="95" t="n">
        <v>-470</v>
      </c>
    </row>
    <row r="166">
      <c r="A166" s="21" t="s">
        <v>134</v>
      </c>
      <c r="B166" s="95" t="n">
        <v>-175</v>
      </c>
      <c r="C166" s="95" t="n">
        <v>614</v>
      </c>
      <c r="D166" s="95" t="n">
        <v>213</v>
      </c>
      <c r="E166" s="95" t="n">
        <v>240</v>
      </c>
      <c r="F166" s="95" t="n">
        <v>-461</v>
      </c>
      <c r="G166" s="95" t="n">
        <v>159</v>
      </c>
      <c r="H166" s="95" t="n">
        <v>-359</v>
      </c>
      <c r="I166" s="95" t="n">
        <v>-67</v>
      </c>
      <c r="J166" s="95" t="n">
        <v>-514</v>
      </c>
    </row>
    <row r="167">
      <c r="A167" s="21" t="s">
        <v>135</v>
      </c>
      <c r="B167" s="95" t="n">
        <v>-2874</v>
      </c>
      <c r="C167" s="95" t="n">
        <v>-169</v>
      </c>
      <c r="D167" s="95" t="n">
        <v>-148</v>
      </c>
      <c r="E167" s="95" t="n">
        <v>-215</v>
      </c>
      <c r="F167" s="95" t="n">
        <v>-564</v>
      </c>
      <c r="G167" s="95" t="n">
        <v>-146</v>
      </c>
      <c r="H167" s="95" t="n">
        <v>-583</v>
      </c>
      <c r="I167" s="95" t="n">
        <v>-326</v>
      </c>
      <c r="J167" s="95" t="n">
        <v>-723</v>
      </c>
    </row>
    <row r="168">
      <c r="A168" s="21" t="s">
        <v>136</v>
      </c>
      <c r="B168" s="95" t="n">
        <v>-1279</v>
      </c>
      <c r="C168" s="95" t="n">
        <v>-462</v>
      </c>
      <c r="D168" s="95" t="n">
        <v>-214</v>
      </c>
      <c r="E168" s="95" t="n">
        <v>-144</v>
      </c>
      <c r="F168" s="95" t="n">
        <v>-772</v>
      </c>
      <c r="G168" s="95" t="n">
        <v>238</v>
      </c>
      <c r="H168" s="95" t="n">
        <v>-453</v>
      </c>
      <c r="I168" s="95" t="n">
        <v>386</v>
      </c>
      <c r="J168" s="95" t="n">
        <v>142</v>
      </c>
    </row>
    <row r="169">
      <c r="A169" s="21" t="s">
        <v>137</v>
      </c>
      <c r="B169" s="95" t="n">
        <v>-2911</v>
      </c>
      <c r="C169" s="95" t="n">
        <v>-460</v>
      </c>
      <c r="D169" s="95" t="n">
        <v>-335</v>
      </c>
      <c r="E169" s="95" t="n">
        <v>-221</v>
      </c>
      <c r="F169" s="95" t="n">
        <v>-700</v>
      </c>
      <c r="G169" s="95" t="n">
        <v>-244</v>
      </c>
      <c r="H169" s="95" t="n">
        <v>-126</v>
      </c>
      <c r="I169" s="95" t="n">
        <v>-141</v>
      </c>
      <c r="J169" s="95" t="n">
        <v>-684</v>
      </c>
    </row>
    <row r="170">
      <c r="A170" s="21" t="s">
        <v>138</v>
      </c>
      <c r="B170" s="95" t="n">
        <v>-1088</v>
      </c>
      <c r="C170" s="95" t="n">
        <v>-257</v>
      </c>
      <c r="D170" s="95" t="n">
        <v>-245</v>
      </c>
      <c r="E170" s="95" t="n">
        <v>59</v>
      </c>
      <c r="F170" s="95" t="n">
        <v>-384</v>
      </c>
      <c r="G170" s="95" t="n">
        <v>-69</v>
      </c>
      <c r="H170" s="95" t="n">
        <v>90</v>
      </c>
      <c r="I170" s="95" t="n">
        <v>123</v>
      </c>
      <c r="J170" s="95" t="n">
        <v>-405</v>
      </c>
    </row>
    <row r="171">
      <c r="A171" s="21" t="s">
        <v>139</v>
      </c>
      <c r="B171" s="95" t="n">
        <v>-912</v>
      </c>
      <c r="C171" s="95" t="n">
        <v>-150</v>
      </c>
      <c r="D171" s="95" t="n">
        <v>-2</v>
      </c>
      <c r="E171" s="95" t="n">
        <v>-106</v>
      </c>
      <c r="F171" s="95" t="n">
        <v>-328</v>
      </c>
      <c r="G171" s="95" t="n">
        <v>227</v>
      </c>
      <c r="H171" s="95" t="n">
        <v>-286</v>
      </c>
      <c r="I171" s="95" t="n">
        <v>45</v>
      </c>
      <c r="J171" s="95" t="n">
        <v>-312</v>
      </c>
    </row>
    <row r="172">
      <c r="A172" s="21" t="s">
        <v>140</v>
      </c>
      <c r="B172" s="95" t="n">
        <v>-521</v>
      </c>
      <c r="C172" s="95" t="n">
        <v>-127</v>
      </c>
      <c r="D172" s="95" t="n">
        <v>-250</v>
      </c>
      <c r="E172" s="95" t="n">
        <v>53</v>
      </c>
      <c r="F172" s="95" t="n">
        <v>-452</v>
      </c>
      <c r="G172" s="95" t="n">
        <v>528</v>
      </c>
      <c r="H172" s="95" t="n">
        <v>-492</v>
      </c>
      <c r="I172" s="95" t="n">
        <v>145</v>
      </c>
      <c r="J172" s="95" t="n">
        <v>74</v>
      </c>
    </row>
    <row r="173">
      <c r="A173" s="21" t="s">
        <v>141</v>
      </c>
      <c r="B173" s="95" t="n">
        <v>-4524</v>
      </c>
      <c r="C173" s="95" t="n">
        <v>-341</v>
      </c>
      <c r="D173" s="95" t="n">
        <v>-218</v>
      </c>
      <c r="E173" s="95" t="n">
        <v>-535</v>
      </c>
      <c r="F173" s="95" t="n">
        <v>-862</v>
      </c>
      <c r="G173" s="95" t="n">
        <v>-320</v>
      </c>
      <c r="H173" s="95" t="n">
        <v>-777</v>
      </c>
      <c r="I173" s="95" t="n">
        <v>-943</v>
      </c>
      <c r="J173" s="95" t="n">
        <v>-528</v>
      </c>
    </row>
    <row r="174">
      <c r="A174" s="21" t="s">
        <v>10</v>
      </c>
      <c r="B174" s="95" t="n">
        <v>-319</v>
      </c>
      <c r="C174" s="95" t="n">
        <v>121</v>
      </c>
      <c r="D174" s="95" t="n">
        <v>20</v>
      </c>
      <c r="E174" s="95" t="n">
        <v>-24</v>
      </c>
      <c r="F174" s="95" t="n">
        <v>441</v>
      </c>
      <c r="G174" s="95" t="n">
        <v>-36</v>
      </c>
      <c r="H174" s="95" t="n">
        <v>-197</v>
      </c>
      <c r="I174" s="95" t="n">
        <v>20</v>
      </c>
      <c r="J174" s="95" t="n">
        <v>-664</v>
      </c>
    </row>
    <row r="175">
      <c r="A175" s="21" t="s">
        <v>17</v>
      </c>
      <c r="B175" s="95" t="n">
        <v>21878</v>
      </c>
      <c r="C175" s="95" t="n">
        <v>1894</v>
      </c>
      <c r="D175" s="95" t="n">
        <v>2552</v>
      </c>
      <c r="E175" s="95" t="n">
        <v>2547</v>
      </c>
      <c r="F175" s="95" t="n">
        <v>3404</v>
      </c>
      <c r="G175" s="95" t="n">
        <v>2918</v>
      </c>
      <c r="H175" s="95" t="n">
        <v>2667</v>
      </c>
      <c r="I175" s="95" t="n">
        <v>3683</v>
      </c>
      <c r="J175" s="95" t="n">
        <v>2213</v>
      </c>
    </row>
    <row r="176">
      <c r="A176" s="21" t="s">
        <v>18</v>
      </c>
      <c r="B176" s="95" t="n">
        <v>7644</v>
      </c>
      <c r="C176" s="95" t="n">
        <v>518</v>
      </c>
      <c r="D176" s="95" t="n">
        <v>607</v>
      </c>
      <c r="E176" s="95" t="n">
        <v>1024</v>
      </c>
      <c r="F176" s="95" t="n">
        <v>1352</v>
      </c>
      <c r="G176" s="95" t="n">
        <v>907</v>
      </c>
      <c r="H176" s="95" t="n">
        <v>939</v>
      </c>
      <c r="I176" s="95" t="n">
        <v>1087</v>
      </c>
      <c r="J176" s="95" t="n">
        <v>1210</v>
      </c>
    </row>
    <row r="177">
      <c r="A177" s="21" t="s">
        <v>19</v>
      </c>
      <c r="B177" s="95" t="n">
        <v>4799</v>
      </c>
      <c r="C177" s="95" t="n">
        <v>387</v>
      </c>
      <c r="D177" s="95" t="n">
        <v>390</v>
      </c>
      <c r="E177" s="95" t="n">
        <v>483</v>
      </c>
      <c r="F177" s="95" t="n">
        <v>753</v>
      </c>
      <c r="G177" s="95" t="n">
        <v>665</v>
      </c>
      <c r="H177" s="95" t="n">
        <v>414</v>
      </c>
      <c r="I177" s="95" t="n">
        <v>810</v>
      </c>
      <c r="J177" s="95" t="n">
        <v>897</v>
      </c>
    </row>
    <row r="178">
      <c r="A178" s="21" t="s">
        <v>20</v>
      </c>
      <c r="B178" s="95" t="n">
        <v>4138</v>
      </c>
      <c r="C178" s="95" t="n">
        <v>398</v>
      </c>
      <c r="D178" s="95" t="n">
        <v>358</v>
      </c>
      <c r="E178" s="95" t="n">
        <v>540</v>
      </c>
      <c r="F178" s="95" t="n">
        <v>422</v>
      </c>
      <c r="G178" s="95" t="n">
        <v>428</v>
      </c>
      <c r="H178" s="95" t="n">
        <v>362</v>
      </c>
      <c r="I178" s="95" t="n">
        <v>282</v>
      </c>
      <c r="J178" s="95" t="n">
        <v>1348</v>
      </c>
    </row>
    <row r="179">
      <c r="A179" s="21" t="s">
        <v>21</v>
      </c>
      <c r="B179" s="95" t="n">
        <v>-745</v>
      </c>
      <c r="C179" s="95" t="n">
        <v>74</v>
      </c>
      <c r="D179" s="95" t="n">
        <v>-62</v>
      </c>
      <c r="E179" s="95" t="n">
        <v>-201</v>
      </c>
      <c r="F179" s="95" t="n">
        <v>-337</v>
      </c>
      <c r="G179" s="95" t="n">
        <v>-286</v>
      </c>
      <c r="H179" s="95" t="n">
        <v>1</v>
      </c>
      <c r="I179" s="95" t="n">
        <v>-60</v>
      </c>
      <c r="J179" s="95" t="n">
        <v>126</v>
      </c>
    </row>
    <row r="180">
      <c r="A180" s="21" t="s">
        <v>22</v>
      </c>
      <c r="B180" s="95" t="n">
        <v>-4640</v>
      </c>
      <c r="C180" s="95" t="n">
        <v>-460</v>
      </c>
      <c r="D180" s="95" t="n">
        <v>-459</v>
      </c>
      <c r="E180" s="95" t="n">
        <v>-788</v>
      </c>
      <c r="F180" s="95" t="n">
        <v>-1001</v>
      </c>
      <c r="G180" s="95" t="n">
        <v>-189</v>
      </c>
      <c r="H180" s="95" t="n">
        <v>-747</v>
      </c>
      <c r="I180" s="95" t="n">
        <v>-642</v>
      </c>
      <c r="J180" s="95" t="n">
        <v>-354</v>
      </c>
    </row>
    <row r="181">
      <c r="A181" s="21" t="s">
        <v>23</v>
      </c>
      <c r="B181" s="95" t="n">
        <v>200</v>
      </c>
      <c r="C181" s="95" t="n">
        <v>-24</v>
      </c>
      <c r="D181" s="95" t="n">
        <v>2</v>
      </c>
      <c r="E181" s="95" t="n">
        <v>-166</v>
      </c>
      <c r="F181" s="95" t="n">
        <v>-419</v>
      </c>
      <c r="G181" s="95" t="n">
        <v>399</v>
      </c>
      <c r="H181" s="95" t="n">
        <v>-23</v>
      </c>
      <c r="I181" s="95" t="n">
        <v>284</v>
      </c>
      <c r="J181" s="95" t="n">
        <v>147</v>
      </c>
    </row>
    <row r="182">
      <c r="A182" s="21" t="s">
        <v>24</v>
      </c>
      <c r="B182" s="95" t="n">
        <v>468</v>
      </c>
      <c r="C182" s="95" t="n">
        <v>17</v>
      </c>
      <c r="D182" s="95" t="n">
        <v>22</v>
      </c>
      <c r="E182" s="95" t="n">
        <v>-122</v>
      </c>
      <c r="F182" s="95" t="n">
        <v>-146</v>
      </c>
      <c r="G182" s="95" t="n">
        <v>71</v>
      </c>
      <c r="H182" s="95" t="n">
        <v>263</v>
      </c>
      <c r="I182" s="95" t="n">
        <v>292</v>
      </c>
      <c r="J182" s="95" t="n">
        <v>71</v>
      </c>
    </row>
    <row r="183">
      <c r="A183" s="21" t="s">
        <v>25</v>
      </c>
      <c r="B183" s="95" t="n">
        <v>4520</v>
      </c>
      <c r="C183" s="95" t="n">
        <v>112</v>
      </c>
      <c r="D183" s="95" t="n">
        <v>249</v>
      </c>
      <c r="E183" s="95" t="n">
        <v>301</v>
      </c>
      <c r="F183" s="95" t="n">
        <v>354</v>
      </c>
      <c r="G183" s="95" t="n">
        <v>801</v>
      </c>
      <c r="H183" s="95" t="n">
        <v>804</v>
      </c>
      <c r="I183" s="95" t="n">
        <v>1203</v>
      </c>
      <c r="J183" s="95" t="n">
        <v>696</v>
      </c>
    </row>
    <row r="184">
      <c r="A184" s="21" t="s">
        <v>26</v>
      </c>
      <c r="B184" s="95" t="n">
        <v>5229</v>
      </c>
      <c r="C184" s="95" t="n">
        <v>425</v>
      </c>
      <c r="D184" s="95" t="n">
        <v>475</v>
      </c>
      <c r="E184" s="95" t="n">
        <v>412</v>
      </c>
      <c r="F184" s="95" t="n">
        <v>537</v>
      </c>
      <c r="G184" s="95" t="n">
        <v>586</v>
      </c>
      <c r="H184" s="95" t="n">
        <v>718</v>
      </c>
      <c r="I184" s="95" t="n">
        <v>1279</v>
      </c>
      <c r="J184" s="95" t="n">
        <v>797</v>
      </c>
    </row>
    <row r="185">
      <c r="A185" s="21" t="s">
        <v>27</v>
      </c>
      <c r="B185" s="95" t="n">
        <v>1142</v>
      </c>
      <c r="C185" s="95" t="n">
        <v>135</v>
      </c>
      <c r="D185" s="95" t="n">
        <v>-92</v>
      </c>
      <c r="E185" s="95" t="n">
        <v>-124</v>
      </c>
      <c r="F185" s="95" t="n">
        <v>146</v>
      </c>
      <c r="G185" s="95" t="n">
        <v>31</v>
      </c>
      <c r="H185" s="95" t="n">
        <v>245</v>
      </c>
      <c r="I185" s="95" t="n">
        <v>517</v>
      </c>
      <c r="J185" s="95" t="n">
        <v>284</v>
      </c>
    </row>
    <row r="186">
      <c r="A186" s="21" t="s">
        <v>28</v>
      </c>
      <c r="B186" s="95" t="n">
        <v>649</v>
      </c>
      <c r="C186" s="95" t="n">
        <v>213</v>
      </c>
      <c r="D186" s="95" t="n">
        <v>115</v>
      </c>
      <c r="E186" s="95" t="n">
        <v>-222</v>
      </c>
      <c r="F186" s="95" t="n">
        <v>73</v>
      </c>
      <c r="G186" s="95" t="n">
        <v>-145</v>
      </c>
      <c r="H186" s="95" t="n">
        <v>118</v>
      </c>
      <c r="I186" s="95" t="n">
        <v>208</v>
      </c>
      <c r="J186" s="95" t="n">
        <v>289</v>
      </c>
    </row>
    <row r="187">
      <c r="A187" s="21" t="s">
        <v>29</v>
      </c>
      <c r="B187" s="95" t="n">
        <v>321</v>
      </c>
      <c r="C187" s="95" t="n">
        <v>226</v>
      </c>
      <c r="D187" s="95" t="n">
        <v>-6</v>
      </c>
      <c r="E187" s="95" t="n">
        <v>21</v>
      </c>
      <c r="F187" s="95" t="n">
        <v>-13</v>
      </c>
      <c r="G187" s="95" t="n">
        <v>-233</v>
      </c>
      <c r="H187" s="95" t="n">
        <v>-58</v>
      </c>
      <c r="I187" s="95" t="n">
        <v>78</v>
      </c>
      <c r="J187" s="95" t="n">
        <v>306</v>
      </c>
    </row>
    <row r="188">
      <c r="A188" s="21" t="s">
        <v>30</v>
      </c>
      <c r="B188" s="95" t="n">
        <v>-659</v>
      </c>
      <c r="C188" s="95" t="n">
        <v>133</v>
      </c>
      <c r="D188" s="95" t="n">
        <v>-274</v>
      </c>
      <c r="E188" s="95" t="n">
        <v>-158</v>
      </c>
      <c r="F188" s="95" t="n">
        <v>-277</v>
      </c>
      <c r="G188" s="95" t="n">
        <v>-172</v>
      </c>
      <c r="H188" s="95" t="n">
        <v>-271</v>
      </c>
      <c r="I188" s="95" t="n">
        <v>-13</v>
      </c>
      <c r="J188" s="95" t="n">
        <v>373</v>
      </c>
    </row>
    <row r="189">
      <c r="A189" s="21" t="s">
        <v>31</v>
      </c>
      <c r="B189" s="95" t="n">
        <v>-1980</v>
      </c>
      <c r="C189" s="95" t="n">
        <v>409</v>
      </c>
      <c r="D189" s="95" t="n">
        <v>-376</v>
      </c>
      <c r="E189" s="95" t="n">
        <v>-447</v>
      </c>
      <c r="F189" s="95" t="n">
        <v>-256</v>
      </c>
      <c r="G189" s="95" t="n">
        <v>-511</v>
      </c>
      <c r="H189" s="95" t="n">
        <v>-681</v>
      </c>
      <c r="I189" s="95" t="n">
        <v>-344</v>
      </c>
      <c r="J189" s="95" t="n">
        <v>226</v>
      </c>
    </row>
    <row r="190">
      <c r="A190" s="21" t="s">
        <v>32</v>
      </c>
      <c r="B190" s="95" t="n">
        <v>-1673</v>
      </c>
      <c r="C190" s="95" t="n">
        <v>581</v>
      </c>
      <c r="D190" s="95" t="n">
        <v>-26</v>
      </c>
      <c r="E190" s="95" t="n">
        <v>-113</v>
      </c>
      <c r="F190" s="95" t="n">
        <v>-277</v>
      </c>
      <c r="G190" s="95" t="n">
        <v>-493</v>
      </c>
      <c r="H190" s="95" t="n">
        <v>-356</v>
      </c>
      <c r="I190" s="95" t="n">
        <v>-789</v>
      </c>
      <c r="J190" s="95" t="n">
        <v>-200</v>
      </c>
    </row>
    <row r="191">
      <c r="A191" s="21" t="s">
        <v>33</v>
      </c>
      <c r="B191" s="95" t="n">
        <v>-3581</v>
      </c>
      <c r="C191" s="95" t="n">
        <v>215</v>
      </c>
      <c r="D191" s="95" t="n">
        <v>-343</v>
      </c>
      <c r="E191" s="95" t="n">
        <v>-582</v>
      </c>
      <c r="F191" s="95" t="n">
        <v>-409</v>
      </c>
      <c r="G191" s="95" t="n">
        <v>-401</v>
      </c>
      <c r="H191" s="95" t="n">
        <v>-609</v>
      </c>
      <c r="I191" s="95" t="n">
        <v>-870</v>
      </c>
      <c r="J191" s="95" t="n">
        <v>-582</v>
      </c>
    </row>
    <row r="192">
      <c r="A192" s="21" t="s">
        <v>34</v>
      </c>
      <c r="B192" s="95" t="n">
        <v>-3583</v>
      </c>
      <c r="C192" s="95" t="n">
        <v>214</v>
      </c>
      <c r="D192" s="95" t="n">
        <v>-501</v>
      </c>
      <c r="E192" s="95" t="n">
        <v>-487</v>
      </c>
      <c r="F192" s="95" t="n">
        <v>-566</v>
      </c>
      <c r="G192" s="95" t="n">
        <v>-353</v>
      </c>
      <c r="H192" s="95" t="n">
        <v>-440</v>
      </c>
      <c r="I192" s="95" t="n">
        <v>-684</v>
      </c>
      <c r="J192" s="95" t="n">
        <v>-766</v>
      </c>
    </row>
    <row r="193">
      <c r="A193" s="21" t="s">
        <v>35</v>
      </c>
      <c r="B193" s="95" t="n">
        <v>-2606</v>
      </c>
      <c r="C193" s="95" t="n">
        <v>-59</v>
      </c>
      <c r="D193" s="95" t="n">
        <v>-546</v>
      </c>
      <c r="E193" s="95" t="n">
        <v>-545</v>
      </c>
      <c r="F193" s="95" t="n">
        <v>-384</v>
      </c>
      <c r="G193" s="95" t="n">
        <v>-283</v>
      </c>
      <c r="H193" s="95" t="n">
        <v>-121</v>
      </c>
      <c r="I193" s="95" t="n">
        <v>-190</v>
      </c>
      <c r="J193" s="95" t="n">
        <v>-478</v>
      </c>
    </row>
    <row r="194">
      <c r="A194" s="21" t="s">
        <v>36</v>
      </c>
      <c r="B194" s="95" t="n">
        <v>-1028</v>
      </c>
      <c r="C194" s="95" t="n">
        <v>16</v>
      </c>
      <c r="D194" s="95" t="n">
        <v>-280</v>
      </c>
      <c r="E194" s="95" t="n">
        <v>-302</v>
      </c>
      <c r="F194" s="95" t="n">
        <v>-192</v>
      </c>
      <c r="G194" s="95" t="n">
        <v>-140</v>
      </c>
      <c r="H194" s="95" t="n">
        <v>110</v>
      </c>
      <c r="I194" s="95" t="n">
        <v>-38</v>
      </c>
      <c r="J194" s="95" t="n">
        <v>-202</v>
      </c>
    </row>
    <row r="195">
      <c r="A195" s="21" t="s">
        <v>37</v>
      </c>
      <c r="B195" s="95" t="n">
        <v>3860</v>
      </c>
      <c r="C195" s="95" t="n">
        <v>481</v>
      </c>
      <c r="D195" s="95" t="n">
        <v>339</v>
      </c>
      <c r="E195" s="95" t="n">
        <v>260</v>
      </c>
      <c r="F195" s="95" t="n">
        <v>492</v>
      </c>
      <c r="G195" s="95" t="n">
        <v>477</v>
      </c>
      <c r="H195" s="95" t="n">
        <v>668</v>
      </c>
      <c r="I195" s="95" t="n">
        <v>549</v>
      </c>
      <c r="J195" s="95" t="n">
        <v>594</v>
      </c>
    </row>
    <row r="196">
      <c r="A196" s="30" t="s">
        <v>38</v>
      </c>
      <c r="B196" s="96" t="n">
        <v>5725</v>
      </c>
      <c r="C196" s="96" t="n">
        <v>459</v>
      </c>
      <c r="D196" s="96" t="n">
        <v>471</v>
      </c>
      <c r="E196" s="96" t="n">
        <v>194</v>
      </c>
      <c r="F196" s="96" t="n">
        <v>679</v>
      </c>
      <c r="G196" s="96" t="n">
        <v>640</v>
      </c>
      <c r="H196" s="96" t="n">
        <v>934</v>
      </c>
      <c r="I196" s="96" t="n">
        <v>1419</v>
      </c>
      <c r="J196" s="96" t="n">
        <v>929</v>
      </c>
    </row>
    <row r="198">
      <c r="A198" s="13" t="str">
        <f>=HYPERLINK("#'Obsah'!A1", "Späť na obsah dátovej prílohy")</f>
      </c>
      <c r="B198" s="14"/>
    </row>
  </sheetData>
  <mergeCells count="3">
    <mergeCell ref="A2:J2"/>
    <mergeCell ref="A4:J4"/>
    <mergeCell ref="A198:B198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28.71" hidden="0" customWidth="1"/>
    <col min="2" max="2" width="28.71" hidden="0" customWidth="1"/>
    <col min="3" max="3" width="28.71" hidden="0" customWidth="1"/>
    <col min="4" max="4" width="28.71" hidden="0" customWidth="1"/>
  </cols>
  <sheetData>
    <row r="2">
      <c r="A2" s="1" t="s">
        <v>146</v>
      </c>
      <c r="B2" s="1"/>
      <c r="C2" s="1"/>
      <c r="D2" s="1"/>
    </row>
    <row r="4" ht="25" customHeight="1">
      <c r="A4" s="2" t="s">
        <v>2</v>
      </c>
      <c r="B4" s="2"/>
      <c r="C4" s="2"/>
      <c r="D4" s="2"/>
    </row>
    <row r="6">
      <c r="A6" s="3" t="s">
        <v>4</v>
      </c>
      <c r="B6" s="18" t="s">
        <v>148</v>
      </c>
      <c r="C6" s="18" t="s">
        <v>84</v>
      </c>
      <c r="D6" s="3" t="s">
        <v>149</v>
      </c>
    </row>
    <row r="7">
      <c r="A7" s="3"/>
      <c r="B7" s="3" t="s">
        <v>150</v>
      </c>
      <c r="C7" s="3" t="s">
        <v>151</v>
      </c>
      <c r="D7" s="3"/>
    </row>
    <row r="8">
      <c r="A8" s="4" t="s">
        <v>11</v>
      </c>
      <c r="B8" s="97" t="n">
        <v>8.34776459012361</v>
      </c>
      <c r="C8" s="97" t="n">
        <v>5.55437344976734</v>
      </c>
      <c r="D8" s="98" t="n">
        <v>48783</v>
      </c>
    </row>
    <row r="9">
      <c r="A9" s="4" t="s">
        <v>12</v>
      </c>
      <c r="B9" s="97" t="n">
        <v>5.06482464032032</v>
      </c>
      <c r="C9" s="97" t="n">
        <v>3.49792686626034</v>
      </c>
      <c r="D9" s="98" t="n">
        <v>965929</v>
      </c>
    </row>
    <row r="10">
      <c r="A10" s="4" t="s">
        <v>13</v>
      </c>
      <c r="B10" s="97" t="n">
        <v>7.82203819650915</v>
      </c>
      <c r="C10" s="97" t="n">
        <v>5.30472384483543</v>
      </c>
      <c r="D10" s="98" t="n">
        <v>114356</v>
      </c>
    </row>
    <row r="11">
      <c r="A11" s="4" t="s">
        <v>14</v>
      </c>
      <c r="B11" s="97" t="n">
        <v>6.2995984557693</v>
      </c>
      <c r="C11" s="97" t="n">
        <v>4.30939923230938</v>
      </c>
      <c r="D11" s="98" t="n">
        <v>271203</v>
      </c>
    </row>
    <row r="12">
      <c r="A12" s="4" t="s">
        <v>15</v>
      </c>
      <c r="B12" s="97" t="n">
        <v>7.96179501918269</v>
      </c>
      <c r="C12" s="97" t="n">
        <v>5.39482936088869</v>
      </c>
      <c r="D12" s="98" t="n">
        <v>149614</v>
      </c>
    </row>
    <row r="13">
      <c r="A13" s="4" t="s">
        <v>16</v>
      </c>
      <c r="B13" s="97" t="n">
        <v>8.33106844533101</v>
      </c>
      <c r="C13" s="97" t="n">
        <v>5.66668744545568</v>
      </c>
      <c r="D13" s="98" t="n">
        <v>16042</v>
      </c>
    </row>
    <row r="14">
      <c r="A14" s="49" t="s">
        <v>85</v>
      </c>
      <c r="B14" s="99" t="n">
        <v>5.8925479923393</v>
      </c>
      <c r="C14" s="99" t="n">
        <v>4.03793024834488</v>
      </c>
      <c r="D14" s="100" t="n">
        <v>1565927</v>
      </c>
    </row>
    <row r="15" ht="25" customHeight="1">
      <c r="A15" s="2" t="s">
        <v>147</v>
      </c>
      <c r="B15" s="2"/>
      <c r="C15" s="2"/>
      <c r="D15" s="2"/>
    </row>
    <row r="17">
      <c r="A17" s="13" t="str">
        <f>=HYPERLINK("#'Obsah'!A1", "Späť na obsah dátovej prílohy")</f>
      </c>
      <c r="B17" s="14"/>
    </row>
  </sheetData>
  <mergeCells count="7">
    <mergeCell ref="A2:D2"/>
    <mergeCell ref="A4:D4"/>
    <mergeCell ref="A15:D15"/>
    <mergeCell ref="A6:A7"/>
    <mergeCell ref="B6:C6"/>
    <mergeCell ref="D6:D7"/>
    <mergeCell ref="A17:B17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Inštitút sociálnej politiky</dc:creator>
  <cp:lastModifiedBy>Inštitút sociálnej politiky</cp:lastModifiedBy>
  <dcterms:created xsi:type="dcterms:W3CDTF">2022-03-09T13:12:56Z</dcterms:created>
  <dc:title>Prvá pomoc Slovensku</dc:title>
</coreProperties>
</file>