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drawings/drawing3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drawings/drawing4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drawings/drawing6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7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drawings/drawing8.xml" ContentType="application/vnd.openxmlformats-officedocument.drawing+xml"/>
  <Override PartName="/xl/ctrlProps/ctrlProp15.xml" ContentType="application/vnd.ms-excel.controlproperties+xml"/>
  <Override PartName="/xl/ctrlProps/ctrlProp16.xml" ContentType="application/vnd.ms-excel.controlproperties+xml"/>
  <Override PartName="/xl/drawings/drawing9.xml" ContentType="application/vnd.openxmlformats-officedocument.drawing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10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drawings/drawing11.xml" ContentType="application/vnd.openxmlformats-officedocument.drawing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12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13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drawings/drawing14.xml" ContentType="application/vnd.openxmlformats-officedocument.drawing+xml"/>
  <Override PartName="/xl/ctrlProps/ctrlProp27.xml" ContentType="application/vnd.ms-excel.controlproperties+xml"/>
  <Override PartName="/xl/ctrlProps/ctrlProp28.xml" ContentType="application/vnd.ms-excel.controlproperties+xml"/>
  <Override PartName="/xl/drawings/drawing15.xml" ContentType="application/vnd.openxmlformats-officedocument.drawing+xml"/>
  <Override PartName="/xl/ctrlProps/ctrlProp29.xml" ContentType="application/vnd.ms-excel.controlproperties+xml"/>
  <Override PartName="/xl/ctrlProps/ctrlProp3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E:\HOME OFFICE_2025\9_WEB MPSVR SR\CN\"/>
    </mc:Choice>
  </mc:AlternateContent>
  <bookViews>
    <workbookView xWindow="0" yWindow="0" windowWidth="23040" windowHeight="9384" tabRatio="958"/>
  </bookViews>
  <sheets>
    <sheet name="ZPC 2025" sheetId="24" r:id="rId1"/>
    <sheet name="ZPC 2024" sheetId="23" r:id="rId2"/>
    <sheet name="ZPC 2023" sheetId="22" r:id="rId3"/>
    <sheet name="ZPC 2022" sheetId="21" r:id="rId4"/>
    <sheet name="ZPC 2021" sheetId="20" r:id="rId5"/>
    <sheet name="ZPC 2020" sheetId="19" r:id="rId6"/>
    <sheet name="ZPC 2019" sheetId="18" r:id="rId7"/>
    <sheet name="ZPC 2018" sheetId="14" r:id="rId8"/>
    <sheet name="ZPC_2017" sheetId="13" r:id="rId9"/>
    <sheet name="ZPC_2016" sheetId="12" r:id="rId10"/>
    <sheet name="ZPC_2015" sheetId="7" r:id="rId11"/>
    <sheet name="ZPC_2014" sheetId="5" r:id="rId12"/>
    <sheet name="ZPC_2013" sheetId="1" r:id="rId13"/>
    <sheet name="sadzby_stravneho" sheetId="2" state="hidden" r:id="rId14"/>
    <sheet name="ZPC_2013_2018)" sheetId="16" r:id="rId15"/>
    <sheet name="ZPC_2009_2012" sheetId="3" r:id="rId16"/>
    <sheet name="sadzby_stravneho (2014)" sheetId="6" state="hidden" r:id="rId17"/>
    <sheet name="sadzby_stravneho (2015)" sheetId="8" state="hidden" r:id="rId18"/>
    <sheet name="sadzby_stravneho (2016)" sheetId="9" state="hidden" r:id="rId19"/>
    <sheet name="sadzby_stravneho (2017)" sheetId="10" state="hidden" r:id="rId20"/>
    <sheet name="sadzby_stravneho (2018)" sheetId="15" state="hidden" r:id="rId21"/>
    <sheet name="sadzby_stravneho_2009_2012" sheetId="4" state="hidden" r:id="rId22"/>
    <sheet name="sadzby_stravneho_od 2013" sheetId="17" state="hidden" r:id="rId23"/>
  </sheets>
  <calcPr calcId="162913"/>
</workbook>
</file>

<file path=xl/calcChain.xml><?xml version="1.0" encoding="utf-8"?>
<calcChain xmlns="http://schemas.openxmlformats.org/spreadsheetml/2006/main">
  <c r="G8" i="24" l="1"/>
  <c r="G18" i="24" s="1"/>
  <c r="D6" i="24"/>
  <c r="G8" i="23"/>
  <c r="G24" i="23" s="1"/>
  <c r="D6" i="23"/>
  <c r="G8" i="22"/>
  <c r="G24" i="22" s="1"/>
  <c r="D6" i="22"/>
  <c r="H14" i="24" l="1"/>
  <c r="G19" i="24"/>
  <c r="G14" i="24"/>
  <c r="H15" i="24"/>
  <c r="G20" i="24"/>
  <c r="G15" i="24"/>
  <c r="G21" i="24"/>
  <c r="G24" i="24"/>
  <c r="H9" i="24"/>
  <c r="G9" i="24" s="1"/>
  <c r="H10" i="24"/>
  <c r="G10" i="24" s="1"/>
  <c r="H11" i="24"/>
  <c r="G11" i="24" s="1"/>
  <c r="H13" i="24"/>
  <c r="G13" i="24" s="1"/>
  <c r="H12" i="24"/>
  <c r="G12" i="24" s="1"/>
  <c r="G23" i="24"/>
  <c r="E8" i="24"/>
  <c r="G22" i="24"/>
  <c r="F8" i="24"/>
  <c r="G17" i="24"/>
  <c r="H10" i="23"/>
  <c r="G20" i="23"/>
  <c r="G21" i="23"/>
  <c r="H15" i="23"/>
  <c r="G15" i="23" s="1"/>
  <c r="G22" i="23"/>
  <c r="H14" i="23"/>
  <c r="H12" i="23"/>
  <c r="H11" i="23"/>
  <c r="G17" i="23"/>
  <c r="G23" i="23"/>
  <c r="G14" i="23"/>
  <c r="G11" i="23"/>
  <c r="G12" i="23"/>
  <c r="G18" i="23"/>
  <c r="G19" i="23"/>
  <c r="G10" i="23"/>
  <c r="G13" i="23"/>
  <c r="E8" i="23"/>
  <c r="F8" i="23"/>
  <c r="H9" i="23"/>
  <c r="G9" i="23" s="1"/>
  <c r="H13" i="23"/>
  <c r="G21" i="22"/>
  <c r="H12" i="22"/>
  <c r="F8" i="22"/>
  <c r="G23" i="22"/>
  <c r="G19" i="22"/>
  <c r="G14" i="22"/>
  <c r="G20" i="22"/>
  <c r="H11" i="22"/>
  <c r="G18" i="22"/>
  <c r="H10" i="22"/>
  <c r="G10" i="22" s="1"/>
  <c r="G11" i="22"/>
  <c r="H15" i="22"/>
  <c r="G15" i="22" s="1"/>
  <c r="E8" i="22"/>
  <c r="G22" i="22"/>
  <c r="G12" i="22"/>
  <c r="G9" i="22"/>
  <c r="H14" i="22"/>
  <c r="G17" i="22"/>
  <c r="H9" i="22"/>
  <c r="H13" i="22"/>
  <c r="G13" i="22" s="1"/>
  <c r="G8" i="21"/>
  <c r="G24" i="21" s="1"/>
  <c r="D6" i="21"/>
  <c r="G8" i="20"/>
  <c r="G24" i="20" s="1"/>
  <c r="D6" i="20"/>
  <c r="F13" i="24" l="1"/>
  <c r="F9" i="24"/>
  <c r="F17" i="24"/>
  <c r="F12" i="24"/>
  <c r="F22" i="24"/>
  <c r="F19" i="24"/>
  <c r="F18" i="24"/>
  <c r="F23" i="24"/>
  <c r="F21" i="24"/>
  <c r="F15" i="24"/>
  <c r="F11" i="24"/>
  <c r="F20" i="24"/>
  <c r="F14" i="24"/>
  <c r="F10" i="24"/>
  <c r="F24" i="24"/>
  <c r="E24" i="24"/>
  <c r="E18" i="24"/>
  <c r="E23" i="24"/>
  <c r="E17" i="24"/>
  <c r="E12" i="24"/>
  <c r="E15" i="24"/>
  <c r="E14" i="24"/>
  <c r="E13" i="24"/>
  <c r="E9" i="24"/>
  <c r="E22" i="24"/>
  <c r="E21" i="24"/>
  <c r="E11" i="24"/>
  <c r="E20" i="24"/>
  <c r="E10" i="24"/>
  <c r="E19" i="24"/>
  <c r="F19" i="23"/>
  <c r="F24" i="23"/>
  <c r="F17" i="23"/>
  <c r="F21" i="23"/>
  <c r="F13" i="23"/>
  <c r="F9" i="23"/>
  <c r="F12" i="23"/>
  <c r="F18" i="23"/>
  <c r="F22" i="23"/>
  <c r="F15" i="23"/>
  <c r="F20" i="23"/>
  <c r="F10" i="23"/>
  <c r="F23" i="23"/>
  <c r="F14" i="23"/>
  <c r="F11" i="23"/>
  <c r="E19" i="23"/>
  <c r="E12" i="23"/>
  <c r="E15" i="23"/>
  <c r="E24" i="23"/>
  <c r="E22" i="23"/>
  <c r="E10" i="23"/>
  <c r="E13" i="23"/>
  <c r="E9" i="23"/>
  <c r="E18" i="23"/>
  <c r="E23" i="23"/>
  <c r="E17" i="23"/>
  <c r="E11" i="23"/>
  <c r="E21" i="23"/>
  <c r="E20" i="23"/>
  <c r="E14" i="23"/>
  <c r="E22" i="22"/>
  <c r="E11" i="22"/>
  <c r="E19" i="22"/>
  <c r="E12" i="22"/>
  <c r="E21" i="22"/>
  <c r="E20" i="22"/>
  <c r="E24" i="22"/>
  <c r="E17" i="22"/>
  <c r="E13" i="22"/>
  <c r="E9" i="22"/>
  <c r="E18" i="22"/>
  <c r="E23" i="22"/>
  <c r="E15" i="22"/>
  <c r="E10" i="22"/>
  <c r="E14" i="22"/>
  <c r="F19" i="22"/>
  <c r="F9" i="22"/>
  <c r="F12" i="22"/>
  <c r="F22" i="22"/>
  <c r="F11" i="22"/>
  <c r="F14" i="22"/>
  <c r="F24" i="22"/>
  <c r="F13" i="22"/>
  <c r="F21" i="22"/>
  <c r="F18" i="22"/>
  <c r="F17" i="22"/>
  <c r="F23" i="22"/>
  <c r="F20" i="22"/>
  <c r="F10" i="22"/>
  <c r="F15" i="22"/>
  <c r="G19" i="21"/>
  <c r="E8" i="21"/>
  <c r="G22" i="21"/>
  <c r="H10" i="21"/>
  <c r="G10" i="21" s="1"/>
  <c r="G18" i="21"/>
  <c r="F8" i="21"/>
  <c r="G17" i="21"/>
  <c r="H12" i="21"/>
  <c r="G12" i="21" s="1"/>
  <c r="G21" i="21"/>
  <c r="H14" i="21"/>
  <c r="G14" i="21" s="1"/>
  <c r="G20" i="21"/>
  <c r="G23" i="21"/>
  <c r="H9" i="21"/>
  <c r="G9" i="21" s="1"/>
  <c r="H11" i="21"/>
  <c r="G11" i="21" s="1"/>
  <c r="H13" i="21"/>
  <c r="G13" i="21" s="1"/>
  <c r="H15" i="21"/>
  <c r="G15" i="21" s="1"/>
  <c r="H14" i="20"/>
  <c r="G14" i="20" s="1"/>
  <c r="G23" i="20"/>
  <c r="G22" i="20"/>
  <c r="G17" i="20"/>
  <c r="E8" i="20"/>
  <c r="G18" i="20"/>
  <c r="G21" i="20"/>
  <c r="G19" i="20"/>
  <c r="F8" i="20"/>
  <c r="H10" i="20"/>
  <c r="G10" i="20" s="1"/>
  <c r="H12" i="20"/>
  <c r="G12" i="20" s="1"/>
  <c r="G20" i="20"/>
  <c r="H9" i="20"/>
  <c r="G9" i="20" s="1"/>
  <c r="H11" i="20"/>
  <c r="G11" i="20" s="1"/>
  <c r="H13" i="20"/>
  <c r="G13" i="20" s="1"/>
  <c r="H15" i="20"/>
  <c r="G15" i="20" s="1"/>
  <c r="G8" i="19"/>
  <c r="G18" i="19" s="1"/>
  <c r="D6" i="19"/>
  <c r="E22" i="21" l="1"/>
  <c r="E11" i="21"/>
  <c r="E19" i="21"/>
  <c r="E21" i="21"/>
  <c r="E15" i="21"/>
  <c r="E9" i="21"/>
  <c r="E18" i="21"/>
  <c r="E23" i="21"/>
  <c r="E20" i="21"/>
  <c r="E17" i="21"/>
  <c r="E14" i="21"/>
  <c r="E10" i="21"/>
  <c r="E24" i="21"/>
  <c r="E13" i="21"/>
  <c r="E12" i="21"/>
  <c r="F19" i="21"/>
  <c r="F13" i="21"/>
  <c r="F18" i="21"/>
  <c r="F24" i="21"/>
  <c r="F11" i="21"/>
  <c r="F14" i="21"/>
  <c r="F10" i="21"/>
  <c r="F22" i="21"/>
  <c r="F21" i="21"/>
  <c r="F15" i="21"/>
  <c r="F9" i="21"/>
  <c r="F23" i="21"/>
  <c r="F20" i="21"/>
  <c r="F17" i="21"/>
  <c r="F12" i="21"/>
  <c r="E22" i="20"/>
  <c r="E13" i="20"/>
  <c r="E9" i="20"/>
  <c r="E12" i="20"/>
  <c r="E19" i="20"/>
  <c r="E24" i="20"/>
  <c r="E21" i="20"/>
  <c r="E15" i="20"/>
  <c r="E11" i="20"/>
  <c r="E20" i="20"/>
  <c r="E17" i="20"/>
  <c r="E10" i="20"/>
  <c r="E18" i="20"/>
  <c r="E23" i="20"/>
  <c r="E14" i="20"/>
  <c r="F19" i="20"/>
  <c r="F18" i="20"/>
  <c r="F23" i="20"/>
  <c r="F20" i="20"/>
  <c r="F17" i="20"/>
  <c r="F14" i="20"/>
  <c r="F10" i="20"/>
  <c r="F24" i="20"/>
  <c r="F15" i="20"/>
  <c r="F13" i="20"/>
  <c r="F11" i="20"/>
  <c r="F9" i="20"/>
  <c r="F21" i="20"/>
  <c r="F12" i="20"/>
  <c r="F22" i="20"/>
  <c r="G17" i="19"/>
  <c r="G21" i="19"/>
  <c r="G24" i="19"/>
  <c r="G20" i="19"/>
  <c r="G23" i="19"/>
  <c r="G19" i="19"/>
  <c r="G22" i="19"/>
  <c r="E8" i="19"/>
  <c r="H9" i="19"/>
  <c r="H10" i="19"/>
  <c r="H11" i="19"/>
  <c r="G11" i="19" s="1"/>
  <c r="H12" i="19"/>
  <c r="G12" i="19" s="1"/>
  <c r="H13" i="19"/>
  <c r="G13" i="19" s="1"/>
  <c r="H14" i="19"/>
  <c r="G14" i="19" s="1"/>
  <c r="H15" i="19"/>
  <c r="G15" i="19" s="1"/>
  <c r="F8" i="19"/>
  <c r="G9" i="19"/>
  <c r="G10" i="19"/>
  <c r="G8" i="18"/>
  <c r="G17" i="18" s="1"/>
  <c r="D6" i="18"/>
  <c r="F18" i="19" l="1"/>
  <c r="F22" i="19"/>
  <c r="F19" i="19"/>
  <c r="F23" i="19"/>
  <c r="F20" i="19"/>
  <c r="F24" i="19"/>
  <c r="F21" i="19"/>
  <c r="F17" i="19"/>
  <c r="E18" i="19"/>
  <c r="E22" i="19"/>
  <c r="E19" i="19"/>
  <c r="E23" i="19"/>
  <c r="E20" i="19"/>
  <c r="E24" i="19"/>
  <c r="E21" i="19"/>
  <c r="E17" i="19"/>
  <c r="F15" i="19"/>
  <c r="F14" i="19"/>
  <c r="F13" i="19"/>
  <c r="F12" i="19"/>
  <c r="F11" i="19"/>
  <c r="F10" i="19"/>
  <c r="F9" i="19"/>
  <c r="E15" i="19"/>
  <c r="E14" i="19"/>
  <c r="E13" i="19"/>
  <c r="E12" i="19"/>
  <c r="E11" i="19"/>
  <c r="E10" i="19"/>
  <c r="E9" i="19"/>
  <c r="E8" i="18"/>
  <c r="E17" i="18" s="1"/>
  <c r="H9" i="18"/>
  <c r="H10" i="18"/>
  <c r="H11" i="18"/>
  <c r="G11" i="18" s="1"/>
  <c r="H12" i="18"/>
  <c r="H13" i="18"/>
  <c r="H14" i="18"/>
  <c r="H15" i="18"/>
  <c r="G15" i="18" s="1"/>
  <c r="F8" i="18"/>
  <c r="G8" i="16"/>
  <c r="H15" i="16" s="1"/>
  <c r="D6" i="16"/>
  <c r="G8" i="14"/>
  <c r="E8" i="14" s="1"/>
  <c r="D6" i="14"/>
  <c r="E11" i="18" l="1"/>
  <c r="E12" i="18"/>
  <c r="E14" i="18"/>
  <c r="E10" i="18"/>
  <c r="E15" i="18"/>
  <c r="E13" i="18"/>
  <c r="E9" i="18"/>
  <c r="G14" i="18"/>
  <c r="G10" i="18"/>
  <c r="G13" i="18"/>
  <c r="G9" i="18"/>
  <c r="G12" i="18"/>
  <c r="F17" i="18"/>
  <c r="F15" i="18"/>
  <c r="F14" i="18"/>
  <c r="F13" i="18"/>
  <c r="F11" i="18"/>
  <c r="F9" i="18"/>
  <c r="F12" i="18"/>
  <c r="F10" i="18"/>
  <c r="E8" i="16"/>
  <c r="E17" i="16" s="1"/>
  <c r="G17" i="16"/>
  <c r="F8" i="16"/>
  <c r="F17" i="16" s="1"/>
  <c r="G15" i="16"/>
  <c r="H9" i="16"/>
  <c r="H10" i="16"/>
  <c r="H11" i="16"/>
  <c r="H12" i="16"/>
  <c r="H13" i="16"/>
  <c r="H14" i="16"/>
  <c r="E17" i="14"/>
  <c r="H9" i="14"/>
  <c r="E9" i="14" s="1"/>
  <c r="H10" i="14"/>
  <c r="E10" i="14" s="1"/>
  <c r="H11" i="14"/>
  <c r="E11" i="14" s="1"/>
  <c r="H12" i="14"/>
  <c r="E12" i="14" s="1"/>
  <c r="H13" i="14"/>
  <c r="E13" i="14" s="1"/>
  <c r="H14" i="14"/>
  <c r="E14" i="14" s="1"/>
  <c r="H15" i="14"/>
  <c r="E15" i="14" s="1"/>
  <c r="F8" i="14"/>
  <c r="G10" i="14"/>
  <c r="G11" i="14"/>
  <c r="G12" i="14"/>
  <c r="G17" i="14"/>
  <c r="G8" i="13"/>
  <c r="G17" i="13" s="1"/>
  <c r="D6" i="13"/>
  <c r="G8" i="12"/>
  <c r="G17" i="12" s="1"/>
  <c r="D6" i="12"/>
  <c r="G9" i="14" l="1"/>
  <c r="F15" i="16"/>
  <c r="E12" i="16"/>
  <c r="E9" i="16"/>
  <c r="E15" i="16"/>
  <c r="E13" i="16"/>
  <c r="G11" i="16"/>
  <c r="F11" i="16"/>
  <c r="G14" i="16"/>
  <c r="F14" i="16"/>
  <c r="F10" i="16"/>
  <c r="G10" i="16"/>
  <c r="E11" i="16"/>
  <c r="G13" i="16"/>
  <c r="F13" i="16"/>
  <c r="G9" i="16"/>
  <c r="F9" i="16"/>
  <c r="E14" i="16"/>
  <c r="E10" i="16"/>
  <c r="G12" i="16"/>
  <c r="F12" i="16"/>
  <c r="G15" i="14"/>
  <c r="G14" i="14"/>
  <c r="G13" i="14"/>
  <c r="F17" i="14"/>
  <c r="F15" i="14"/>
  <c r="F14" i="14"/>
  <c r="F13" i="14"/>
  <c r="F12" i="14"/>
  <c r="F11" i="14"/>
  <c r="F10" i="14"/>
  <c r="F9" i="14"/>
  <c r="H10" i="13"/>
  <c r="G10" i="13" s="1"/>
  <c r="H11" i="13"/>
  <c r="G11" i="13" s="1"/>
  <c r="H13" i="13"/>
  <c r="G13" i="13" s="1"/>
  <c r="H15" i="13"/>
  <c r="G15" i="13" s="1"/>
  <c r="H9" i="13"/>
  <c r="G9" i="13" s="1"/>
  <c r="H12" i="13"/>
  <c r="G12" i="13" s="1"/>
  <c r="H14" i="13"/>
  <c r="G14" i="13" s="1"/>
  <c r="E8" i="13"/>
  <c r="F8" i="13"/>
  <c r="H9" i="12"/>
  <c r="G9" i="12" s="1"/>
  <c r="H10" i="12"/>
  <c r="G10" i="12" s="1"/>
  <c r="H11" i="12"/>
  <c r="G11" i="12" s="1"/>
  <c r="H12" i="12"/>
  <c r="G12" i="12" s="1"/>
  <c r="H13" i="12"/>
  <c r="G13" i="12" s="1"/>
  <c r="H14" i="12"/>
  <c r="G14" i="12" s="1"/>
  <c r="H15" i="12"/>
  <c r="G15" i="12" s="1"/>
  <c r="E8" i="12"/>
  <c r="F8" i="12"/>
  <c r="G8" i="7"/>
  <c r="G17" i="7" s="1"/>
  <c r="D6" i="7"/>
  <c r="F17" i="13" l="1"/>
  <c r="F15" i="13"/>
  <c r="F14" i="13"/>
  <c r="F13" i="13"/>
  <c r="F12" i="13"/>
  <c r="F11" i="13"/>
  <c r="F10" i="13"/>
  <c r="F9" i="13"/>
  <c r="E17" i="13"/>
  <c r="E15" i="13"/>
  <c r="E14" i="13"/>
  <c r="E13" i="13"/>
  <c r="E12" i="13"/>
  <c r="E11" i="13"/>
  <c r="E10" i="13"/>
  <c r="E9" i="13"/>
  <c r="F17" i="12"/>
  <c r="F15" i="12"/>
  <c r="F14" i="12"/>
  <c r="F13" i="12"/>
  <c r="F12" i="12"/>
  <c r="F11" i="12"/>
  <c r="F10" i="12"/>
  <c r="F9" i="12"/>
  <c r="E17" i="12"/>
  <c r="E15" i="12"/>
  <c r="E14" i="12"/>
  <c r="E13" i="12"/>
  <c r="E12" i="12"/>
  <c r="E11" i="12"/>
  <c r="E10" i="12"/>
  <c r="E9" i="12"/>
  <c r="H9" i="7"/>
  <c r="G9" i="7" s="1"/>
  <c r="H10" i="7"/>
  <c r="H11" i="7"/>
  <c r="H12" i="7"/>
  <c r="G12" i="7" s="1"/>
  <c r="H13" i="7"/>
  <c r="G13" i="7" s="1"/>
  <c r="H14" i="7"/>
  <c r="G14" i="7" s="1"/>
  <c r="H15" i="7"/>
  <c r="G15" i="7" s="1"/>
  <c r="E8" i="7"/>
  <c r="F8" i="7"/>
  <c r="G10" i="7"/>
  <c r="G11" i="7"/>
  <c r="G8" i="5"/>
  <c r="G17" i="5" s="1"/>
  <c r="D6" i="5"/>
  <c r="G8" i="3"/>
  <c r="D6" i="3"/>
  <c r="D6" i="1"/>
  <c r="G195" i="4"/>
  <c r="G194" i="4"/>
  <c r="G193" i="4"/>
  <c r="G192" i="4"/>
  <c r="G191" i="4"/>
  <c r="G190" i="4"/>
  <c r="G189" i="4"/>
  <c r="G188" i="4"/>
  <c r="G187" i="4"/>
  <c r="G186" i="4"/>
  <c r="G185" i="4"/>
  <c r="G184" i="4"/>
  <c r="G183" i="4"/>
  <c r="G182" i="4"/>
  <c r="G181" i="4"/>
  <c r="G180" i="4"/>
  <c r="G179" i="4"/>
  <c r="G178" i="4"/>
  <c r="G177" i="4"/>
  <c r="G176" i="4"/>
  <c r="G175" i="4"/>
  <c r="G174" i="4"/>
  <c r="G173" i="4"/>
  <c r="G172" i="4"/>
  <c r="G171" i="4"/>
  <c r="G170" i="4"/>
  <c r="G169" i="4"/>
  <c r="G168" i="4"/>
  <c r="G167" i="4"/>
  <c r="G166" i="4"/>
  <c r="G165" i="4"/>
  <c r="G164" i="4"/>
  <c r="G163" i="4"/>
  <c r="G162" i="4"/>
  <c r="G161" i="4"/>
  <c r="G160" i="4"/>
  <c r="G159" i="4"/>
  <c r="G158" i="4"/>
  <c r="G157" i="4"/>
  <c r="G156" i="4"/>
  <c r="G155" i="4"/>
  <c r="G154" i="4"/>
  <c r="G153" i="4"/>
  <c r="G152" i="4"/>
  <c r="G151" i="4"/>
  <c r="G150" i="4"/>
  <c r="G149" i="4"/>
  <c r="G148" i="4"/>
  <c r="G147" i="4"/>
  <c r="G146" i="4"/>
  <c r="G145" i="4"/>
  <c r="G144" i="4"/>
  <c r="G143" i="4"/>
  <c r="G142" i="4"/>
  <c r="G141" i="4"/>
  <c r="G140" i="4"/>
  <c r="G139" i="4"/>
  <c r="G138" i="4"/>
  <c r="G137" i="4"/>
  <c r="G136" i="4"/>
  <c r="G135" i="4"/>
  <c r="G134" i="4"/>
  <c r="G133" i="4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G6" i="4"/>
  <c r="G5" i="4"/>
  <c r="G4" i="4"/>
  <c r="G3" i="4"/>
  <c r="E17" i="7" l="1"/>
  <c r="E15" i="7"/>
  <c r="E14" i="7"/>
  <c r="E13" i="7"/>
  <c r="E12" i="7"/>
  <c r="E11" i="7"/>
  <c r="E10" i="7"/>
  <c r="E9" i="7"/>
  <c r="F17" i="7"/>
  <c r="F15" i="7"/>
  <c r="F14" i="7"/>
  <c r="F13" i="7"/>
  <c r="F12" i="7"/>
  <c r="F11" i="7"/>
  <c r="F10" i="7"/>
  <c r="F9" i="7"/>
  <c r="E8" i="5"/>
  <c r="H9" i="5"/>
  <c r="H10" i="5"/>
  <c r="H11" i="5"/>
  <c r="H12" i="5"/>
  <c r="G12" i="5" s="1"/>
  <c r="H13" i="5"/>
  <c r="G13" i="5" s="1"/>
  <c r="H14" i="5"/>
  <c r="G14" i="5" s="1"/>
  <c r="H15" i="5"/>
  <c r="F8" i="5"/>
  <c r="G9" i="5"/>
  <c r="G10" i="5"/>
  <c r="G11" i="5"/>
  <c r="G15" i="5"/>
  <c r="H13" i="3"/>
  <c r="G13" i="3" s="1"/>
  <c r="H11" i="3"/>
  <c r="G11" i="3" s="1"/>
  <c r="H15" i="3"/>
  <c r="G15" i="3" s="1"/>
  <c r="H9" i="3"/>
  <c r="G9" i="3" s="1"/>
  <c r="H14" i="3"/>
  <c r="G14" i="3" s="1"/>
  <c r="H12" i="3"/>
  <c r="G12" i="3" s="1"/>
  <c r="H10" i="3"/>
  <c r="G10" i="3" s="1"/>
  <c r="F17" i="5" l="1"/>
  <c r="F15" i="5"/>
  <c r="F14" i="5"/>
  <c r="F13" i="5"/>
  <c r="F12" i="5"/>
  <c r="F11" i="5"/>
  <c r="F10" i="5"/>
  <c r="F9" i="5"/>
  <c r="E9" i="5"/>
  <c r="E17" i="5"/>
  <c r="E15" i="5"/>
  <c r="E14" i="5"/>
  <c r="E13" i="5"/>
  <c r="E12" i="5"/>
  <c r="E11" i="5"/>
  <c r="E10" i="5"/>
  <c r="E8" i="3"/>
  <c r="F8" i="3"/>
  <c r="G17" i="3"/>
  <c r="G8" i="1"/>
  <c r="H9" i="1" s="1"/>
  <c r="G9" i="1" s="1"/>
  <c r="F15" i="3" l="1"/>
  <c r="F10" i="3"/>
  <c r="F9" i="3"/>
  <c r="F14" i="3"/>
  <c r="F13" i="3"/>
  <c r="F12" i="3"/>
  <c r="F11" i="3"/>
  <c r="E10" i="3"/>
  <c r="E12" i="3"/>
  <c r="E14" i="3"/>
  <c r="E17" i="3"/>
  <c r="E11" i="3"/>
  <c r="E13" i="3"/>
  <c r="E15" i="3"/>
  <c r="E9" i="3"/>
  <c r="F17" i="3"/>
  <c r="E8" i="1"/>
  <c r="E9" i="1" s="1"/>
  <c r="F8" i="1"/>
  <c r="H15" i="1"/>
  <c r="G15" i="1" s="1"/>
  <c r="H13" i="1"/>
  <c r="G13" i="1" s="1"/>
  <c r="H11" i="1"/>
  <c r="G11" i="1" s="1"/>
  <c r="H14" i="1"/>
  <c r="G14" i="1" s="1"/>
  <c r="G17" i="1"/>
  <c r="H12" i="1"/>
  <c r="G12" i="1" s="1"/>
  <c r="H10" i="1"/>
  <c r="G10" i="1" s="1"/>
  <c r="E13" i="1" l="1"/>
  <c r="E17" i="1"/>
  <c r="E10" i="1"/>
  <c r="E11" i="1"/>
  <c r="F17" i="1"/>
  <c r="F14" i="1"/>
  <c r="F12" i="1"/>
  <c r="F13" i="1"/>
  <c r="F15" i="1"/>
  <c r="F11" i="1"/>
  <c r="F9" i="1"/>
  <c r="F10" i="1"/>
  <c r="E14" i="1"/>
  <c r="E12" i="1"/>
  <c r="E15" i="1"/>
</calcChain>
</file>

<file path=xl/sharedStrings.xml><?xml version="1.0" encoding="utf-8"?>
<sst xmlns="http://schemas.openxmlformats.org/spreadsheetml/2006/main" count="6607" uniqueCount="478">
  <si>
    <t>AUD</t>
  </si>
  <si>
    <t>raňajky</t>
  </si>
  <si>
    <t xml:space="preserve">obed </t>
  </si>
  <si>
    <t>večera</t>
  </si>
  <si>
    <t>raňajky + obed</t>
  </si>
  <si>
    <t>obed + večera</t>
  </si>
  <si>
    <t>raňajky + večera</t>
  </si>
  <si>
    <t>Krajina</t>
  </si>
  <si>
    <t>Menový</t>
  </si>
  <si>
    <t>kód</t>
  </si>
  <si>
    <t>Mena</t>
  </si>
  <si>
    <t>Základné sadzby stravného</t>
  </si>
  <si>
    <t>Afganistan</t>
  </si>
  <si>
    <t>EUR</t>
  </si>
  <si>
    <t>euro</t>
  </si>
  <si>
    <t>Albánsko</t>
  </si>
  <si>
    <t>Alžírsko</t>
  </si>
  <si>
    <t>USD</t>
  </si>
  <si>
    <t>americký dolár</t>
  </si>
  <si>
    <t>Andorra</t>
  </si>
  <si>
    <t>Angola</t>
  </si>
  <si>
    <t>Antigua a Barbuda</t>
  </si>
  <si>
    <t>Argentína</t>
  </si>
  <si>
    <t>Arménsko</t>
  </si>
  <si>
    <t>Austrália</t>
  </si>
  <si>
    <t>austrálsky dolár</t>
  </si>
  <si>
    <t>Azerbajdžan</t>
  </si>
  <si>
    <t>Bahamy</t>
  </si>
  <si>
    <t>Bahrajn</t>
  </si>
  <si>
    <t>Bangladéš</t>
  </si>
  <si>
    <t>Barbados</t>
  </si>
  <si>
    <t>Belgicko</t>
  </si>
  <si>
    <t>Belize</t>
  </si>
  <si>
    <t>Benin</t>
  </si>
  <si>
    <t>Bhután</t>
  </si>
  <si>
    <t>Bielorusko</t>
  </si>
  <si>
    <t>Bolívia</t>
  </si>
  <si>
    <t>Bosna a Hercegovina</t>
  </si>
  <si>
    <t>Botswana</t>
  </si>
  <si>
    <t>Brazília</t>
  </si>
  <si>
    <t>Brunej</t>
  </si>
  <si>
    <t>Bulharsko</t>
  </si>
  <si>
    <t xml:space="preserve">Burkina </t>
  </si>
  <si>
    <t>Burundi</t>
  </si>
  <si>
    <t>Cyprus</t>
  </si>
  <si>
    <t>Čad</t>
  </si>
  <si>
    <t>Česko</t>
  </si>
  <si>
    <t>CZK</t>
  </si>
  <si>
    <t>česká koruna</t>
  </si>
  <si>
    <t>Čile</t>
  </si>
  <si>
    <t>Čierna Hora</t>
  </si>
  <si>
    <t>Čína</t>
  </si>
  <si>
    <t>Dánsko</t>
  </si>
  <si>
    <t>DKK</t>
  </si>
  <si>
    <t>dánska koruna</t>
  </si>
  <si>
    <t>Dominika</t>
  </si>
  <si>
    <t>Dominikánska republika</t>
  </si>
  <si>
    <t>Džibutsko</t>
  </si>
  <si>
    <t>Egypt</t>
  </si>
  <si>
    <t>Ekvádor</t>
  </si>
  <si>
    <t>Eritrea</t>
  </si>
  <si>
    <t>Estónsko</t>
  </si>
  <si>
    <t xml:space="preserve">Etiópia </t>
  </si>
  <si>
    <t>Fidži</t>
  </si>
  <si>
    <t>Filipíny</t>
  </si>
  <si>
    <t>Fínsko</t>
  </si>
  <si>
    <t>Francúzsko</t>
  </si>
  <si>
    <t>Gabon</t>
  </si>
  <si>
    <t>Gambia</t>
  </si>
  <si>
    <t>Ghana</t>
  </si>
  <si>
    <t>Grécko</t>
  </si>
  <si>
    <t>Grenada</t>
  </si>
  <si>
    <t>Gruzínsko</t>
  </si>
  <si>
    <t>Guatemala</t>
  </si>
  <si>
    <t>Guinea</t>
  </si>
  <si>
    <t>Guinea-Bissau</t>
  </si>
  <si>
    <t>Guyana</t>
  </si>
  <si>
    <t>Haiti</t>
  </si>
  <si>
    <t>Holandsko</t>
  </si>
  <si>
    <t>Honduras</t>
  </si>
  <si>
    <t>Chorvátsko</t>
  </si>
  <si>
    <t xml:space="preserve"> EUR</t>
  </si>
  <si>
    <t>India</t>
  </si>
  <si>
    <t>Indonézia</t>
  </si>
  <si>
    <t>Irak</t>
  </si>
  <si>
    <t>Irán</t>
  </si>
  <si>
    <t>Írsko</t>
  </si>
  <si>
    <t>Island</t>
  </si>
  <si>
    <t>Izrael</t>
  </si>
  <si>
    <t>Jamajka</t>
  </si>
  <si>
    <t>Japonsko</t>
  </si>
  <si>
    <t>JPY</t>
  </si>
  <si>
    <t>japonský jen</t>
  </si>
  <si>
    <t>Jemen</t>
  </si>
  <si>
    <t>Jordánsko</t>
  </si>
  <si>
    <t>Južná Afrika</t>
  </si>
  <si>
    <t>Južný Sudán</t>
  </si>
  <si>
    <t>Kambodža</t>
  </si>
  <si>
    <t>Kamerun</t>
  </si>
  <si>
    <t>Kanada</t>
  </si>
  <si>
    <t>CAD</t>
  </si>
  <si>
    <t>kanadský dolár</t>
  </si>
  <si>
    <t>Kapverdy</t>
  </si>
  <si>
    <t>Katar</t>
  </si>
  <si>
    <t>Kazachstan</t>
  </si>
  <si>
    <t>Keňa</t>
  </si>
  <si>
    <t>Kirgizsko</t>
  </si>
  <si>
    <t>Kiribati</t>
  </si>
  <si>
    <t>Kolumbia</t>
  </si>
  <si>
    <t>Komory</t>
  </si>
  <si>
    <t xml:space="preserve">Konžská demokratická republika   </t>
  </si>
  <si>
    <t>Konžská republika</t>
  </si>
  <si>
    <t>Kórejská ľudovodemokratická republika</t>
  </si>
  <si>
    <t>Kórejská republika</t>
  </si>
  <si>
    <t>Kostarika</t>
  </si>
  <si>
    <t>Kuba</t>
  </si>
  <si>
    <t>Kuvajt</t>
  </si>
  <si>
    <t>Laos</t>
  </si>
  <si>
    <t>Lesotho</t>
  </si>
  <si>
    <t>Libanon</t>
  </si>
  <si>
    <t>Libéria</t>
  </si>
  <si>
    <t>Líbya</t>
  </si>
  <si>
    <t>Lichtenštajnsko</t>
  </si>
  <si>
    <t>CHF</t>
  </si>
  <si>
    <t>švajčiarsky frank</t>
  </si>
  <si>
    <t>Litva</t>
  </si>
  <si>
    <t>Lotyšsko</t>
  </si>
  <si>
    <t>Luxembursko</t>
  </si>
  <si>
    <t>Macedónsko</t>
  </si>
  <si>
    <t>Madagaskar</t>
  </si>
  <si>
    <t>Maďarsko</t>
  </si>
  <si>
    <t>Malajzia</t>
  </si>
  <si>
    <t>Malawi</t>
  </si>
  <si>
    <t>Maldivy</t>
  </si>
  <si>
    <t>Mali</t>
  </si>
  <si>
    <t>Malta</t>
  </si>
  <si>
    <t>Maroko</t>
  </si>
  <si>
    <t>Marshallove ostrovy</t>
  </si>
  <si>
    <t>Maurícius</t>
  </si>
  <si>
    <t>Mauritánia</t>
  </si>
  <si>
    <t>Mexiko</t>
  </si>
  <si>
    <t>Mikronézia</t>
  </si>
  <si>
    <t>Mjanmarsko</t>
  </si>
  <si>
    <t>Moldavsko</t>
  </si>
  <si>
    <t>Monako</t>
  </si>
  <si>
    <t>Mongolsko</t>
  </si>
  <si>
    <t>Mozambik</t>
  </si>
  <si>
    <t>Namíbia</t>
  </si>
  <si>
    <t>Nauru</t>
  </si>
  <si>
    <t>Nemecko</t>
  </si>
  <si>
    <t>Nepál</t>
  </si>
  <si>
    <t>Niger</t>
  </si>
  <si>
    <t>Nigéria</t>
  </si>
  <si>
    <t>Nikaragua</t>
  </si>
  <si>
    <t>Nórsko</t>
  </si>
  <si>
    <t>NOK</t>
  </si>
  <si>
    <t>nórska koruna</t>
  </si>
  <si>
    <t>Nový Zéland</t>
  </si>
  <si>
    <t>Omán</t>
  </si>
  <si>
    <t>Pakistan</t>
  </si>
  <si>
    <t>Palau</t>
  </si>
  <si>
    <t>Panama</t>
  </si>
  <si>
    <t>Papua-Nová Guinea</t>
  </si>
  <si>
    <t>Paraguaj</t>
  </si>
  <si>
    <t>Peru</t>
  </si>
  <si>
    <t>Pobrežie Slonoviny</t>
  </si>
  <si>
    <t>Poľsko</t>
  </si>
  <si>
    <t xml:space="preserve">Portugalsko </t>
  </si>
  <si>
    <t>Rakúsko</t>
  </si>
  <si>
    <t>Rovníková Guinea</t>
  </si>
  <si>
    <t>Rumunsko</t>
  </si>
  <si>
    <t>Rusko</t>
  </si>
  <si>
    <t>Rwanda</t>
  </si>
  <si>
    <t>Salvádor</t>
  </si>
  <si>
    <t>Samoa</t>
  </si>
  <si>
    <t>San Maríno</t>
  </si>
  <si>
    <t>Saudská Arábia</t>
  </si>
  <si>
    <t>Senegal</t>
  </si>
  <si>
    <t>Seychely</t>
  </si>
  <si>
    <t>Sierra Leone</t>
  </si>
  <si>
    <t>Singapur</t>
  </si>
  <si>
    <t>Slovinsko</t>
  </si>
  <si>
    <t>Somálsko</t>
  </si>
  <si>
    <t>Spojené arabské emiráty</t>
  </si>
  <si>
    <t xml:space="preserve">Spojené kráľovstvo </t>
  </si>
  <si>
    <t>GBP</t>
  </si>
  <si>
    <t>anglická libra</t>
  </si>
  <si>
    <t xml:space="preserve">Spojené štáty </t>
  </si>
  <si>
    <t xml:space="preserve">Srbsko </t>
  </si>
  <si>
    <t>Srí Lanka</t>
  </si>
  <si>
    <t>Stredoafrická republika</t>
  </si>
  <si>
    <t>Sudán</t>
  </si>
  <si>
    <t>Surinam</t>
  </si>
  <si>
    <t>Svazijsko</t>
  </si>
  <si>
    <t>Svätá Lucia</t>
  </si>
  <si>
    <t>Svätý Krištof a Nevis</t>
  </si>
  <si>
    <t>Svätý Tomáš a Princov Ostrov</t>
  </si>
  <si>
    <t>Svätý Vincent a Grenadíny</t>
  </si>
  <si>
    <t>Sýria</t>
  </si>
  <si>
    <t>Šalamúnove ostrovy</t>
  </si>
  <si>
    <t xml:space="preserve">Španielsko </t>
  </si>
  <si>
    <t>Švajčiarsko</t>
  </si>
  <si>
    <t>Švédsko</t>
  </si>
  <si>
    <t>SEK</t>
  </si>
  <si>
    <t>švédska koruna</t>
  </si>
  <si>
    <t>Tadžikistan</t>
  </si>
  <si>
    <t>Taliansko</t>
  </si>
  <si>
    <t>Tanzánia</t>
  </si>
  <si>
    <t>Thajsko</t>
  </si>
  <si>
    <t>Togo</t>
  </si>
  <si>
    <t>Tonga</t>
  </si>
  <si>
    <t>Trinidad a Tobago</t>
  </si>
  <si>
    <t>Tunisko</t>
  </si>
  <si>
    <t>Turecko</t>
  </si>
  <si>
    <t>Turkménsko</t>
  </si>
  <si>
    <t>Tuvalu</t>
  </si>
  <si>
    <t>Uganda</t>
  </si>
  <si>
    <t>Ukrajina</t>
  </si>
  <si>
    <t>Uruguaj</t>
  </si>
  <si>
    <t>Uzbekistan</t>
  </si>
  <si>
    <t>Vanuatu</t>
  </si>
  <si>
    <t>Vatikán</t>
  </si>
  <si>
    <t>Venezuela</t>
  </si>
  <si>
    <t>Vietnam</t>
  </si>
  <si>
    <t>Východný Timor</t>
  </si>
  <si>
    <t>Zambia</t>
  </si>
  <si>
    <t>Zimbabwe</t>
  </si>
  <si>
    <t>Poradie</t>
  </si>
  <si>
    <t>Suma krátenia za poskytnuté jedlo</t>
  </si>
  <si>
    <t>nad 12 hodín</t>
  </si>
  <si>
    <t>do 6 hodín vrátane</t>
  </si>
  <si>
    <t>nad 6 hodín až 12 hodín</t>
  </si>
  <si>
    <t>Rok</t>
  </si>
  <si>
    <t>Menový kód</t>
  </si>
  <si>
    <t>raňajky + obed + večera</t>
  </si>
  <si>
    <t>ak boli poskytnuté</t>
  </si>
  <si>
    <t>Vreckové</t>
  </si>
  <si>
    <t>Sadzba stravného v  eurách alebo v cudzej mene podľa času trvania zahraničnej pracovnej cesty</t>
  </si>
  <si>
    <t>roky</t>
  </si>
  <si>
    <t>Kód</t>
  </si>
  <si>
    <t>desatiny</t>
  </si>
  <si>
    <t xml:space="preserve">Základná sadzba </t>
  </si>
  <si>
    <t>Kód desatiny</t>
  </si>
  <si>
    <t xml:space="preserve">Krajina </t>
  </si>
  <si>
    <t xml:space="preserve">Menový kód </t>
  </si>
  <si>
    <t xml:space="preserve">Mena </t>
  </si>
  <si>
    <t xml:space="preserve">Afganistan </t>
  </si>
  <si>
    <t xml:space="preserve">euro </t>
  </si>
  <si>
    <t xml:space="preserve">Albánsko </t>
  </si>
  <si>
    <t xml:space="preserve">Alžírsko </t>
  </si>
  <si>
    <t xml:space="preserve">americký dolár </t>
  </si>
  <si>
    <t xml:space="preserve">Andorra </t>
  </si>
  <si>
    <t xml:space="preserve">Angola </t>
  </si>
  <si>
    <t xml:space="preserve">Anguilla </t>
  </si>
  <si>
    <t xml:space="preserve">Antigua a Barbuda </t>
  </si>
  <si>
    <t xml:space="preserve">Argentína </t>
  </si>
  <si>
    <t xml:space="preserve">Arménsko </t>
  </si>
  <si>
    <t xml:space="preserve">Aruba </t>
  </si>
  <si>
    <t xml:space="preserve">Austrália </t>
  </si>
  <si>
    <t xml:space="preserve">austrálsky dolár </t>
  </si>
  <si>
    <t xml:space="preserve">Azerbajdžan </t>
  </si>
  <si>
    <t xml:space="preserve">Bahamy </t>
  </si>
  <si>
    <t xml:space="preserve">Bahrajn </t>
  </si>
  <si>
    <t xml:space="preserve">Bangladéš </t>
  </si>
  <si>
    <t xml:space="preserve">Barbados </t>
  </si>
  <si>
    <t xml:space="preserve">Belgicko </t>
  </si>
  <si>
    <t xml:space="preserve">Belize </t>
  </si>
  <si>
    <t xml:space="preserve">Benin </t>
  </si>
  <si>
    <t xml:space="preserve">Bermudy </t>
  </si>
  <si>
    <t xml:space="preserve">Bhután </t>
  </si>
  <si>
    <t xml:space="preserve">Bielorusko </t>
  </si>
  <si>
    <t xml:space="preserve">Bolívia </t>
  </si>
  <si>
    <t xml:space="preserve">Bosna a Hercegovina </t>
  </si>
  <si>
    <t xml:space="preserve">Botswana </t>
  </si>
  <si>
    <t xml:space="preserve">Brazília </t>
  </si>
  <si>
    <t xml:space="preserve">Brunej </t>
  </si>
  <si>
    <t xml:space="preserve">Bulharsko </t>
  </si>
  <si>
    <t xml:space="preserve">Burundi </t>
  </si>
  <si>
    <t xml:space="preserve">Curacao </t>
  </si>
  <si>
    <t xml:space="preserve">Cyprus </t>
  </si>
  <si>
    <t xml:space="preserve">Čad </t>
  </si>
  <si>
    <t xml:space="preserve">Česko </t>
  </si>
  <si>
    <t xml:space="preserve">česká koruna </t>
  </si>
  <si>
    <t xml:space="preserve">Čile </t>
  </si>
  <si>
    <t xml:space="preserve">Čierna Hora </t>
  </si>
  <si>
    <t xml:space="preserve">Čína </t>
  </si>
  <si>
    <t xml:space="preserve">Dánsko </t>
  </si>
  <si>
    <t xml:space="preserve">dánska koruna </t>
  </si>
  <si>
    <t xml:space="preserve">Dominika </t>
  </si>
  <si>
    <t xml:space="preserve">Dominikánska republika </t>
  </si>
  <si>
    <t xml:space="preserve">Džibutsko </t>
  </si>
  <si>
    <t xml:space="preserve">Egypt </t>
  </si>
  <si>
    <t xml:space="preserve">Ekvádor </t>
  </si>
  <si>
    <t xml:space="preserve">Eritrea </t>
  </si>
  <si>
    <t xml:space="preserve">Estónsko </t>
  </si>
  <si>
    <t xml:space="preserve">Fidži </t>
  </si>
  <si>
    <t xml:space="preserve">Filipíny </t>
  </si>
  <si>
    <t xml:space="preserve">Fínsko </t>
  </si>
  <si>
    <t xml:space="preserve">Francúzsko </t>
  </si>
  <si>
    <t xml:space="preserve">Francúzska Polynézia </t>
  </si>
  <si>
    <t xml:space="preserve">Gabon </t>
  </si>
  <si>
    <t xml:space="preserve">Gambia </t>
  </si>
  <si>
    <t xml:space="preserve">Ghana </t>
  </si>
  <si>
    <t xml:space="preserve">Gibraltár </t>
  </si>
  <si>
    <t xml:space="preserve">Grécko </t>
  </si>
  <si>
    <t xml:space="preserve">Grenada </t>
  </si>
  <si>
    <t xml:space="preserve">Gruzínsko </t>
  </si>
  <si>
    <t xml:space="preserve">Guadeloupe </t>
  </si>
  <si>
    <t xml:space="preserve">Guatemala </t>
  </si>
  <si>
    <t xml:space="preserve">Guinea </t>
  </si>
  <si>
    <t xml:space="preserve">Guinea-Bissau </t>
  </si>
  <si>
    <t xml:space="preserve">Guyana </t>
  </si>
  <si>
    <t xml:space="preserve">Haiti </t>
  </si>
  <si>
    <t xml:space="preserve">Holandsko </t>
  </si>
  <si>
    <t xml:space="preserve">Honduras </t>
  </si>
  <si>
    <t xml:space="preserve">Hongkong </t>
  </si>
  <si>
    <t xml:space="preserve">Chorvátsko </t>
  </si>
  <si>
    <t xml:space="preserve">India </t>
  </si>
  <si>
    <t xml:space="preserve">Indonézia </t>
  </si>
  <si>
    <t xml:space="preserve">Irak </t>
  </si>
  <si>
    <t xml:space="preserve">Irán </t>
  </si>
  <si>
    <t xml:space="preserve">Írsko </t>
  </si>
  <si>
    <t xml:space="preserve">Island </t>
  </si>
  <si>
    <t xml:space="preserve">Izrael </t>
  </si>
  <si>
    <t xml:space="preserve">Jamajka </t>
  </si>
  <si>
    <t xml:space="preserve">Japonsko </t>
  </si>
  <si>
    <t xml:space="preserve">japonský jen </t>
  </si>
  <si>
    <t xml:space="preserve">Jemen </t>
  </si>
  <si>
    <t xml:space="preserve">Jordánsko </t>
  </si>
  <si>
    <t xml:space="preserve">Južná Afrika </t>
  </si>
  <si>
    <t xml:space="preserve">Kambodža </t>
  </si>
  <si>
    <t xml:space="preserve">Kamerun </t>
  </si>
  <si>
    <t xml:space="preserve">Kanada </t>
  </si>
  <si>
    <t xml:space="preserve">kanadský dolár </t>
  </si>
  <si>
    <t xml:space="preserve">Kapverdy </t>
  </si>
  <si>
    <t xml:space="preserve">Katar </t>
  </si>
  <si>
    <t xml:space="preserve">Kazachstan </t>
  </si>
  <si>
    <t xml:space="preserve">Keňa </t>
  </si>
  <si>
    <t xml:space="preserve">Kirgizsko </t>
  </si>
  <si>
    <t xml:space="preserve">Kolumbia </t>
  </si>
  <si>
    <t xml:space="preserve">Komory </t>
  </si>
  <si>
    <t xml:space="preserve">Konžská demokratická republika </t>
  </si>
  <si>
    <t xml:space="preserve">Konžská republika </t>
  </si>
  <si>
    <t xml:space="preserve">Kórejská ľudovodemokratická republika </t>
  </si>
  <si>
    <t xml:space="preserve">Kórejská republika </t>
  </si>
  <si>
    <t xml:space="preserve">Kostarika </t>
  </si>
  <si>
    <t xml:space="preserve">Kuba </t>
  </si>
  <si>
    <t xml:space="preserve">Kuvajt </t>
  </si>
  <si>
    <t xml:space="preserve">Laos </t>
  </si>
  <si>
    <t xml:space="preserve">Lesotho </t>
  </si>
  <si>
    <t xml:space="preserve">Libanon </t>
  </si>
  <si>
    <t xml:space="preserve">Libéria </t>
  </si>
  <si>
    <t xml:space="preserve">Líbya </t>
  </si>
  <si>
    <t xml:space="preserve">Lichtenštajnsko </t>
  </si>
  <si>
    <t xml:space="preserve">švajčiarsky frank </t>
  </si>
  <si>
    <t xml:space="preserve">Litva </t>
  </si>
  <si>
    <t xml:space="preserve">Lotyšsko </t>
  </si>
  <si>
    <t xml:space="preserve">Luxembursko </t>
  </si>
  <si>
    <t xml:space="preserve">Macao </t>
  </si>
  <si>
    <t xml:space="preserve">Macedónsko </t>
  </si>
  <si>
    <t xml:space="preserve">Madagaskar </t>
  </si>
  <si>
    <t xml:space="preserve">Maďarsko </t>
  </si>
  <si>
    <t xml:space="preserve">Malajzia </t>
  </si>
  <si>
    <t xml:space="preserve">Malawi </t>
  </si>
  <si>
    <t xml:space="preserve">Maldivy </t>
  </si>
  <si>
    <t xml:space="preserve">Mali </t>
  </si>
  <si>
    <t xml:space="preserve">Malta </t>
  </si>
  <si>
    <t xml:space="preserve">Maroko </t>
  </si>
  <si>
    <t xml:space="preserve">Martinik </t>
  </si>
  <si>
    <t xml:space="preserve">Maurícius </t>
  </si>
  <si>
    <t xml:space="preserve">Mauritánia </t>
  </si>
  <si>
    <t xml:space="preserve">Mexiko </t>
  </si>
  <si>
    <t xml:space="preserve">Mjanmarsko </t>
  </si>
  <si>
    <t xml:space="preserve">Moldavsko </t>
  </si>
  <si>
    <t xml:space="preserve">Monako </t>
  </si>
  <si>
    <t xml:space="preserve">Mongolsko </t>
  </si>
  <si>
    <t xml:space="preserve">Mozambik </t>
  </si>
  <si>
    <t xml:space="preserve">Namíbia </t>
  </si>
  <si>
    <t xml:space="preserve">Nemecko </t>
  </si>
  <si>
    <t xml:space="preserve">Nepál </t>
  </si>
  <si>
    <t xml:space="preserve">Niger </t>
  </si>
  <si>
    <t xml:space="preserve">Nigéria </t>
  </si>
  <si>
    <t xml:space="preserve">Nikaragua </t>
  </si>
  <si>
    <t xml:space="preserve">Nórsko </t>
  </si>
  <si>
    <t xml:space="preserve">nórska koruna </t>
  </si>
  <si>
    <t xml:space="preserve">Nový Zéland </t>
  </si>
  <si>
    <t xml:space="preserve">Omán </t>
  </si>
  <si>
    <t xml:space="preserve">Pakistan </t>
  </si>
  <si>
    <t xml:space="preserve">Panama </t>
  </si>
  <si>
    <t xml:space="preserve">Papua-Nová Guinea </t>
  </si>
  <si>
    <t xml:space="preserve">Paraguaj </t>
  </si>
  <si>
    <t xml:space="preserve">Peru </t>
  </si>
  <si>
    <t xml:space="preserve">Pobrežie Slonoviny </t>
  </si>
  <si>
    <t xml:space="preserve">Poľsko </t>
  </si>
  <si>
    <t xml:space="preserve">Portoriko </t>
  </si>
  <si>
    <t xml:space="preserve">Portugalsko a Azory </t>
  </si>
  <si>
    <t xml:space="preserve">Rakúsko </t>
  </si>
  <si>
    <t xml:space="preserve">Rovníková Guinea </t>
  </si>
  <si>
    <t xml:space="preserve">Rumunsko </t>
  </si>
  <si>
    <t xml:space="preserve">Rusko </t>
  </si>
  <si>
    <t xml:space="preserve">Rwanda </t>
  </si>
  <si>
    <t xml:space="preserve">Salvádor </t>
  </si>
  <si>
    <t xml:space="preserve">Samoa </t>
  </si>
  <si>
    <t xml:space="preserve">San Maríno </t>
  </si>
  <si>
    <t xml:space="preserve">Saudská Arábia </t>
  </si>
  <si>
    <t xml:space="preserve">Senegal </t>
  </si>
  <si>
    <t xml:space="preserve">Seychely </t>
  </si>
  <si>
    <t xml:space="preserve">Sierra Leone </t>
  </si>
  <si>
    <t xml:space="preserve">Singapur </t>
  </si>
  <si>
    <t xml:space="preserve">Slovinsko </t>
  </si>
  <si>
    <t xml:space="preserve">Somálsko </t>
  </si>
  <si>
    <t xml:space="preserve">Spojené arabské emiráty </t>
  </si>
  <si>
    <t xml:space="preserve">anglická libra </t>
  </si>
  <si>
    <t xml:space="preserve">Srí Lanka </t>
  </si>
  <si>
    <t xml:space="preserve">Stredoafrická republika </t>
  </si>
  <si>
    <t xml:space="preserve">Sudán </t>
  </si>
  <si>
    <t xml:space="preserve">Surinam </t>
  </si>
  <si>
    <t xml:space="preserve">Svazijsko </t>
  </si>
  <si>
    <t xml:space="preserve">Svätá Lucia </t>
  </si>
  <si>
    <t xml:space="preserve">Svätý Krištof a Nevis </t>
  </si>
  <si>
    <t xml:space="preserve">Svätý Tomáš a Princov Ostrov </t>
  </si>
  <si>
    <t xml:space="preserve">Sýria </t>
  </si>
  <si>
    <t xml:space="preserve">Španielsko a Kanárske ostrovy </t>
  </si>
  <si>
    <t xml:space="preserve">Švajčiarsko </t>
  </si>
  <si>
    <t xml:space="preserve">Švédsko </t>
  </si>
  <si>
    <t xml:space="preserve">švédska koruna </t>
  </si>
  <si>
    <t xml:space="preserve">Tadžikistan </t>
  </si>
  <si>
    <t xml:space="preserve">Taiwan </t>
  </si>
  <si>
    <t xml:space="preserve">Taliansko </t>
  </si>
  <si>
    <t xml:space="preserve">Tanzánia </t>
  </si>
  <si>
    <t xml:space="preserve">Thajsko </t>
  </si>
  <si>
    <t xml:space="preserve">Togo </t>
  </si>
  <si>
    <t xml:space="preserve">Trinidad a Tobago </t>
  </si>
  <si>
    <t xml:space="preserve">Tunisko </t>
  </si>
  <si>
    <t xml:space="preserve">Turecko </t>
  </si>
  <si>
    <t xml:space="preserve">Turkménsko </t>
  </si>
  <si>
    <t xml:space="preserve">Uganda </t>
  </si>
  <si>
    <t xml:space="preserve">Ukrajina </t>
  </si>
  <si>
    <t xml:space="preserve">Uruguaj </t>
  </si>
  <si>
    <t xml:space="preserve">Uzbekistan </t>
  </si>
  <si>
    <t xml:space="preserve">Vatikán </t>
  </si>
  <si>
    <t xml:space="preserve">Venezuela </t>
  </si>
  <si>
    <t xml:space="preserve">Vietnam </t>
  </si>
  <si>
    <t xml:space="preserve">Zambia </t>
  </si>
  <si>
    <t xml:space="preserve">Zimbabwe </t>
  </si>
  <si>
    <t>Základná sadzba</t>
  </si>
  <si>
    <t>Poznámky:</t>
  </si>
  <si>
    <t>Opatrenie Ministerstva financií Slovenskej republiky č. 606/2008 Z. z., ktorým sa ustanovujú na rok 2009 základné sadzby stravného v eurách alebo v cudzej mene pri zahraničných pracovných cestách</t>
  </si>
  <si>
    <t>Opatrenie Ministerstva financií Slovenskej republiky č. 517/2009 Z. z., ktorým sa ustanovujú na rok 2010  základné sadzby stravného v eurách alebo v cudzej mene pri zahraničných pracovných cestách</t>
  </si>
  <si>
    <t>Opatrenie Ministerstva financií Slovenskej republiky č. 482/2010 Z. z., ktorým sa ustanovujú na rok 2011  základné sadzby stravného v eurách alebo v cudzej mene pri zahraničných pracovných cestách</t>
  </si>
  <si>
    <t>Opatrenie Ministerstva financií Slovenskej republiky č. 472/2011 Z. z., ktorým sa ustanovujú na rok 2012  základné sadzby stravného v eurách alebo v cudzej mene pri zahraničných pracovných cestách</t>
  </si>
  <si>
    <t>Opatrenie Ministerstva financií Slovenskej republiky č. 401/2012 Z. z., ktorým sa ustanovujú  základné sadzby stravného v eurách alebo v cudzej mene pri zahraničných pracovných cestách</t>
  </si>
  <si>
    <t>Podľa § 14 zákona č. 283/2002 Z. z. o cestovných náhradách môže zamestnávateľ poskytnúť vreckové, maximálne do výšky 40 % z ustanovenej sumy stravného; vreckové  a stravné sa nezaokrúhľuje</t>
  </si>
  <si>
    <t>Podľa § 14 zákona č. 283/2002 Z. z. o cestovných náhradách  môže zamestnávateľ poskytnúť vreckové, maximálne do výšky 40 % z ustanovenej sumy stravného; vreckové a stravné sa nezaokrúhľuje</t>
  </si>
  <si>
    <t xml:space="preserve">Podľa § 14 zákona č. 283/2002 Z. z. o cestovných náhradách  môže zamestnávateľ poskytnúť vreckové, maximálne do výšky 40 % z ustanovenej sumy stravného; vreckové  a stravné sa nezaokrúhľuje;
podľa § 336 ods. 13  </t>
  </si>
  <si>
    <t>Podľa § 14 zákona č. 283/2002 Z. z. o cestovných náhradách môže zamestnávateľ poskytnúť vreckové, maximálne do výšky 40 % z ustanovenej sumy stravného; vreckové  a stravné sa nezaokrúhľuje;</t>
  </si>
  <si>
    <t>podľa § 36 ods. 13 j sa v prípade potreby zaokrúhľuje preplatok/nedoplatok</t>
  </si>
  <si>
    <t xml:space="preserve">podľa § 36 ods. 13  sa prípade potreby  zaokrúhľuje  preplatok/nedoplatok </t>
  </si>
  <si>
    <t xml:space="preserve">podľa § 36 ods. 13 sa v prípade potreby  zaokrúhľuje preplatok/nedoplatok </t>
  </si>
  <si>
    <t xml:space="preserve">podľa § 36 ods. 13 sa  v prípade potreby  zaokrúhľuje  preplatok/nedoplatok </t>
  </si>
  <si>
    <t>podľa § 36 ods. 13 sa  v prípade potreby zaokrúhľuje preplatok/nedoplatok</t>
  </si>
  <si>
    <t>Podľa § 14 zákona č. 283/2002 Z. z. o cestovných náhradách môže zamestnávateľ poskytnúť vreckové, maximálne do výšky 40 % z ustanovenej sumy stravného; vreckové  a stravné sa nezaokrúhľuje;
podľa § 36 ods. 13 sa v prípade potreby zaokrúhľuje preplatok/nedoplatok</t>
  </si>
  <si>
    <t>Rok 2018</t>
  </si>
  <si>
    <t>Rok 2017</t>
  </si>
  <si>
    <t>Rok 2016</t>
  </si>
  <si>
    <t>Rok 2015</t>
  </si>
  <si>
    <t>Rok 2014</t>
  </si>
  <si>
    <t>Rok 2013</t>
  </si>
  <si>
    <t>Roky 2013 - 2018</t>
  </si>
  <si>
    <t>Roky 2009 - 2012</t>
  </si>
  <si>
    <t>Rok 2019</t>
  </si>
  <si>
    <t>Rok 2020</t>
  </si>
  <si>
    <t xml:space="preserve">podľa § 36 ods. 13  sa v  prípade potreby  zaokrúhľuje  preplatok/nedoplatok </t>
  </si>
  <si>
    <t>Rok 2022</t>
  </si>
  <si>
    <t>Rok 2021</t>
  </si>
  <si>
    <t>Rok 2023</t>
  </si>
  <si>
    <t>Rok 2024</t>
  </si>
  <si>
    <t>Rok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</si>
</sst>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\ _€"/>
    <numFmt numFmtId="165" formatCode="#,##0.00\ &quot;€&quot;"/>
    <numFmt numFmtId="166" formatCode="0.000"/>
    <numFmt numFmtId="167" formatCode="#,##0.000"/>
  </numFmts>
  <fonts count="22" x14ac:knownFonts="1">
    <font>
      <sz val="11"/>
      <color theme="1"/>
      <name val="Calibri"/>
      <family val="2"/>
      <charset val="238"/>
      <scheme val="minor"/>
    </font>
    <font>
      <b/>
      <sz val="11"/>
      <color indexed="10"/>
      <name val="Calibri"/>
      <family val="2"/>
      <charset val="238"/>
    </font>
    <font>
      <sz val="12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2"/>
      <color rgb="FF7030A0"/>
      <name val="Times New Roman"/>
      <family val="1"/>
      <charset val="238"/>
    </font>
    <font>
      <b/>
      <sz val="12"/>
      <color rgb="FFC00000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color rgb="FF00B050"/>
      <name val="Times New Roman"/>
      <family val="1"/>
      <charset val="238"/>
    </font>
    <font>
      <sz val="12"/>
      <color rgb="FF00B050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  <font>
      <b/>
      <sz val="12"/>
      <name val="Times New Roman"/>
      <family val="1"/>
      <charset val="238"/>
    </font>
    <font>
      <sz val="12"/>
      <color rgb="FF7030A0"/>
      <name val="Times New Roman"/>
      <family val="1"/>
      <charset val="238"/>
    </font>
    <font>
      <b/>
      <sz val="11"/>
      <color indexed="8"/>
      <name val="Calibri"/>
      <family val="2"/>
      <charset val="238"/>
    </font>
    <font>
      <b/>
      <sz val="12"/>
      <color theme="4" tint="-0.249977111117893"/>
      <name val="Times New Roman"/>
      <family val="1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b/>
      <sz val="14"/>
      <color rgb="FFC00000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0E0E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indexed="64"/>
      </right>
      <top/>
      <bottom/>
      <diagonal/>
    </border>
    <border>
      <left/>
      <right/>
      <top style="medium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/>
      <bottom style="double">
        <color auto="1"/>
      </bottom>
      <diagonal/>
    </border>
    <border>
      <left/>
      <right style="thin">
        <color indexed="64"/>
      </right>
      <top style="medium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auto="1"/>
      </bottom>
      <diagonal/>
    </border>
    <border>
      <left/>
      <right/>
      <top style="thin">
        <color indexed="64"/>
      </top>
      <bottom style="medium">
        <color auto="1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auto="1"/>
      </left>
      <right style="thin">
        <color indexed="64"/>
      </right>
      <top style="double">
        <color auto="1"/>
      </top>
      <bottom/>
      <diagonal/>
    </border>
    <border>
      <left style="medium">
        <color auto="1"/>
      </left>
      <right style="thin">
        <color indexed="64"/>
      </right>
      <top/>
      <bottom style="medium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double">
        <color auto="1"/>
      </bottom>
      <diagonal/>
    </border>
    <border>
      <left/>
      <right style="medium">
        <color indexed="64"/>
      </right>
      <top/>
      <bottom style="double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double">
        <color auto="1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9">
    <xf numFmtId="0" fontId="0" fillId="0" borderId="0" xfId="0"/>
    <xf numFmtId="0" fontId="0" fillId="0" borderId="0" xfId="0"/>
    <xf numFmtId="164" fontId="0" fillId="0" borderId="0" xfId="0" applyNumberFormat="1"/>
    <xf numFmtId="0" fontId="6" fillId="0" borderId="0" xfId="0" applyFont="1"/>
    <xf numFmtId="0" fontId="0" fillId="0" borderId="0" xfId="0" applyBorder="1"/>
    <xf numFmtId="1" fontId="2" fillId="0" borderId="11" xfId="0" applyNumberFormat="1" applyFont="1" applyBorder="1" applyProtection="1">
      <protection locked="0"/>
    </xf>
    <xf numFmtId="0" fontId="2" fillId="0" borderId="14" xfId="0" applyFont="1" applyBorder="1"/>
    <xf numFmtId="0" fontId="10" fillId="5" borderId="2" xfId="0" applyFont="1" applyFill="1" applyBorder="1" applyAlignment="1">
      <alignment horizontal="left"/>
    </xf>
    <xf numFmtId="0" fontId="10" fillId="5" borderId="3" xfId="0" applyFont="1" applyFill="1" applyBorder="1" applyAlignment="1">
      <alignment horizontal="left"/>
    </xf>
    <xf numFmtId="0" fontId="10" fillId="3" borderId="10" xfId="0" applyFont="1" applyFill="1" applyBorder="1" applyAlignment="1">
      <alignment horizontal="center"/>
    </xf>
    <xf numFmtId="164" fontId="1" fillId="2" borderId="0" xfId="0" applyNumberFormat="1" applyFont="1" applyFill="1" applyBorder="1" applyProtection="1"/>
    <xf numFmtId="0" fontId="2" fillId="0" borderId="0" xfId="0" applyFont="1" applyBorder="1"/>
    <xf numFmtId="0" fontId="15" fillId="0" borderId="8" xfId="0" applyFont="1" applyBorder="1" applyAlignment="1">
      <alignment vertical="top" wrapText="1"/>
    </xf>
    <xf numFmtId="0" fontId="15" fillId="0" borderId="0" xfId="0" applyFont="1" applyBorder="1" applyAlignment="1">
      <alignment vertical="top" wrapText="1"/>
    </xf>
    <xf numFmtId="0" fontId="14" fillId="6" borderId="4" xfId="0" applyFont="1" applyFill="1" applyBorder="1" applyAlignment="1"/>
    <xf numFmtId="0" fontId="14" fillId="6" borderId="7" xfId="0" applyFont="1" applyFill="1" applyBorder="1" applyAlignment="1"/>
    <xf numFmtId="0" fontId="3" fillId="0" borderId="24" xfId="0" applyFont="1" applyBorder="1" applyAlignment="1">
      <alignment horizontal="center" wrapText="1"/>
    </xf>
    <xf numFmtId="0" fontId="5" fillId="0" borderId="24" xfId="0" applyFont="1" applyBorder="1"/>
    <xf numFmtId="0" fontId="3" fillId="0" borderId="24" xfId="0" applyFont="1" applyBorder="1" applyAlignment="1">
      <alignment horizontal="center"/>
    </xf>
    <xf numFmtId="0" fontId="0" fillId="0" borderId="24" xfId="0" applyBorder="1"/>
    <xf numFmtId="0" fontId="15" fillId="0" borderId="24" xfId="0" applyFont="1" applyBorder="1" applyAlignment="1">
      <alignment vertical="top" wrapText="1"/>
    </xf>
    <xf numFmtId="0" fontId="15" fillId="0" borderId="24" xfId="0" applyFont="1" applyBorder="1" applyAlignment="1">
      <alignment horizontal="center" vertical="top" wrapText="1"/>
    </xf>
    <xf numFmtId="0" fontId="4" fillId="0" borderId="24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3" fontId="2" fillId="0" borderId="24" xfId="0" applyNumberFormat="1" applyFont="1" applyBorder="1" applyAlignment="1">
      <alignment horizontal="center" vertical="top" wrapText="1"/>
    </xf>
    <xf numFmtId="0" fontId="6" fillId="0" borderId="24" xfId="0" applyNumberFormat="1" applyFont="1" applyBorder="1"/>
    <xf numFmtId="0" fontId="16" fillId="0" borderId="24" xfId="0" applyFont="1" applyBorder="1" applyAlignment="1" applyProtection="1">
      <alignment wrapText="1"/>
    </xf>
    <xf numFmtId="0" fontId="0" fillId="0" borderId="24" xfId="0" applyBorder="1" applyProtection="1"/>
    <xf numFmtId="0" fontId="16" fillId="0" borderId="24" xfId="0" applyFont="1" applyBorder="1" applyProtection="1"/>
    <xf numFmtId="1" fontId="16" fillId="0" borderId="24" xfId="0" applyNumberFormat="1" applyFont="1" applyBorder="1" applyAlignment="1" applyProtection="1">
      <alignment wrapText="1"/>
    </xf>
    <xf numFmtId="0" fontId="0" fillId="0" borderId="28" xfId="0" applyBorder="1"/>
    <xf numFmtId="166" fontId="8" fillId="2" borderId="22" xfId="0" applyNumberFormat="1" applyFont="1" applyFill="1" applyBorder="1"/>
    <xf numFmtId="166" fontId="8" fillId="2" borderId="23" xfId="0" applyNumberFormat="1" applyFont="1" applyFill="1" applyBorder="1"/>
    <xf numFmtId="167" fontId="8" fillId="2" borderId="22" xfId="0" applyNumberFormat="1" applyFont="1" applyFill="1" applyBorder="1"/>
    <xf numFmtId="167" fontId="8" fillId="2" borderId="23" xfId="0" applyNumberFormat="1" applyFont="1" applyFill="1" applyBorder="1"/>
    <xf numFmtId="4" fontId="9" fillId="2" borderId="18" xfId="0" applyNumberFormat="1" applyFont="1" applyFill="1" applyBorder="1" applyAlignment="1" applyProtection="1">
      <alignment horizontal="right" vertical="center"/>
    </xf>
    <xf numFmtId="4" fontId="9" fillId="2" borderId="19" xfId="0" applyNumberFormat="1" applyFont="1" applyFill="1" applyBorder="1" applyAlignment="1" applyProtection="1">
      <alignment horizontal="right" vertical="center"/>
    </xf>
    <xf numFmtId="0" fontId="2" fillId="0" borderId="11" xfId="0" applyFont="1" applyBorder="1"/>
    <xf numFmtId="0" fontId="5" fillId="0" borderId="28" xfId="0" applyFont="1" applyBorder="1"/>
    <xf numFmtId="1" fontId="2" fillId="0" borderId="0" xfId="0" applyNumberFormat="1" applyFont="1" applyBorder="1" applyProtection="1">
      <protection locked="0"/>
    </xf>
    <xf numFmtId="0" fontId="2" fillId="0" borderId="24" xfId="0" applyFont="1" applyBorder="1" applyProtection="1"/>
    <xf numFmtId="1" fontId="2" fillId="0" borderId="24" xfId="0" applyNumberFormat="1" applyFont="1" applyBorder="1" applyProtection="1"/>
    <xf numFmtId="1" fontId="2" fillId="0" borderId="10" xfId="0" applyNumberFormat="1" applyFont="1" applyFill="1" applyBorder="1" applyProtection="1"/>
    <xf numFmtId="1" fontId="2" fillId="0" borderId="0" xfId="0" applyNumberFormat="1" applyFont="1" applyFill="1" applyBorder="1" applyProtection="1"/>
    <xf numFmtId="0" fontId="2" fillId="0" borderId="0" xfId="0" applyFont="1"/>
    <xf numFmtId="3" fontId="2" fillId="0" borderId="24" xfId="0" applyNumberFormat="1" applyFont="1" applyBorder="1" applyProtection="1"/>
    <xf numFmtId="0" fontId="10" fillId="3" borderId="31" xfId="0" applyFont="1" applyFill="1" applyBorder="1" applyAlignment="1">
      <alignment horizontal="center"/>
    </xf>
    <xf numFmtId="4" fontId="9" fillId="2" borderId="36" xfId="0" applyNumberFormat="1" applyFont="1" applyFill="1" applyBorder="1" applyAlignment="1" applyProtection="1">
      <alignment horizontal="right" vertical="center"/>
    </xf>
    <xf numFmtId="0" fontId="10" fillId="5" borderId="27" xfId="0" applyFont="1" applyFill="1" applyBorder="1" applyAlignment="1">
      <alignment horizontal="left"/>
    </xf>
    <xf numFmtId="0" fontId="10" fillId="5" borderId="38" xfId="0" applyFont="1" applyFill="1" applyBorder="1" applyAlignment="1">
      <alignment horizontal="left"/>
    </xf>
    <xf numFmtId="0" fontId="10" fillId="5" borderId="39" xfId="0" applyFont="1" applyFill="1" applyBorder="1" applyAlignment="1">
      <alignment horizontal="left"/>
    </xf>
    <xf numFmtId="0" fontId="10" fillId="5" borderId="29" xfId="0" applyFont="1" applyFill="1" applyBorder="1" applyAlignment="1">
      <alignment horizontal="left"/>
    </xf>
    <xf numFmtId="166" fontId="12" fillId="0" borderId="40" xfId="0" applyNumberFormat="1" applyFont="1" applyBorder="1"/>
    <xf numFmtId="166" fontId="12" fillId="0" borderId="41" xfId="0" applyNumberFormat="1" applyFont="1" applyBorder="1"/>
    <xf numFmtId="166" fontId="12" fillId="0" borderId="42" xfId="0" applyNumberFormat="1" applyFont="1" applyBorder="1"/>
    <xf numFmtId="0" fontId="10" fillId="3" borderId="2" xfId="0" applyFont="1" applyFill="1" applyBorder="1" applyAlignment="1">
      <alignment horizontal="center"/>
    </xf>
    <xf numFmtId="167" fontId="8" fillId="2" borderId="21" xfId="0" applyNumberFormat="1" applyFont="1" applyFill="1" applyBorder="1"/>
    <xf numFmtId="9" fontId="8" fillId="2" borderId="5" xfId="0" applyNumberFormat="1" applyFont="1" applyFill="1" applyBorder="1" applyAlignment="1" applyProtection="1">
      <alignment horizontal="center"/>
      <protection locked="0"/>
    </xf>
    <xf numFmtId="166" fontId="8" fillId="2" borderId="21" xfId="0" applyNumberFormat="1" applyFont="1" applyFill="1" applyBorder="1"/>
    <xf numFmtId="0" fontId="10" fillId="3" borderId="43" xfId="0" applyFont="1" applyFill="1" applyBorder="1" applyAlignment="1">
      <alignment horizontal="center"/>
    </xf>
    <xf numFmtId="0" fontId="10" fillId="3" borderId="44" xfId="0" applyFont="1" applyFill="1" applyBorder="1" applyAlignment="1">
      <alignment horizontal="center"/>
    </xf>
    <xf numFmtId="0" fontId="10" fillId="3" borderId="45" xfId="0" applyFont="1" applyFill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24" xfId="0" applyFont="1" applyBorder="1" applyAlignment="1">
      <alignment horizontal="center" wrapText="1"/>
    </xf>
    <xf numFmtId="167" fontId="17" fillId="0" borderId="9" xfId="0" applyNumberFormat="1" applyFont="1" applyBorder="1"/>
    <xf numFmtId="167" fontId="17" fillId="0" borderId="1" xfId="0" applyNumberFormat="1" applyFont="1" applyBorder="1"/>
    <xf numFmtId="167" fontId="17" fillId="0" borderId="2" xfId="0" applyNumberFormat="1" applyFont="1" applyBorder="1"/>
    <xf numFmtId="0" fontId="18" fillId="2" borderId="4" xfId="0" applyFont="1" applyFill="1" applyBorder="1" applyAlignment="1">
      <alignment wrapText="1"/>
    </xf>
    <xf numFmtId="0" fontId="18" fillId="2" borderId="30" xfId="0" applyFont="1" applyFill="1" applyBorder="1" applyAlignment="1">
      <alignment wrapText="1"/>
    </xf>
    <xf numFmtId="0" fontId="3" fillId="0" borderId="24" xfId="0" applyFont="1" applyBorder="1" applyAlignment="1">
      <alignment horizontal="center"/>
    </xf>
    <xf numFmtId="0" fontId="3" fillId="0" borderId="24" xfId="0" applyFont="1" applyBorder="1" applyAlignment="1">
      <alignment horizontal="center" wrapText="1"/>
    </xf>
    <xf numFmtId="0" fontId="3" fillId="0" borderId="24" xfId="0" applyFont="1" applyBorder="1" applyAlignment="1">
      <alignment horizontal="center"/>
    </xf>
    <xf numFmtId="0" fontId="3" fillId="0" borderId="24" xfId="0" applyFont="1" applyBorder="1" applyAlignment="1">
      <alignment horizontal="center" wrapText="1"/>
    </xf>
    <xf numFmtId="0" fontId="3" fillId="0" borderId="24" xfId="0" applyFont="1" applyBorder="1" applyAlignment="1">
      <alignment horizontal="center"/>
    </xf>
    <xf numFmtId="0" fontId="3" fillId="0" borderId="24" xfId="0" applyFont="1" applyBorder="1" applyAlignment="1">
      <alignment horizontal="center" wrapText="1"/>
    </xf>
    <xf numFmtId="0" fontId="5" fillId="0" borderId="0" xfId="0" applyFont="1"/>
    <xf numFmtId="0" fontId="0" fillId="0" borderId="0" xfId="0"/>
    <xf numFmtId="0" fontId="0" fillId="0" borderId="0" xfId="0" applyFont="1"/>
    <xf numFmtId="0" fontId="19" fillId="0" borderId="0" xfId="0" applyFont="1"/>
    <xf numFmtId="0" fontId="6" fillId="0" borderId="0" xfId="0" applyFont="1"/>
    <xf numFmtId="0" fontId="0" fillId="0" borderId="0" xfId="0"/>
    <xf numFmtId="0" fontId="6" fillId="0" borderId="0" xfId="0" applyFont="1"/>
    <xf numFmtId="0" fontId="0" fillId="0" borderId="0" xfId="0"/>
    <xf numFmtId="0" fontId="6" fillId="0" borderId="0" xfId="0" applyFont="1"/>
    <xf numFmtId="0" fontId="6" fillId="0" borderId="0" xfId="0" applyFont="1"/>
    <xf numFmtId="0" fontId="0" fillId="0" borderId="0" xfId="0"/>
    <xf numFmtId="0" fontId="6" fillId="0" borderId="0" xfId="0" applyFont="1" applyAlignment="1">
      <alignment wrapText="1"/>
    </xf>
    <xf numFmtId="0" fontId="6" fillId="0" borderId="0" xfId="0" applyFont="1"/>
    <xf numFmtId="0" fontId="21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4" fillId="6" borderId="4" xfId="0" applyFont="1" applyFill="1" applyBorder="1" applyAlignment="1">
      <alignment horizontal="left"/>
    </xf>
    <xf numFmtId="0" fontId="14" fillId="6" borderId="7" xfId="0" applyFont="1" applyFill="1" applyBorder="1" applyAlignment="1">
      <alignment horizontal="left"/>
    </xf>
    <xf numFmtId="0" fontId="7" fillId="7" borderId="12" xfId="0" applyFont="1" applyFill="1" applyBorder="1" applyAlignment="1">
      <alignment horizontal="center" vertical="center" wrapText="1"/>
    </xf>
    <xf numFmtId="0" fontId="7" fillId="7" borderId="11" xfId="0" applyFont="1" applyFill="1" applyBorder="1" applyAlignment="1">
      <alignment horizontal="center" vertical="center" wrapText="1"/>
    </xf>
    <xf numFmtId="0" fontId="7" fillId="7" borderId="25" xfId="0" applyFont="1" applyFill="1" applyBorder="1" applyAlignment="1">
      <alignment horizontal="center" vertical="center" wrapText="1"/>
    </xf>
    <xf numFmtId="0" fontId="7" fillId="7" borderId="35" xfId="0" applyFont="1" applyFill="1" applyBorder="1" applyAlignment="1">
      <alignment horizontal="center" vertical="center" wrapText="1"/>
    </xf>
    <xf numFmtId="0" fontId="7" fillId="7" borderId="0" xfId="0" applyFont="1" applyFill="1" applyBorder="1" applyAlignment="1">
      <alignment horizontal="center" vertical="center" wrapText="1"/>
    </xf>
    <xf numFmtId="0" fontId="7" fillId="7" borderId="26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2" fillId="5" borderId="15" xfId="0" applyFont="1" applyFill="1" applyBorder="1" applyAlignment="1">
      <alignment horizontal="center" vertical="center" wrapText="1"/>
    </xf>
    <xf numFmtId="0" fontId="2" fillId="5" borderId="20" xfId="0" applyFont="1" applyFill="1" applyBorder="1" applyAlignment="1">
      <alignment horizontal="center" vertical="center" wrapText="1"/>
    </xf>
    <xf numFmtId="165" fontId="9" fillId="3" borderId="12" xfId="0" applyNumberFormat="1" applyFont="1" applyFill="1" applyBorder="1" applyAlignment="1">
      <alignment horizontal="center" vertical="center"/>
    </xf>
    <xf numFmtId="165" fontId="9" fillId="3" borderId="11" xfId="0" applyNumberFormat="1" applyFont="1" applyFill="1" applyBorder="1" applyAlignment="1">
      <alignment horizontal="center" vertical="center"/>
    </xf>
    <xf numFmtId="165" fontId="9" fillId="3" borderId="25" xfId="0" applyNumberFormat="1" applyFont="1" applyFill="1" applyBorder="1" applyAlignment="1">
      <alignment horizontal="center" vertical="center"/>
    </xf>
    <xf numFmtId="165" fontId="9" fillId="3" borderId="16" xfId="0" applyNumberFormat="1" applyFont="1" applyFill="1" applyBorder="1" applyAlignment="1">
      <alignment horizontal="center" vertical="center"/>
    </xf>
    <xf numFmtId="165" fontId="9" fillId="3" borderId="17" xfId="0" applyNumberFormat="1" applyFont="1" applyFill="1" applyBorder="1" applyAlignment="1">
      <alignment horizontal="center" vertical="center"/>
    </xf>
    <xf numFmtId="165" fontId="9" fillId="3" borderId="37" xfId="0" applyNumberFormat="1" applyFont="1" applyFill="1" applyBorder="1" applyAlignment="1">
      <alignment horizontal="center" vertical="center"/>
    </xf>
    <xf numFmtId="0" fontId="11" fillId="0" borderId="13" xfId="0" applyFont="1" applyBorder="1" applyAlignment="1">
      <alignment horizontal="center" vertical="center" textRotation="90"/>
    </xf>
    <xf numFmtId="0" fontId="11" fillId="0" borderId="34" xfId="0" applyFont="1" applyBorder="1" applyAlignment="1">
      <alignment horizontal="center" vertical="center" textRotation="90"/>
    </xf>
    <xf numFmtId="0" fontId="13" fillId="0" borderId="11" xfId="0" applyFont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0" fontId="8" fillId="4" borderId="7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0" fillId="0" borderId="0" xfId="0"/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24" xfId="0" applyFont="1" applyBorder="1" applyAlignment="1">
      <alignment horizontal="center" wrapText="1"/>
    </xf>
    <xf numFmtId="0" fontId="8" fillId="4" borderId="5" xfId="0" applyFont="1" applyFill="1" applyBorder="1" applyAlignment="1">
      <alignment horizontal="center"/>
    </xf>
    <xf numFmtId="0" fontId="14" fillId="6" borderId="32" xfId="0" applyFont="1" applyFill="1" applyBorder="1" applyAlignment="1">
      <alignment horizontal="left"/>
    </xf>
    <xf numFmtId="0" fontId="14" fillId="6" borderId="8" xfId="0" applyFont="1" applyFill="1" applyBorder="1" applyAlignment="1">
      <alignment horizontal="left"/>
    </xf>
    <xf numFmtId="0" fontId="7" fillId="7" borderId="32" xfId="0" applyFont="1" applyFill="1" applyBorder="1" applyAlignment="1">
      <alignment horizontal="center" vertical="center" wrapText="1"/>
    </xf>
    <xf numFmtId="0" fontId="7" fillId="7" borderId="28" xfId="0" applyFont="1" applyFill="1" applyBorder="1" applyAlignment="1">
      <alignment horizontal="center" vertical="center" wrapText="1"/>
    </xf>
    <xf numFmtId="0" fontId="7" fillId="7" borderId="8" xfId="0" applyFont="1" applyFill="1" applyBorder="1" applyAlignment="1">
      <alignment horizontal="center" vertical="center" wrapText="1"/>
    </xf>
    <xf numFmtId="165" fontId="9" fillId="3" borderId="35" xfId="0" applyNumberFormat="1" applyFont="1" applyFill="1" applyBorder="1" applyAlignment="1">
      <alignment horizontal="center" vertical="center"/>
    </xf>
    <xf numFmtId="165" fontId="9" fillId="3" borderId="0" xfId="0" applyNumberFormat="1" applyFont="1" applyFill="1" applyBorder="1" applyAlignment="1">
      <alignment horizontal="center" vertical="center"/>
    </xf>
    <xf numFmtId="165" fontId="9" fillId="3" borderId="26" xfId="0" applyNumberFormat="1" applyFont="1" applyFill="1" applyBorder="1" applyAlignment="1">
      <alignment horizontal="center" vertical="center"/>
    </xf>
    <xf numFmtId="0" fontId="11" fillId="0" borderId="33" xfId="0" applyFont="1" applyBorder="1" applyAlignment="1">
      <alignment horizontal="center" vertical="center" textRotation="90"/>
    </xf>
    <xf numFmtId="0" fontId="20" fillId="0" borderId="0" xfId="0" applyFont="1" applyAlignment="1">
      <alignment horizontal="center"/>
    </xf>
  </cellXfs>
  <cellStyles count="1">
    <cellStyle name="Normálna" xfId="0" builtinId="0"/>
  </cellStyles>
  <dxfs count="0"/>
  <tableStyles count="0" defaultTableStyle="TableStyleMedium9" defaultPivotStyle="PivotStyleLight16"/>
  <colors>
    <mruColors>
      <color rgb="FFD07876"/>
      <color rgb="FF93C8DB"/>
      <color rgb="FFA3BD35"/>
      <color rgb="FFFB6D8F"/>
      <color rgb="FFBEB2D2"/>
      <color rgb="FFE0E0E0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Drop" dropLines="20" dropStyle="combo" dx="16" fmlaLink="$D$5" fmlaRange="sadzby_stravneho!$A$3:$A$196" noThreeD="1" sel="31" val="20"/>
</file>

<file path=xl/ctrlProps/ctrlProp10.xml><?xml version="1.0" encoding="utf-8"?>
<formControlPr xmlns="http://schemas.microsoft.com/office/spreadsheetml/2009/9/main" objectType="Drop" dropStyle="combo" dx="16" fmlaLink="'sadzby_stravneho_od 2013'!$H$12" fmlaRange="'sadzby_stravneho_od 2013'!$H$12" noThreeD="1" sel="1" val="0"/>
</file>

<file path=xl/ctrlProps/ctrlProp11.xml><?xml version="1.0" encoding="utf-8"?>
<formControlPr xmlns="http://schemas.microsoft.com/office/spreadsheetml/2009/9/main" objectType="Drop" dropLines="20" dropStyle="combo" dx="16" fmlaLink="$D$5" fmlaRange="sadzby_stravneho!$A$3:$A$196" noThreeD="1" sel="6" val="0"/>
</file>

<file path=xl/ctrlProps/ctrlProp12.xml><?xml version="1.0" encoding="utf-8"?>
<formControlPr xmlns="http://schemas.microsoft.com/office/spreadsheetml/2009/9/main" objectType="Drop" dropStyle="combo" dx="16" fmlaLink="D4" fmlaRange="'sadzby_stravneho_od 2013'!$H$11" noThreeD="1" sel="1" val="0"/>
</file>

<file path=xl/ctrlProps/ctrlProp13.xml><?xml version="1.0" encoding="utf-8"?>
<formControlPr xmlns="http://schemas.microsoft.com/office/spreadsheetml/2009/9/main" objectType="Drop" dropLines="20" dropStyle="combo" dx="16" fmlaLink="$D$5" fmlaRange="sadzby_stravneho!$A$3:$A$196" noThreeD="1" sel="2" val="0"/>
</file>

<file path=xl/ctrlProps/ctrlProp14.xml><?xml version="1.0" encoding="utf-8"?>
<formControlPr xmlns="http://schemas.microsoft.com/office/spreadsheetml/2009/9/main" objectType="Drop" dropStyle="combo" dx="16" fmlaLink="D4" fmlaRange="'sadzby_stravneho_od 2013'!$H$10" noThreeD="1" sel="1" val="0"/>
</file>

<file path=xl/ctrlProps/ctrlProp15.xml><?xml version="1.0" encoding="utf-8"?>
<formControlPr xmlns="http://schemas.microsoft.com/office/spreadsheetml/2009/9/main" objectType="Drop" dropLines="20" dropStyle="combo" dx="16" fmlaLink="$D$5" fmlaRange="sadzby_stravneho!$A$3:$A$196" noThreeD="1" sel="140" val="133"/>
</file>

<file path=xl/ctrlProps/ctrlProp16.xml><?xml version="1.0" encoding="utf-8"?>
<formControlPr xmlns="http://schemas.microsoft.com/office/spreadsheetml/2009/9/main" objectType="Drop" dropStyle="combo" dx="16" fmlaLink="D4" fmlaRange="'sadzby_stravneho (2018)'!$H$3:$H$4" noThreeD="1" sel="2" val="0"/>
</file>

<file path=xl/ctrlProps/ctrlProp17.xml><?xml version="1.0" encoding="utf-8"?>
<formControlPr xmlns="http://schemas.microsoft.com/office/spreadsheetml/2009/9/main" objectType="Drop" dropLines="20" dropStyle="combo" dx="16" fmlaLink="$D$5" fmlaRange="sadzby_stravneho!$A$3:$A$196" noThreeD="1" sel="2" val="0"/>
</file>

<file path=xl/ctrlProps/ctrlProp18.xml><?xml version="1.0" encoding="utf-8"?>
<formControlPr xmlns="http://schemas.microsoft.com/office/spreadsheetml/2009/9/main" objectType="Drop" dropStyle="combo" dx="16" fmlaLink="D4" fmlaRange="'sadzby_stravneho (2017)'!$H$3:$H$4" noThreeD="1" sel="2" val="0"/>
</file>

<file path=xl/ctrlProps/ctrlProp19.xml><?xml version="1.0" encoding="utf-8"?>
<formControlPr xmlns="http://schemas.microsoft.com/office/spreadsheetml/2009/9/main" objectType="Drop" dropLines="20" dropStyle="combo" dx="16" fmlaLink="$D$5" fmlaRange="sadzby_stravneho!$A$3:$A$196" noThreeD="1" sel="2" val="0"/>
</file>

<file path=xl/ctrlProps/ctrlProp2.xml><?xml version="1.0" encoding="utf-8"?>
<formControlPr xmlns="http://schemas.microsoft.com/office/spreadsheetml/2009/9/main" objectType="Drop" dropStyle="combo" dx="16" fmlaLink="'sadzby_stravneho_od 2013'!$H$16" fmlaRange="'sadzby_stravneho_od 2013'!$H$16" noThreeD="1" sel="1" val="0"/>
</file>

<file path=xl/ctrlProps/ctrlProp20.xml><?xml version="1.0" encoding="utf-8"?>
<formControlPr xmlns="http://schemas.microsoft.com/office/spreadsheetml/2009/9/main" objectType="Drop" dropStyle="combo" dx="16" fmlaLink="D4" fmlaRange="'sadzby_stravneho (2016)'!$H$3:$H$4" noThreeD="1" sel="2" val="0"/>
</file>

<file path=xl/ctrlProps/ctrlProp21.xml><?xml version="1.0" encoding="utf-8"?>
<formControlPr xmlns="http://schemas.microsoft.com/office/spreadsheetml/2009/9/main" objectType="Drop" dropLines="20" dropStyle="combo" dx="16" fmlaLink="$D$5" fmlaRange="sadzby_stravneho!$A$3:$A$196" noThreeD="1" sel="2" val="0"/>
</file>

<file path=xl/ctrlProps/ctrlProp22.xml><?xml version="1.0" encoding="utf-8"?>
<formControlPr xmlns="http://schemas.microsoft.com/office/spreadsheetml/2009/9/main" objectType="Drop" dropStyle="combo" dx="16" fmlaLink="D4" fmlaRange="'sadzby_stravneho (2015)'!$H$3:$H$4" noThreeD="1" sel="2" val="0"/>
</file>

<file path=xl/ctrlProps/ctrlProp23.xml><?xml version="1.0" encoding="utf-8"?>
<formControlPr xmlns="http://schemas.microsoft.com/office/spreadsheetml/2009/9/main" objectType="Drop" dropLines="20" dropStyle="combo" dx="16" fmlaLink="$D$5" fmlaRange="sadzby_stravneho!$A$3:$A$196" noThreeD="1" sel="2" val="0"/>
</file>

<file path=xl/ctrlProps/ctrlProp24.xml><?xml version="1.0" encoding="utf-8"?>
<formControlPr xmlns="http://schemas.microsoft.com/office/spreadsheetml/2009/9/main" objectType="Drop" dropStyle="combo" dx="16" fmlaLink="D4" fmlaRange="'sadzby_stravneho (2014)'!$H$3:$H$4" noThreeD="1" sel="2" val="0"/>
</file>

<file path=xl/ctrlProps/ctrlProp25.xml><?xml version="1.0" encoding="utf-8"?>
<formControlPr xmlns="http://schemas.microsoft.com/office/spreadsheetml/2009/9/main" objectType="Drop" dropLines="20" dropStyle="combo" dx="16" fmlaLink="$D$5" fmlaRange="sadzby_stravneho!$A$3:$A$196" noThreeD="1" sel="2" val="0"/>
</file>

<file path=xl/ctrlProps/ctrlProp26.xml><?xml version="1.0" encoding="utf-8"?>
<formControlPr xmlns="http://schemas.microsoft.com/office/spreadsheetml/2009/9/main" objectType="Drop" dropStyle="combo" dx="16" fmlaLink="D4" fmlaRange="sadzby_stravneho!$H$3:$H$4" noThreeD="1" sel="2" val="0"/>
</file>

<file path=xl/ctrlProps/ctrlProp27.xml><?xml version="1.0" encoding="utf-8"?>
<formControlPr xmlns="http://schemas.microsoft.com/office/spreadsheetml/2009/9/main" objectType="Drop" dropStyle="combo" dx="16" fmlaLink="D4" fmlaRange="'sadzby_stravneho_od 2013'!$H$4:$H$9" noThreeD="1" sel="1" val="0"/>
</file>

<file path=xl/ctrlProps/ctrlProp28.xml><?xml version="1.0" encoding="utf-8"?>
<formControlPr xmlns="http://schemas.microsoft.com/office/spreadsheetml/2009/9/main" objectType="Drop" dropLines="20" dropStyle="combo" dx="16" fmlaLink="$D$5" fmlaRange="sadzby_stravneho_2009_2012!$A$3:$A$195" noThreeD="1" sel="144" val="132"/>
</file>

<file path=xl/ctrlProps/ctrlProp29.xml><?xml version="1.0" encoding="utf-8"?>
<formControlPr xmlns="http://schemas.microsoft.com/office/spreadsheetml/2009/9/main" objectType="Drop" dropStyle="combo" dx="16" fmlaLink="D4" fmlaRange="sadzby_stravneho_2009_2012!$L$3:$L$6" noThreeD="1" sel="1" val="0"/>
</file>

<file path=xl/ctrlProps/ctrlProp3.xml><?xml version="1.0" encoding="utf-8"?>
<formControlPr xmlns="http://schemas.microsoft.com/office/spreadsheetml/2009/9/main" objectType="Drop" dropLines="20" dropStyle="combo" dx="16" fmlaLink="$D$5" fmlaRange="sadzby_stravneho!$A$3:$A$196" noThreeD="1" sel="6" val="5"/>
</file>

<file path=xl/ctrlProps/ctrlProp30.xml><?xml version="1.0" encoding="utf-8"?>
<formControlPr xmlns="http://schemas.microsoft.com/office/spreadsheetml/2009/9/main" objectType="Drop" dropLines="20" dropStyle="combo" dx="16" fmlaLink="$D$5" fmlaRange="sadzby_stravneho_2009_2012!$A$3:$A$195" noThreeD="1" sel="144" val="143"/>
</file>

<file path=xl/ctrlProps/ctrlProp4.xml><?xml version="1.0" encoding="utf-8"?>
<formControlPr xmlns="http://schemas.microsoft.com/office/spreadsheetml/2009/9/main" objectType="Drop" dropStyle="combo" dx="16" fmlaLink="'sadzby_stravneho_od 2013'!$H$15" fmlaRange="'sadzby_stravneho_od 2013'!$H$15" noThreeD="1" sel="1" val="0"/>
</file>

<file path=xl/ctrlProps/ctrlProp5.xml><?xml version="1.0" encoding="utf-8"?>
<formControlPr xmlns="http://schemas.microsoft.com/office/spreadsheetml/2009/9/main" objectType="Drop" dropLines="20" dropStyle="combo" dx="16" fmlaLink="$D$5" fmlaRange="sadzby_stravneho!$A$3:$A$196" noThreeD="1" sel="6" val="5"/>
</file>

<file path=xl/ctrlProps/ctrlProp6.xml><?xml version="1.0" encoding="utf-8"?>
<formControlPr xmlns="http://schemas.microsoft.com/office/spreadsheetml/2009/9/main" objectType="Drop" dropStyle="combo" dx="16" fmlaLink="'sadzby_stravneho_od 2013'!$H$14" fmlaRange="'sadzby_stravneho_od 2013'!$H$14" noThreeD="1" sel="1" val="0"/>
</file>

<file path=xl/ctrlProps/ctrlProp7.xml><?xml version="1.0" encoding="utf-8"?>
<formControlPr xmlns="http://schemas.microsoft.com/office/spreadsheetml/2009/9/main" objectType="Drop" dropLines="20" dropStyle="combo" dx="16" fmlaLink="$D$5" fmlaRange="sadzby_stravneho!$A$3:$A$196" noThreeD="1" sel="6" val="5"/>
</file>

<file path=xl/ctrlProps/ctrlProp8.xml><?xml version="1.0" encoding="utf-8"?>
<formControlPr xmlns="http://schemas.microsoft.com/office/spreadsheetml/2009/9/main" objectType="Drop" dropStyle="combo" dx="16" fmlaLink="'sadzby_stravneho_od 2013'!$H$13" fmlaRange="'sadzby_stravneho_od 2013'!$H$13" noThreeD="1" sel="1" val="0"/>
</file>

<file path=xl/ctrlProps/ctrlProp9.xml><?xml version="1.0" encoding="utf-8"?>
<formControlPr xmlns="http://schemas.microsoft.com/office/spreadsheetml/2009/9/main" objectType="Drop" dropLines="20" dropStyle="combo" dx="16" fmlaLink="$D$5" fmlaRange="sadzby_stravneho!$A$3:$A$196" noThreeD="1" sel="2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</xdr:row>
          <xdr:rowOff>7620</xdr:rowOff>
        </xdr:from>
        <xdr:to>
          <xdr:col>3</xdr:col>
          <xdr:colOff>1333500</xdr:colOff>
          <xdr:row>5</xdr:row>
          <xdr:rowOff>7620</xdr:rowOff>
        </xdr:to>
        <xdr:sp macro="" textlink="">
          <xdr:nvSpPr>
            <xdr:cNvPr id="83969" name="Drop Down 1" hidden="1">
              <a:extLst>
                <a:ext uri="{63B3BB69-23CF-44E3-9099-C40C66FF867C}">
                  <a14:compatExt spid="_x0000_s839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7620</xdr:rowOff>
        </xdr:from>
        <xdr:to>
          <xdr:col>3</xdr:col>
          <xdr:colOff>1325880</xdr:colOff>
          <xdr:row>4</xdr:row>
          <xdr:rowOff>0</xdr:rowOff>
        </xdr:to>
        <xdr:sp macro="" textlink="">
          <xdr:nvSpPr>
            <xdr:cNvPr id="83970" name="Drop Down 2" hidden="1">
              <a:extLst>
                <a:ext uri="{63B3BB69-23CF-44E3-9099-C40C66FF867C}">
                  <a14:compatExt spid="_x0000_s839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</xdr:row>
          <xdr:rowOff>7620</xdr:rowOff>
        </xdr:from>
        <xdr:to>
          <xdr:col>4</xdr:col>
          <xdr:colOff>0</xdr:colOff>
          <xdr:row>5</xdr:row>
          <xdr:rowOff>7620</xdr:rowOff>
        </xdr:to>
        <xdr:sp macro="" textlink="">
          <xdr:nvSpPr>
            <xdr:cNvPr id="15361" name="Drop Down 1" hidden="1">
              <a:extLst>
                <a:ext uri="{63B3BB69-23CF-44E3-9099-C40C66FF867C}">
                  <a14:compatExt spid="_x0000_s153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7620</xdr:rowOff>
        </xdr:from>
        <xdr:to>
          <xdr:col>3</xdr:col>
          <xdr:colOff>1325880</xdr:colOff>
          <xdr:row>4</xdr:row>
          <xdr:rowOff>0</xdr:rowOff>
        </xdr:to>
        <xdr:sp macro="" textlink="">
          <xdr:nvSpPr>
            <xdr:cNvPr id="15362" name="Drop Down 2" hidden="1">
              <a:extLst>
                <a:ext uri="{63B3BB69-23CF-44E3-9099-C40C66FF867C}">
                  <a14:compatExt spid="_x0000_s153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</xdr:row>
          <xdr:rowOff>7620</xdr:rowOff>
        </xdr:from>
        <xdr:to>
          <xdr:col>3</xdr:col>
          <xdr:colOff>1333500</xdr:colOff>
          <xdr:row>5</xdr:row>
          <xdr:rowOff>7620</xdr:rowOff>
        </xdr:to>
        <xdr:sp macro="" textlink="">
          <xdr:nvSpPr>
            <xdr:cNvPr id="6145" name="Drop Down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7620</xdr:rowOff>
        </xdr:from>
        <xdr:to>
          <xdr:col>3</xdr:col>
          <xdr:colOff>1325880</xdr:colOff>
          <xdr:row>4</xdr:row>
          <xdr:rowOff>0</xdr:rowOff>
        </xdr:to>
        <xdr:sp macro="" textlink="">
          <xdr:nvSpPr>
            <xdr:cNvPr id="6146" name="Drop Down 2" hidden="1">
              <a:extLst>
                <a:ext uri="{63B3BB69-23CF-44E3-9099-C40C66FF867C}">
                  <a14:compatExt spid="_x0000_s61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</xdr:row>
          <xdr:rowOff>7620</xdr:rowOff>
        </xdr:from>
        <xdr:to>
          <xdr:col>4</xdr:col>
          <xdr:colOff>7620</xdr:colOff>
          <xdr:row>5</xdr:row>
          <xdr:rowOff>7620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7620</xdr:rowOff>
        </xdr:from>
        <xdr:to>
          <xdr:col>4</xdr:col>
          <xdr:colOff>0</xdr:colOff>
          <xdr:row>4</xdr:row>
          <xdr:rowOff>0</xdr:rowOff>
        </xdr:to>
        <xdr:sp macro="" textlink="">
          <xdr:nvSpPr>
            <xdr:cNvPr id="3074" name="Drop Down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</xdr:row>
          <xdr:rowOff>7620</xdr:rowOff>
        </xdr:from>
        <xdr:to>
          <xdr:col>3</xdr:col>
          <xdr:colOff>1333500</xdr:colOff>
          <xdr:row>5</xdr:row>
          <xdr:rowOff>7620</xdr:rowOff>
        </xdr:to>
        <xdr:sp macro="" textlink="">
          <xdr:nvSpPr>
            <xdr:cNvPr id="1035" name="Drop Down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7620</xdr:rowOff>
        </xdr:from>
        <xdr:to>
          <xdr:col>3</xdr:col>
          <xdr:colOff>1325880</xdr:colOff>
          <xdr:row>4</xdr:row>
          <xdr:rowOff>0</xdr:rowOff>
        </xdr:to>
        <xdr:sp macro="" textlink="">
          <xdr:nvSpPr>
            <xdr:cNvPr id="1036" name="Drop Down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3</xdr:row>
          <xdr:rowOff>0</xdr:rowOff>
        </xdr:from>
        <xdr:to>
          <xdr:col>4</xdr:col>
          <xdr:colOff>7620</xdr:colOff>
          <xdr:row>4</xdr:row>
          <xdr:rowOff>0</xdr:rowOff>
        </xdr:to>
        <xdr:sp macro="" textlink="">
          <xdr:nvSpPr>
            <xdr:cNvPr id="30721" name="Drop Down 1" hidden="1">
              <a:extLst>
                <a:ext uri="{63B3BB69-23CF-44E3-9099-C40C66FF867C}">
                  <a14:compatExt spid="_x0000_s307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3</xdr:row>
          <xdr:rowOff>190500</xdr:rowOff>
        </xdr:from>
        <xdr:to>
          <xdr:col>4</xdr:col>
          <xdr:colOff>7620</xdr:colOff>
          <xdr:row>4</xdr:row>
          <xdr:rowOff>190500</xdr:rowOff>
        </xdr:to>
        <xdr:sp macro="" textlink="">
          <xdr:nvSpPr>
            <xdr:cNvPr id="30722" name="Drop Down 2" hidden="1">
              <a:extLst>
                <a:ext uri="{63B3BB69-23CF-44E3-9099-C40C66FF867C}">
                  <a14:compatExt spid="_x0000_s307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3</xdr:row>
          <xdr:rowOff>0</xdr:rowOff>
        </xdr:from>
        <xdr:to>
          <xdr:col>3</xdr:col>
          <xdr:colOff>1493520</xdr:colOff>
          <xdr:row>4</xdr:row>
          <xdr:rowOff>0</xdr:rowOff>
        </xdr:to>
        <xdr:sp macro="" textlink="">
          <xdr:nvSpPr>
            <xdr:cNvPr id="2056" name="Drop Down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3</xdr:row>
          <xdr:rowOff>190500</xdr:rowOff>
        </xdr:from>
        <xdr:to>
          <xdr:col>3</xdr:col>
          <xdr:colOff>1493520</xdr:colOff>
          <xdr:row>4</xdr:row>
          <xdr:rowOff>190500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</xdr:row>
          <xdr:rowOff>7620</xdr:rowOff>
        </xdr:from>
        <xdr:to>
          <xdr:col>3</xdr:col>
          <xdr:colOff>1333500</xdr:colOff>
          <xdr:row>5</xdr:row>
          <xdr:rowOff>7620</xdr:rowOff>
        </xdr:to>
        <xdr:sp macro="" textlink="">
          <xdr:nvSpPr>
            <xdr:cNvPr id="82945" name="Drop Down 1" hidden="1">
              <a:extLst>
                <a:ext uri="{63B3BB69-23CF-44E3-9099-C40C66FF867C}">
                  <a14:compatExt spid="_x0000_s829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7620</xdr:rowOff>
        </xdr:from>
        <xdr:to>
          <xdr:col>3</xdr:col>
          <xdr:colOff>1325880</xdr:colOff>
          <xdr:row>4</xdr:row>
          <xdr:rowOff>0</xdr:rowOff>
        </xdr:to>
        <xdr:sp macro="" textlink="">
          <xdr:nvSpPr>
            <xdr:cNvPr id="82946" name="Drop Down 2" hidden="1">
              <a:extLst>
                <a:ext uri="{63B3BB69-23CF-44E3-9099-C40C66FF867C}">
                  <a14:compatExt spid="_x0000_s829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</xdr:row>
          <xdr:rowOff>7620</xdr:rowOff>
        </xdr:from>
        <xdr:to>
          <xdr:col>3</xdr:col>
          <xdr:colOff>1333500</xdr:colOff>
          <xdr:row>5</xdr:row>
          <xdr:rowOff>7620</xdr:rowOff>
        </xdr:to>
        <xdr:sp macro="" textlink="">
          <xdr:nvSpPr>
            <xdr:cNvPr id="81921" name="Drop Down 1" hidden="1">
              <a:extLst>
                <a:ext uri="{63B3BB69-23CF-44E3-9099-C40C66FF867C}">
                  <a14:compatExt spid="_x0000_s819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7620</xdr:rowOff>
        </xdr:from>
        <xdr:to>
          <xdr:col>3</xdr:col>
          <xdr:colOff>1325880</xdr:colOff>
          <xdr:row>4</xdr:row>
          <xdr:rowOff>0</xdr:rowOff>
        </xdr:to>
        <xdr:sp macro="" textlink="">
          <xdr:nvSpPr>
            <xdr:cNvPr id="81922" name="Drop Down 2" hidden="1">
              <a:extLst>
                <a:ext uri="{63B3BB69-23CF-44E3-9099-C40C66FF867C}">
                  <a14:compatExt spid="_x0000_s819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</xdr:row>
          <xdr:rowOff>7620</xdr:rowOff>
        </xdr:from>
        <xdr:to>
          <xdr:col>3</xdr:col>
          <xdr:colOff>1333500</xdr:colOff>
          <xdr:row>5</xdr:row>
          <xdr:rowOff>7620</xdr:rowOff>
        </xdr:to>
        <xdr:sp macro="" textlink="">
          <xdr:nvSpPr>
            <xdr:cNvPr id="61441" name="Drop Down 1" hidden="1">
              <a:extLst>
                <a:ext uri="{63B3BB69-23CF-44E3-9099-C40C66FF867C}">
                  <a14:compatExt spid="_x0000_s614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7620</xdr:rowOff>
        </xdr:from>
        <xdr:to>
          <xdr:col>3</xdr:col>
          <xdr:colOff>1325880</xdr:colOff>
          <xdr:row>4</xdr:row>
          <xdr:rowOff>0</xdr:rowOff>
        </xdr:to>
        <xdr:sp macro="" textlink="">
          <xdr:nvSpPr>
            <xdr:cNvPr id="61442" name="Drop Down 2" hidden="1">
              <a:extLst>
                <a:ext uri="{63B3BB69-23CF-44E3-9099-C40C66FF867C}">
                  <a14:compatExt spid="_x0000_s614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</xdr:row>
          <xdr:rowOff>7620</xdr:rowOff>
        </xdr:from>
        <xdr:to>
          <xdr:col>3</xdr:col>
          <xdr:colOff>1333500</xdr:colOff>
          <xdr:row>5</xdr:row>
          <xdr:rowOff>7620</xdr:rowOff>
        </xdr:to>
        <xdr:sp macro="" textlink="">
          <xdr:nvSpPr>
            <xdr:cNvPr id="60417" name="Drop Down 1" hidden="1">
              <a:extLst>
                <a:ext uri="{63B3BB69-23CF-44E3-9099-C40C66FF867C}">
                  <a14:compatExt spid="_x0000_s604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7620</xdr:rowOff>
        </xdr:from>
        <xdr:to>
          <xdr:col>3</xdr:col>
          <xdr:colOff>1325880</xdr:colOff>
          <xdr:row>4</xdr:row>
          <xdr:rowOff>0</xdr:rowOff>
        </xdr:to>
        <xdr:sp macro="" textlink="">
          <xdr:nvSpPr>
            <xdr:cNvPr id="60418" name="Drop Down 2" hidden="1">
              <a:extLst>
                <a:ext uri="{63B3BB69-23CF-44E3-9099-C40C66FF867C}">
                  <a14:compatExt spid="_x0000_s604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</xdr:row>
          <xdr:rowOff>7620</xdr:rowOff>
        </xdr:from>
        <xdr:to>
          <xdr:col>3</xdr:col>
          <xdr:colOff>1333500</xdr:colOff>
          <xdr:row>5</xdr:row>
          <xdr:rowOff>7620</xdr:rowOff>
        </xdr:to>
        <xdr:sp macro="" textlink="">
          <xdr:nvSpPr>
            <xdr:cNvPr id="41985" name="Drop Down 1" hidden="1">
              <a:extLst>
                <a:ext uri="{63B3BB69-23CF-44E3-9099-C40C66FF867C}">
                  <a14:compatExt spid="_x0000_s419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7620</xdr:rowOff>
        </xdr:from>
        <xdr:to>
          <xdr:col>3</xdr:col>
          <xdr:colOff>1325880</xdr:colOff>
          <xdr:row>4</xdr:row>
          <xdr:rowOff>0</xdr:rowOff>
        </xdr:to>
        <xdr:sp macro="" textlink="">
          <xdr:nvSpPr>
            <xdr:cNvPr id="41986" name="Drop Down 2" hidden="1">
              <a:extLst>
                <a:ext uri="{63B3BB69-23CF-44E3-9099-C40C66FF867C}">
                  <a14:compatExt spid="_x0000_s419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</xdr:row>
          <xdr:rowOff>7620</xdr:rowOff>
        </xdr:from>
        <xdr:to>
          <xdr:col>4</xdr:col>
          <xdr:colOff>7620</xdr:colOff>
          <xdr:row>5</xdr:row>
          <xdr:rowOff>7620</xdr:rowOff>
        </xdr:to>
        <xdr:sp macro="" textlink="">
          <xdr:nvSpPr>
            <xdr:cNvPr id="32769" name="Drop Down 1" hidden="1">
              <a:extLst>
                <a:ext uri="{63B3BB69-23CF-44E3-9099-C40C66FF867C}">
                  <a14:compatExt spid="_x0000_s327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7620</xdr:rowOff>
        </xdr:from>
        <xdr:to>
          <xdr:col>4</xdr:col>
          <xdr:colOff>0</xdr:colOff>
          <xdr:row>4</xdr:row>
          <xdr:rowOff>0</xdr:rowOff>
        </xdr:to>
        <xdr:sp macro="" textlink="">
          <xdr:nvSpPr>
            <xdr:cNvPr id="32770" name="Drop Down 2" hidden="1">
              <a:extLst>
                <a:ext uri="{63B3BB69-23CF-44E3-9099-C40C66FF867C}">
                  <a14:compatExt spid="_x0000_s327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</xdr:row>
          <xdr:rowOff>7620</xdr:rowOff>
        </xdr:from>
        <xdr:to>
          <xdr:col>3</xdr:col>
          <xdr:colOff>1333500</xdr:colOff>
          <xdr:row>5</xdr:row>
          <xdr:rowOff>7620</xdr:rowOff>
        </xdr:to>
        <xdr:sp macro="" textlink="">
          <xdr:nvSpPr>
            <xdr:cNvPr id="22529" name="Drop Down 1" hidden="1">
              <a:extLst>
                <a:ext uri="{63B3BB69-23CF-44E3-9099-C40C66FF867C}">
                  <a14:compatExt spid="_x0000_s225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7620</xdr:rowOff>
        </xdr:from>
        <xdr:to>
          <xdr:col>3</xdr:col>
          <xdr:colOff>1325880</xdr:colOff>
          <xdr:row>4</xdr:row>
          <xdr:rowOff>0</xdr:rowOff>
        </xdr:to>
        <xdr:sp macro="" textlink="">
          <xdr:nvSpPr>
            <xdr:cNvPr id="22530" name="Drop Down 2" hidden="1">
              <a:extLst>
                <a:ext uri="{63B3BB69-23CF-44E3-9099-C40C66FF867C}">
                  <a14:compatExt spid="_x0000_s225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</xdr:row>
          <xdr:rowOff>7620</xdr:rowOff>
        </xdr:from>
        <xdr:to>
          <xdr:col>4</xdr:col>
          <xdr:colOff>0</xdr:colOff>
          <xdr:row>5</xdr:row>
          <xdr:rowOff>7620</xdr:rowOff>
        </xdr:to>
        <xdr:sp macro="" textlink="">
          <xdr:nvSpPr>
            <xdr:cNvPr id="16385" name="Drop Down 1" hidden="1">
              <a:extLst>
                <a:ext uri="{63B3BB69-23CF-44E3-9099-C40C66FF867C}">
                  <a14:compatExt spid="_x0000_s163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7620</xdr:rowOff>
        </xdr:from>
        <xdr:to>
          <xdr:col>3</xdr:col>
          <xdr:colOff>1325880</xdr:colOff>
          <xdr:row>4</xdr:row>
          <xdr:rowOff>0</xdr:rowOff>
        </xdr:to>
        <xdr:sp macro="" textlink="">
          <xdr:nvSpPr>
            <xdr:cNvPr id="16386" name="Drop Down 2" hidden="1">
              <a:extLst>
                <a:ext uri="{63B3BB69-23CF-44E3-9099-C40C66FF867C}">
                  <a14:compatExt spid="_x0000_s163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5" Type="http://schemas.openxmlformats.org/officeDocument/2006/relationships/ctrlProp" Target="../ctrlProps/ctrlProp20.xml"/><Relationship Id="rId4" Type="http://schemas.openxmlformats.org/officeDocument/2006/relationships/ctrlProp" Target="../ctrlProps/ctrlProp1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5" Type="http://schemas.openxmlformats.org/officeDocument/2006/relationships/ctrlProp" Target="../ctrlProps/ctrlProp22.xml"/><Relationship Id="rId4" Type="http://schemas.openxmlformats.org/officeDocument/2006/relationships/ctrlProp" Target="../ctrlProps/ctrlProp2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5" Type="http://schemas.openxmlformats.org/officeDocument/2006/relationships/ctrlProp" Target="../ctrlProps/ctrlProp24.xml"/><Relationship Id="rId4" Type="http://schemas.openxmlformats.org/officeDocument/2006/relationships/ctrlProp" Target="../ctrlProps/ctrlProp23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5" Type="http://schemas.openxmlformats.org/officeDocument/2006/relationships/ctrlProp" Target="../ctrlProps/ctrlProp26.xml"/><Relationship Id="rId4" Type="http://schemas.openxmlformats.org/officeDocument/2006/relationships/ctrlProp" Target="../ctrlProps/ctrlProp25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Relationship Id="rId5" Type="http://schemas.openxmlformats.org/officeDocument/2006/relationships/ctrlProp" Target="../ctrlProps/ctrlProp28.xml"/><Relationship Id="rId4" Type="http://schemas.openxmlformats.org/officeDocument/2006/relationships/ctrlProp" Target="../ctrlProps/ctrlProp27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Relationship Id="rId5" Type="http://schemas.openxmlformats.org/officeDocument/2006/relationships/ctrlProp" Target="../ctrlProps/ctrlProp30.xml"/><Relationship Id="rId4" Type="http://schemas.openxmlformats.org/officeDocument/2006/relationships/ctrlProp" Target="../ctrlProps/ctrlProp29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12.xml"/><Relationship Id="rId4" Type="http://schemas.openxmlformats.org/officeDocument/2006/relationships/ctrlProp" Target="../ctrlProps/ctrlProp1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ctrlProp" Target="../ctrlProps/ctrlProp14.xml"/><Relationship Id="rId4" Type="http://schemas.openxmlformats.org/officeDocument/2006/relationships/ctrlProp" Target="../ctrlProps/ctrlProp1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trlProp" Target="../ctrlProps/ctrlProp16.xml"/><Relationship Id="rId4" Type="http://schemas.openxmlformats.org/officeDocument/2006/relationships/ctrlProp" Target="../ctrlProps/ctrlProp15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5" Type="http://schemas.openxmlformats.org/officeDocument/2006/relationships/ctrlProp" Target="../ctrlProps/ctrlProp18.xml"/><Relationship Id="rId4" Type="http://schemas.openxmlformats.org/officeDocument/2006/relationships/ctrlProp" Target="../ctrlProps/ctrlProp1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D07876"/>
  </sheetPr>
  <dimension ref="B2:N31"/>
  <sheetViews>
    <sheetView showGridLines="0" tabSelected="1" topLeftCell="A2" zoomScaleNormal="100" workbookViewId="0">
      <selection activeCell="K19" sqref="K19"/>
    </sheetView>
  </sheetViews>
  <sheetFormatPr defaultColWidth="9.109375" defaultRowHeight="14.4" x14ac:dyDescent="0.3"/>
  <cols>
    <col min="1" max="1" width="5.6640625" style="85" customWidth="1"/>
    <col min="2" max="2" width="9.109375" style="85"/>
    <col min="3" max="3" width="8.44140625" style="85" customWidth="1"/>
    <col min="4" max="4" width="19.6640625" style="85" customWidth="1"/>
    <col min="5" max="5" width="22.6640625" style="85" customWidth="1"/>
    <col min="6" max="6" width="23.6640625" style="85" customWidth="1"/>
    <col min="7" max="7" width="22.6640625" style="85" customWidth="1"/>
    <col min="8" max="8" width="17" style="85" customWidth="1"/>
    <col min="9" max="16384" width="9.109375" style="85"/>
  </cols>
  <sheetData>
    <row r="2" spans="2:11" ht="17.399999999999999" x14ac:dyDescent="0.3">
      <c r="B2" s="88" t="s">
        <v>477</v>
      </c>
      <c r="C2" s="89"/>
      <c r="D2" s="89"/>
      <c r="E2" s="89"/>
      <c r="F2" s="89"/>
      <c r="G2" s="89"/>
      <c r="H2" s="89"/>
    </row>
    <row r="3" spans="2:11" ht="15" thickBot="1" x14ac:dyDescent="0.35"/>
    <row r="4" spans="2:11" ht="17.25" customHeight="1" thickBot="1" x14ac:dyDescent="0.35">
      <c r="B4" s="90" t="s">
        <v>232</v>
      </c>
      <c r="C4" s="91"/>
      <c r="D4" s="5">
        <v>1</v>
      </c>
      <c r="E4" s="92" t="s">
        <v>237</v>
      </c>
      <c r="F4" s="93"/>
      <c r="G4" s="94"/>
      <c r="H4" s="98" t="s">
        <v>228</v>
      </c>
      <c r="I4" s="84"/>
    </row>
    <row r="5" spans="2:11" ht="16.5" customHeight="1" thickBot="1" x14ac:dyDescent="0.35">
      <c r="B5" s="90" t="s">
        <v>7</v>
      </c>
      <c r="C5" s="91"/>
      <c r="D5" s="6">
        <v>31</v>
      </c>
      <c r="E5" s="95"/>
      <c r="F5" s="96"/>
      <c r="G5" s="97"/>
      <c r="H5" s="99"/>
      <c r="I5" s="84"/>
    </row>
    <row r="6" spans="2:11" ht="17.25" customHeight="1" thickBot="1" x14ac:dyDescent="0.35">
      <c r="B6" s="14" t="s">
        <v>233</v>
      </c>
      <c r="C6" s="15"/>
      <c r="D6" s="67" t="str">
        <f>VLOOKUP(D5,sadzby_stravneho!D3:F196,3)</f>
        <v>CZK</v>
      </c>
      <c r="E6" s="95"/>
      <c r="F6" s="96"/>
      <c r="G6" s="97"/>
      <c r="H6" s="99"/>
      <c r="I6" s="84"/>
    </row>
    <row r="7" spans="2:11" ht="15" customHeight="1" x14ac:dyDescent="0.3">
      <c r="B7" s="101" t="s">
        <v>445</v>
      </c>
      <c r="C7" s="102"/>
      <c r="D7" s="103"/>
      <c r="E7" s="59" t="s">
        <v>230</v>
      </c>
      <c r="F7" s="60" t="s">
        <v>231</v>
      </c>
      <c r="G7" s="61" t="s">
        <v>229</v>
      </c>
      <c r="H7" s="99"/>
      <c r="I7" s="84"/>
    </row>
    <row r="8" spans="2:11" ht="16.2" thickBot="1" x14ac:dyDescent="0.35">
      <c r="B8" s="104"/>
      <c r="C8" s="105"/>
      <c r="D8" s="106"/>
      <c r="E8" s="47">
        <f>G8*25%</f>
        <v>150</v>
      </c>
      <c r="F8" s="35">
        <f>G8*50%</f>
        <v>300</v>
      </c>
      <c r="G8" s="36">
        <f>VLOOKUP(D5,sadzby_stravneho!D3:G196,2)</f>
        <v>600</v>
      </c>
      <c r="H8" s="100"/>
      <c r="I8" s="84"/>
      <c r="J8" s="10"/>
    </row>
    <row r="9" spans="2:11" ht="16.2" thickTop="1" x14ac:dyDescent="0.3">
      <c r="B9" s="107" t="s">
        <v>235</v>
      </c>
      <c r="C9" s="7" t="s">
        <v>1</v>
      </c>
      <c r="D9" s="48"/>
      <c r="E9" s="64">
        <f>IF((E$8-$H9)&lt;0,0,E$8-$H9)</f>
        <v>0</v>
      </c>
      <c r="F9" s="65">
        <f>IF((F$8-$H9)&lt;0,0,F$8-$H9)</f>
        <v>150</v>
      </c>
      <c r="G9" s="66">
        <f>IF((G$8-$H9)&lt;0,0,G$8-$H9)</f>
        <v>450</v>
      </c>
      <c r="H9" s="52">
        <f>G8*25%</f>
        <v>150</v>
      </c>
      <c r="I9" s="84"/>
      <c r="K9" s="2"/>
    </row>
    <row r="10" spans="2:11" ht="15.6" x14ac:dyDescent="0.3">
      <c r="B10" s="107"/>
      <c r="C10" s="8" t="s">
        <v>2</v>
      </c>
      <c r="D10" s="49"/>
      <c r="E10" s="64">
        <f t="shared" ref="E10:G15" si="0">IF((E$8-$H10)&lt;0,0,E$8-$H10)</f>
        <v>0</v>
      </c>
      <c r="F10" s="65">
        <f t="shared" si="0"/>
        <v>60</v>
      </c>
      <c r="G10" s="66">
        <f t="shared" si="0"/>
        <v>360</v>
      </c>
      <c r="H10" s="53">
        <f>G8*40%</f>
        <v>240</v>
      </c>
      <c r="I10" s="84"/>
    </row>
    <row r="11" spans="2:11" ht="15.6" x14ac:dyDescent="0.3">
      <c r="B11" s="107"/>
      <c r="C11" s="8" t="s">
        <v>3</v>
      </c>
      <c r="D11" s="49"/>
      <c r="E11" s="64">
        <f t="shared" si="0"/>
        <v>0</v>
      </c>
      <c r="F11" s="65">
        <f t="shared" si="0"/>
        <v>90</v>
      </c>
      <c r="G11" s="66">
        <f>IF((G$8-$H11)&lt;0,0,G$8-$H11)</f>
        <v>390</v>
      </c>
      <c r="H11" s="53">
        <f>G8*35%</f>
        <v>210</v>
      </c>
      <c r="I11" s="84"/>
    </row>
    <row r="12" spans="2:11" ht="15.6" x14ac:dyDescent="0.3">
      <c r="B12" s="107"/>
      <c r="C12" s="8" t="s">
        <v>4</v>
      </c>
      <c r="D12" s="49"/>
      <c r="E12" s="64">
        <f t="shared" si="0"/>
        <v>0</v>
      </c>
      <c r="F12" s="65">
        <f t="shared" si="0"/>
        <v>0</v>
      </c>
      <c r="G12" s="66">
        <f t="shared" si="0"/>
        <v>210</v>
      </c>
      <c r="H12" s="53">
        <f>G8*(25+40)%</f>
        <v>390</v>
      </c>
      <c r="I12" s="84"/>
    </row>
    <row r="13" spans="2:11" ht="15.6" x14ac:dyDescent="0.3">
      <c r="B13" s="107"/>
      <c r="C13" s="8" t="s">
        <v>5</v>
      </c>
      <c r="D13" s="49"/>
      <c r="E13" s="64">
        <f t="shared" si="0"/>
        <v>0</v>
      </c>
      <c r="F13" s="65">
        <f t="shared" si="0"/>
        <v>0</v>
      </c>
      <c r="G13" s="66">
        <f t="shared" si="0"/>
        <v>150</v>
      </c>
      <c r="H13" s="53">
        <f>G8*(40+35)%</f>
        <v>450</v>
      </c>
      <c r="I13" s="84"/>
    </row>
    <row r="14" spans="2:11" ht="15.6" x14ac:dyDescent="0.3">
      <c r="B14" s="107"/>
      <c r="C14" s="8" t="s">
        <v>6</v>
      </c>
      <c r="D14" s="49"/>
      <c r="E14" s="64">
        <f t="shared" si="0"/>
        <v>0</v>
      </c>
      <c r="F14" s="65">
        <f t="shared" si="0"/>
        <v>0</v>
      </c>
      <c r="G14" s="66">
        <f t="shared" si="0"/>
        <v>240</v>
      </c>
      <c r="H14" s="53">
        <f>G8*(25+35)%</f>
        <v>360</v>
      </c>
      <c r="I14" s="84"/>
    </row>
    <row r="15" spans="2:11" ht="16.2" thickBot="1" x14ac:dyDescent="0.35">
      <c r="B15" s="108"/>
      <c r="C15" s="50" t="s">
        <v>234</v>
      </c>
      <c r="D15" s="51"/>
      <c r="E15" s="64">
        <f t="shared" si="0"/>
        <v>0</v>
      </c>
      <c r="F15" s="65">
        <f t="shared" si="0"/>
        <v>0</v>
      </c>
      <c r="G15" s="66">
        <f t="shared" si="0"/>
        <v>0</v>
      </c>
      <c r="H15" s="54">
        <f>G8*(25+40+35)%</f>
        <v>600</v>
      </c>
      <c r="I15" s="84"/>
    </row>
    <row r="16" spans="2:11" ht="16.2" thickBot="1" x14ac:dyDescent="0.35">
      <c r="B16" s="109"/>
      <c r="C16" s="109"/>
      <c r="D16" s="109"/>
      <c r="E16" s="109"/>
      <c r="F16" s="109"/>
      <c r="G16" s="109"/>
      <c r="H16" s="109"/>
      <c r="I16" s="84"/>
    </row>
    <row r="17" spans="2:14" ht="16.2" thickBot="1" x14ac:dyDescent="0.35">
      <c r="B17" s="110" t="s">
        <v>236</v>
      </c>
      <c r="C17" s="111"/>
      <c r="D17" s="57">
        <v>0.05</v>
      </c>
      <c r="E17" s="56">
        <f>E$8*D17</f>
        <v>7.5</v>
      </c>
      <c r="F17" s="33">
        <f>F$8*D17</f>
        <v>15</v>
      </c>
      <c r="G17" s="34">
        <f>G$8*D17</f>
        <v>30</v>
      </c>
      <c r="H17" s="11"/>
      <c r="I17" s="84"/>
    </row>
    <row r="18" spans="2:14" ht="16.2" thickBot="1" x14ac:dyDescent="0.35">
      <c r="D18" s="57">
        <v>0.1</v>
      </c>
      <c r="E18" s="56">
        <f>E8*D18</f>
        <v>15</v>
      </c>
      <c r="F18" s="33">
        <f t="shared" ref="F18:F24" si="1">F$8*D18</f>
        <v>30</v>
      </c>
      <c r="G18" s="34">
        <f t="shared" ref="G18:G24" si="2">G$8*D18</f>
        <v>60</v>
      </c>
    </row>
    <row r="19" spans="2:14" ht="16.2" thickBot="1" x14ac:dyDescent="0.35">
      <c r="D19" s="57">
        <v>0.15</v>
      </c>
      <c r="E19" s="56">
        <f>E8*D19</f>
        <v>22.5</v>
      </c>
      <c r="F19" s="33">
        <f t="shared" si="1"/>
        <v>45</v>
      </c>
      <c r="G19" s="34">
        <f t="shared" si="2"/>
        <v>90</v>
      </c>
    </row>
    <row r="20" spans="2:14" ht="16.2" thickBot="1" x14ac:dyDescent="0.35">
      <c r="D20" s="57">
        <v>0.2</v>
      </c>
      <c r="E20" s="56">
        <f>E8*D20</f>
        <v>30</v>
      </c>
      <c r="F20" s="33">
        <f t="shared" si="1"/>
        <v>60</v>
      </c>
      <c r="G20" s="34">
        <f t="shared" si="2"/>
        <v>120</v>
      </c>
    </row>
    <row r="21" spans="2:14" ht="16.2" thickBot="1" x14ac:dyDescent="0.35">
      <c r="D21" s="57">
        <v>0.25</v>
      </c>
      <c r="E21" s="56">
        <f>E8*D21</f>
        <v>37.5</v>
      </c>
      <c r="F21" s="33">
        <f t="shared" si="1"/>
        <v>75</v>
      </c>
      <c r="G21" s="34">
        <f t="shared" si="2"/>
        <v>150</v>
      </c>
    </row>
    <row r="22" spans="2:14" ht="16.2" thickBot="1" x14ac:dyDescent="0.35">
      <c r="D22" s="57">
        <v>0.3</v>
      </c>
      <c r="E22" s="56">
        <f>E8*D22</f>
        <v>45</v>
      </c>
      <c r="F22" s="33">
        <f t="shared" si="1"/>
        <v>90</v>
      </c>
      <c r="G22" s="34">
        <f t="shared" si="2"/>
        <v>180</v>
      </c>
    </row>
    <row r="23" spans="2:14" ht="16.2" thickBot="1" x14ac:dyDescent="0.35">
      <c r="D23" s="57">
        <v>0.35</v>
      </c>
      <c r="E23" s="56">
        <f>E8*D23</f>
        <v>52.5</v>
      </c>
      <c r="F23" s="33">
        <f t="shared" si="1"/>
        <v>105</v>
      </c>
      <c r="G23" s="34">
        <f t="shared" si="2"/>
        <v>210</v>
      </c>
    </row>
    <row r="24" spans="2:14" ht="16.2" thickBot="1" x14ac:dyDescent="0.35">
      <c r="D24" s="57">
        <v>0.4</v>
      </c>
      <c r="E24" s="56">
        <f>E8*D24</f>
        <v>60</v>
      </c>
      <c r="F24" s="33">
        <f t="shared" si="1"/>
        <v>120</v>
      </c>
      <c r="G24" s="34">
        <f t="shared" si="2"/>
        <v>240</v>
      </c>
    </row>
    <row r="25" spans="2:14" x14ac:dyDescent="0.3">
      <c r="E25" s="4"/>
    </row>
    <row r="27" spans="2:14" x14ac:dyDescent="0.3">
      <c r="B27" s="78" t="s">
        <v>446</v>
      </c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</row>
    <row r="28" spans="2:14" x14ac:dyDescent="0.3">
      <c r="B28" s="87" t="s">
        <v>451</v>
      </c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4"/>
    </row>
    <row r="29" spans="2:14" x14ac:dyDescent="0.3"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84"/>
    </row>
    <row r="30" spans="2:14" x14ac:dyDescent="0.3">
      <c r="B30" s="86" t="s">
        <v>454</v>
      </c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87"/>
    </row>
    <row r="31" spans="2:14" x14ac:dyDescent="0.3">
      <c r="B31" s="86" t="s">
        <v>472</v>
      </c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</row>
  </sheetData>
  <mergeCells count="12">
    <mergeCell ref="B9:B15"/>
    <mergeCell ref="B16:H16"/>
    <mergeCell ref="B17:C17"/>
    <mergeCell ref="B28:M28"/>
    <mergeCell ref="B30:N30"/>
    <mergeCell ref="B31:M31"/>
    <mergeCell ref="B2:H2"/>
    <mergeCell ref="B4:C4"/>
    <mergeCell ref="E4:G6"/>
    <mergeCell ref="H4:H8"/>
    <mergeCell ref="B5:C5"/>
    <mergeCell ref="B7:D8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3969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4</xdr:row>
                    <xdr:rowOff>7620</xdr:rowOff>
                  </from>
                  <to>
                    <xdr:col>3</xdr:col>
                    <xdr:colOff>1333500</xdr:colOff>
                    <xdr:row>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70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7620</xdr:rowOff>
                  </from>
                  <to>
                    <xdr:col>3</xdr:col>
                    <xdr:colOff>1325880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8">
    <tabColor rgb="FFFFC000"/>
  </sheetPr>
  <dimension ref="B2:O25"/>
  <sheetViews>
    <sheetView showGridLines="0" zoomScaleNormal="100" workbookViewId="0">
      <selection activeCell="C32" sqref="C32"/>
    </sheetView>
  </sheetViews>
  <sheetFormatPr defaultColWidth="9.109375" defaultRowHeight="14.4" x14ac:dyDescent="0.3"/>
  <cols>
    <col min="1" max="1" width="5.6640625" style="1" customWidth="1"/>
    <col min="2" max="2" width="9.109375" style="1"/>
    <col min="3" max="3" width="8.44140625" style="1" customWidth="1"/>
    <col min="4" max="4" width="19.44140625" style="1" customWidth="1"/>
    <col min="5" max="5" width="22.6640625" style="1" customWidth="1"/>
    <col min="6" max="6" width="23.6640625" style="1" customWidth="1"/>
    <col min="7" max="7" width="22.6640625" style="1" customWidth="1"/>
    <col min="8" max="8" width="17" style="1" customWidth="1"/>
    <col min="9" max="16384" width="9.109375" style="1"/>
  </cols>
  <sheetData>
    <row r="2" spans="2:11" ht="17.399999999999999" x14ac:dyDescent="0.3">
      <c r="B2" s="88" t="s">
        <v>464</v>
      </c>
      <c r="C2" s="115"/>
      <c r="D2" s="115"/>
      <c r="E2" s="115"/>
      <c r="F2" s="115"/>
      <c r="G2" s="115"/>
      <c r="H2" s="115"/>
    </row>
    <row r="3" spans="2:11" ht="15" thickBot="1" x14ac:dyDescent="0.35"/>
    <row r="4" spans="2:11" ht="17.25" customHeight="1" thickBot="1" x14ac:dyDescent="0.35">
      <c r="B4" s="90" t="s">
        <v>232</v>
      </c>
      <c r="C4" s="91"/>
      <c r="D4" s="5">
        <v>2</v>
      </c>
      <c r="E4" s="92" t="s">
        <v>237</v>
      </c>
      <c r="F4" s="93"/>
      <c r="G4" s="94"/>
      <c r="H4" s="98" t="s">
        <v>228</v>
      </c>
      <c r="I4" s="3"/>
    </row>
    <row r="5" spans="2:11" ht="16.5" customHeight="1" thickBot="1" x14ac:dyDescent="0.35">
      <c r="B5" s="90" t="s">
        <v>7</v>
      </c>
      <c r="C5" s="91"/>
      <c r="D5" s="6">
        <v>2</v>
      </c>
      <c r="E5" s="95"/>
      <c r="F5" s="96"/>
      <c r="G5" s="97"/>
      <c r="H5" s="99"/>
      <c r="I5" s="3"/>
    </row>
    <row r="6" spans="2:11" ht="17.25" customHeight="1" thickBot="1" x14ac:dyDescent="0.35">
      <c r="B6" s="14" t="s">
        <v>233</v>
      </c>
      <c r="C6" s="15"/>
      <c r="D6" s="67" t="str">
        <f>VLOOKUP(D5,sadzby_stravneho!D3:F196,3)</f>
        <v>EUR</v>
      </c>
      <c r="E6" s="95"/>
      <c r="F6" s="96"/>
      <c r="G6" s="97"/>
      <c r="H6" s="99"/>
      <c r="I6" s="3"/>
    </row>
    <row r="7" spans="2:11" ht="15" customHeight="1" x14ac:dyDescent="0.3">
      <c r="B7" s="101" t="s">
        <v>445</v>
      </c>
      <c r="C7" s="102"/>
      <c r="D7" s="103"/>
      <c r="E7" s="59" t="s">
        <v>230</v>
      </c>
      <c r="F7" s="60" t="s">
        <v>231</v>
      </c>
      <c r="G7" s="61" t="s">
        <v>229</v>
      </c>
      <c r="H7" s="99"/>
      <c r="I7" s="3"/>
    </row>
    <row r="8" spans="2:11" ht="16.2" thickBot="1" x14ac:dyDescent="0.35">
      <c r="B8" s="104"/>
      <c r="C8" s="105"/>
      <c r="D8" s="106"/>
      <c r="E8" s="47">
        <f>G8*25%</f>
        <v>8</v>
      </c>
      <c r="F8" s="35">
        <f>G8*50%</f>
        <v>16</v>
      </c>
      <c r="G8" s="36">
        <f>VLOOKUP(D5,sadzby_stravneho!D3:G196,2)</f>
        <v>32</v>
      </c>
      <c r="H8" s="100"/>
      <c r="I8" s="3"/>
      <c r="J8" s="10"/>
    </row>
    <row r="9" spans="2:11" ht="16.2" thickTop="1" x14ac:dyDescent="0.3">
      <c r="B9" s="107" t="s">
        <v>235</v>
      </c>
      <c r="C9" s="7" t="s">
        <v>1</v>
      </c>
      <c r="D9" s="48"/>
      <c r="E9" s="64">
        <f>IF((E$8-$H9)&lt;0,0,E$8-$H9)</f>
        <v>0</v>
      </c>
      <c r="F9" s="65">
        <f>IF((F$8-$H9)&lt;0,0,F$8-$H9)</f>
        <v>8</v>
      </c>
      <c r="G9" s="66">
        <f>IF((G$8-$H9)&lt;0,0,G$8-$H9)</f>
        <v>24</v>
      </c>
      <c r="H9" s="52">
        <f>G8*25%</f>
        <v>8</v>
      </c>
      <c r="I9" s="3"/>
      <c r="K9" s="2"/>
    </row>
    <row r="10" spans="2:11" ht="15.6" x14ac:dyDescent="0.3">
      <c r="B10" s="107"/>
      <c r="C10" s="8" t="s">
        <v>2</v>
      </c>
      <c r="D10" s="49"/>
      <c r="E10" s="64">
        <f t="shared" ref="E10:G15" si="0">IF((E$8-$H10)&lt;0,0,E$8-$H10)</f>
        <v>0</v>
      </c>
      <c r="F10" s="65">
        <f t="shared" si="0"/>
        <v>3.1999999999999993</v>
      </c>
      <c r="G10" s="66">
        <f t="shared" si="0"/>
        <v>19.2</v>
      </c>
      <c r="H10" s="53">
        <f>G8*40%</f>
        <v>12.8</v>
      </c>
      <c r="I10" s="3"/>
    </row>
    <row r="11" spans="2:11" ht="15.6" x14ac:dyDescent="0.3">
      <c r="B11" s="107"/>
      <c r="C11" s="8" t="s">
        <v>3</v>
      </c>
      <c r="D11" s="49"/>
      <c r="E11" s="64">
        <f t="shared" si="0"/>
        <v>0</v>
      </c>
      <c r="F11" s="65">
        <f t="shared" si="0"/>
        <v>4.8000000000000007</v>
      </c>
      <c r="G11" s="66">
        <f t="shared" si="0"/>
        <v>20.8</v>
      </c>
      <c r="H11" s="53">
        <f>G8*35%</f>
        <v>11.2</v>
      </c>
      <c r="I11" s="3"/>
    </row>
    <row r="12" spans="2:11" ht="15.6" x14ac:dyDescent="0.3">
      <c r="B12" s="107"/>
      <c r="C12" s="8" t="s">
        <v>4</v>
      </c>
      <c r="D12" s="49"/>
      <c r="E12" s="64">
        <f t="shared" si="0"/>
        <v>0</v>
      </c>
      <c r="F12" s="65">
        <f t="shared" si="0"/>
        <v>0</v>
      </c>
      <c r="G12" s="66">
        <f t="shared" si="0"/>
        <v>11.2</v>
      </c>
      <c r="H12" s="53">
        <f>G8*(25+40)%</f>
        <v>20.8</v>
      </c>
      <c r="I12" s="3"/>
    </row>
    <row r="13" spans="2:11" ht="15.6" x14ac:dyDescent="0.3">
      <c r="B13" s="107"/>
      <c r="C13" s="8" t="s">
        <v>5</v>
      </c>
      <c r="D13" s="49"/>
      <c r="E13" s="64">
        <f t="shared" si="0"/>
        <v>0</v>
      </c>
      <c r="F13" s="65">
        <f t="shared" si="0"/>
        <v>0</v>
      </c>
      <c r="G13" s="66">
        <f t="shared" si="0"/>
        <v>8</v>
      </c>
      <c r="H13" s="53">
        <f>G8*(40+35)%</f>
        <v>24</v>
      </c>
      <c r="I13" s="3"/>
    </row>
    <row r="14" spans="2:11" ht="15.6" x14ac:dyDescent="0.3">
      <c r="B14" s="107"/>
      <c r="C14" s="8" t="s">
        <v>6</v>
      </c>
      <c r="D14" s="49"/>
      <c r="E14" s="64">
        <f t="shared" si="0"/>
        <v>0</v>
      </c>
      <c r="F14" s="65">
        <f t="shared" si="0"/>
        <v>0</v>
      </c>
      <c r="G14" s="66">
        <f t="shared" si="0"/>
        <v>12.8</v>
      </c>
      <c r="H14" s="53">
        <f>G8*(25+35)%</f>
        <v>19.2</v>
      </c>
      <c r="I14" s="3"/>
    </row>
    <row r="15" spans="2:11" ht="16.2" thickBot="1" x14ac:dyDescent="0.35">
      <c r="B15" s="108"/>
      <c r="C15" s="50" t="s">
        <v>234</v>
      </c>
      <c r="D15" s="51"/>
      <c r="E15" s="64">
        <f t="shared" si="0"/>
        <v>0</v>
      </c>
      <c r="F15" s="65">
        <f t="shared" si="0"/>
        <v>0</v>
      </c>
      <c r="G15" s="66">
        <f t="shared" si="0"/>
        <v>0</v>
      </c>
      <c r="H15" s="54">
        <f>G8*(25+40+35)%</f>
        <v>32</v>
      </c>
      <c r="I15" s="3"/>
    </row>
    <row r="16" spans="2:11" ht="16.2" thickBot="1" x14ac:dyDescent="0.35">
      <c r="B16" s="109"/>
      <c r="C16" s="109"/>
      <c r="D16" s="109"/>
      <c r="E16" s="109"/>
      <c r="F16" s="109"/>
      <c r="G16" s="109"/>
      <c r="H16" s="109"/>
      <c r="I16" s="3"/>
    </row>
    <row r="17" spans="2:15" ht="16.2" thickBot="1" x14ac:dyDescent="0.35">
      <c r="B17" s="110" t="s">
        <v>236</v>
      </c>
      <c r="C17" s="111"/>
      <c r="D17" s="57">
        <v>0.05</v>
      </c>
      <c r="E17" s="56">
        <f>E8*D17</f>
        <v>0.4</v>
      </c>
      <c r="F17" s="33">
        <f>F8*D17</f>
        <v>0.8</v>
      </c>
      <c r="G17" s="34">
        <f>G8*D17</f>
        <v>1.6</v>
      </c>
      <c r="H17" s="11"/>
      <c r="I17" s="3"/>
    </row>
    <row r="20" spans="2:15" x14ac:dyDescent="0.3">
      <c r="B20" s="78" t="s">
        <v>446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</row>
    <row r="21" spans="2:15" x14ac:dyDescent="0.3">
      <c r="B21" s="87" t="s">
        <v>451</v>
      </c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3"/>
      <c r="O21" s="3"/>
    </row>
    <row r="22" spans="2:15" x14ac:dyDescent="0.3"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3"/>
      <c r="O22" s="3"/>
    </row>
    <row r="23" spans="2:15" x14ac:dyDescent="0.3">
      <c r="B23" s="87" t="s">
        <v>455</v>
      </c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</row>
    <row r="24" spans="2:15" x14ac:dyDescent="0.3">
      <c r="B24" s="112" t="s">
        <v>459</v>
      </c>
      <c r="C24" s="113"/>
      <c r="D24" s="113"/>
      <c r="E24" s="113"/>
      <c r="F24" s="113"/>
      <c r="G24" s="113"/>
      <c r="H24" s="113"/>
      <c r="I24" s="113"/>
      <c r="J24" s="113"/>
      <c r="K24" s="113"/>
      <c r="L24" s="113"/>
      <c r="M24" s="113"/>
    </row>
    <row r="25" spans="2:15" x14ac:dyDescent="0.3">
      <c r="E25" s="4"/>
    </row>
  </sheetData>
  <mergeCells count="12">
    <mergeCell ref="B2:H2"/>
    <mergeCell ref="B21:M21"/>
    <mergeCell ref="B23:O23"/>
    <mergeCell ref="B24:M24"/>
    <mergeCell ref="B16:H16"/>
    <mergeCell ref="B17:C17"/>
    <mergeCell ref="B4:C4"/>
    <mergeCell ref="E4:G6"/>
    <mergeCell ref="H4:H8"/>
    <mergeCell ref="B5:C5"/>
    <mergeCell ref="B7:D8"/>
    <mergeCell ref="B9:B15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1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4</xdr:row>
                    <xdr:rowOff>7620</xdr:rowOff>
                  </from>
                  <to>
                    <xdr:col>4</xdr:col>
                    <xdr:colOff>0</xdr:colOff>
                    <xdr:row>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2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7620</xdr:rowOff>
                  </from>
                  <to>
                    <xdr:col>3</xdr:col>
                    <xdr:colOff>1325880</xdr:colOff>
                    <xdr:row>3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9">
    <tabColor rgb="FF92D050"/>
  </sheetPr>
  <dimension ref="B2:O25"/>
  <sheetViews>
    <sheetView showGridLines="0" zoomScaleNormal="100" workbookViewId="0">
      <selection activeCell="C32" sqref="C32"/>
    </sheetView>
  </sheetViews>
  <sheetFormatPr defaultColWidth="9.109375" defaultRowHeight="14.4" x14ac:dyDescent="0.3"/>
  <cols>
    <col min="1" max="1" width="5.6640625" style="1" customWidth="1"/>
    <col min="2" max="2" width="9.109375" style="1"/>
    <col min="3" max="3" width="8.44140625" style="1" customWidth="1"/>
    <col min="4" max="4" width="19.5546875" style="1" customWidth="1"/>
    <col min="5" max="5" width="22.6640625" style="1" customWidth="1"/>
    <col min="6" max="6" width="23.6640625" style="1" customWidth="1"/>
    <col min="7" max="7" width="22.6640625" style="1" customWidth="1"/>
    <col min="8" max="8" width="17" style="1" customWidth="1"/>
    <col min="9" max="16384" width="9.109375" style="1"/>
  </cols>
  <sheetData>
    <row r="2" spans="2:11" ht="17.399999999999999" x14ac:dyDescent="0.3">
      <c r="B2" s="88" t="s">
        <v>465</v>
      </c>
      <c r="C2" s="114"/>
      <c r="D2" s="114"/>
      <c r="E2" s="114"/>
      <c r="F2" s="114"/>
      <c r="G2" s="114"/>
      <c r="H2" s="114"/>
    </row>
    <row r="3" spans="2:11" ht="15" thickBot="1" x14ac:dyDescent="0.35"/>
    <row r="4" spans="2:11" ht="17.25" customHeight="1" thickBot="1" x14ac:dyDescent="0.35">
      <c r="B4" s="90" t="s">
        <v>232</v>
      </c>
      <c r="C4" s="91"/>
      <c r="D4" s="5">
        <v>2</v>
      </c>
      <c r="E4" s="92" t="s">
        <v>237</v>
      </c>
      <c r="F4" s="93"/>
      <c r="G4" s="94"/>
      <c r="H4" s="98" t="s">
        <v>228</v>
      </c>
      <c r="I4" s="3"/>
    </row>
    <row r="5" spans="2:11" ht="16.5" customHeight="1" thickBot="1" x14ac:dyDescent="0.35">
      <c r="B5" s="90" t="s">
        <v>7</v>
      </c>
      <c r="C5" s="91"/>
      <c r="D5" s="6">
        <v>2</v>
      </c>
      <c r="E5" s="95"/>
      <c r="F5" s="96"/>
      <c r="G5" s="97"/>
      <c r="H5" s="99"/>
      <c r="I5" s="3"/>
    </row>
    <row r="6" spans="2:11" ht="17.25" customHeight="1" thickBot="1" x14ac:dyDescent="0.35">
      <c r="B6" s="14" t="s">
        <v>233</v>
      </c>
      <c r="C6" s="15"/>
      <c r="D6" s="67" t="str">
        <f>VLOOKUP(D5,sadzby_stravneho!D3:F196,3)</f>
        <v>EUR</v>
      </c>
      <c r="E6" s="95"/>
      <c r="F6" s="96"/>
      <c r="G6" s="97"/>
      <c r="H6" s="99"/>
      <c r="I6" s="3"/>
    </row>
    <row r="7" spans="2:11" ht="15" customHeight="1" x14ac:dyDescent="0.3">
      <c r="B7" s="101" t="s">
        <v>445</v>
      </c>
      <c r="C7" s="102"/>
      <c r="D7" s="103"/>
      <c r="E7" s="59" t="s">
        <v>230</v>
      </c>
      <c r="F7" s="60" t="s">
        <v>231</v>
      </c>
      <c r="G7" s="61" t="s">
        <v>229</v>
      </c>
      <c r="H7" s="99"/>
      <c r="I7" s="3"/>
    </row>
    <row r="8" spans="2:11" ht="16.2" thickBot="1" x14ac:dyDescent="0.35">
      <c r="B8" s="104"/>
      <c r="C8" s="105"/>
      <c r="D8" s="106"/>
      <c r="E8" s="47">
        <f>G8*25%</f>
        <v>8</v>
      </c>
      <c r="F8" s="35">
        <f>G8*50%</f>
        <v>16</v>
      </c>
      <c r="G8" s="36">
        <f>VLOOKUP(D5,sadzby_stravneho!D3:G196,2)</f>
        <v>32</v>
      </c>
      <c r="H8" s="100"/>
      <c r="I8" s="3"/>
      <c r="J8" s="10"/>
    </row>
    <row r="9" spans="2:11" ht="16.2" thickTop="1" x14ac:dyDescent="0.3">
      <c r="B9" s="107" t="s">
        <v>235</v>
      </c>
      <c r="C9" s="7" t="s">
        <v>1</v>
      </c>
      <c r="D9" s="48"/>
      <c r="E9" s="64">
        <f>IF((E$8-$H9)&lt;0,0,E$8-$H9)</f>
        <v>0</v>
      </c>
      <c r="F9" s="65">
        <f>IF((F$8-$H9)&lt;0,0,F$8-$H9)</f>
        <v>8</v>
      </c>
      <c r="G9" s="66">
        <f>IF((G$8-$H9)&lt;0,0,G$8-$H9)</f>
        <v>24</v>
      </c>
      <c r="H9" s="52">
        <f>G8*25%</f>
        <v>8</v>
      </c>
      <c r="I9" s="3"/>
      <c r="K9" s="2"/>
    </row>
    <row r="10" spans="2:11" ht="15.6" x14ac:dyDescent="0.3">
      <c r="B10" s="107"/>
      <c r="C10" s="8" t="s">
        <v>2</v>
      </c>
      <c r="D10" s="49"/>
      <c r="E10" s="64">
        <f t="shared" ref="E10:G15" si="0">IF((E$8-$H10)&lt;0,0,E$8-$H10)</f>
        <v>0</v>
      </c>
      <c r="F10" s="65">
        <f t="shared" si="0"/>
        <v>3.1999999999999993</v>
      </c>
      <c r="G10" s="66">
        <f t="shared" si="0"/>
        <v>19.2</v>
      </c>
      <c r="H10" s="53">
        <f>G8*40%</f>
        <v>12.8</v>
      </c>
      <c r="I10" s="3"/>
    </row>
    <row r="11" spans="2:11" ht="15.6" x14ac:dyDescent="0.3">
      <c r="B11" s="107"/>
      <c r="C11" s="8" t="s">
        <v>3</v>
      </c>
      <c r="D11" s="49"/>
      <c r="E11" s="64">
        <f t="shared" si="0"/>
        <v>0</v>
      </c>
      <c r="F11" s="65">
        <f t="shared" si="0"/>
        <v>4.8000000000000007</v>
      </c>
      <c r="G11" s="66">
        <f t="shared" si="0"/>
        <v>20.8</v>
      </c>
      <c r="H11" s="53">
        <f>G8*35%</f>
        <v>11.2</v>
      </c>
      <c r="I11" s="3"/>
    </row>
    <row r="12" spans="2:11" ht="15.6" x14ac:dyDescent="0.3">
      <c r="B12" s="107"/>
      <c r="C12" s="8" t="s">
        <v>4</v>
      </c>
      <c r="D12" s="49"/>
      <c r="E12" s="64">
        <f t="shared" si="0"/>
        <v>0</v>
      </c>
      <c r="F12" s="65">
        <f t="shared" si="0"/>
        <v>0</v>
      </c>
      <c r="G12" s="66">
        <f t="shared" si="0"/>
        <v>11.2</v>
      </c>
      <c r="H12" s="53">
        <f>G8*(25+40)%</f>
        <v>20.8</v>
      </c>
      <c r="I12" s="3"/>
    </row>
    <row r="13" spans="2:11" ht="15.6" x14ac:dyDescent="0.3">
      <c r="B13" s="107"/>
      <c r="C13" s="8" t="s">
        <v>5</v>
      </c>
      <c r="D13" s="49"/>
      <c r="E13" s="64">
        <f t="shared" si="0"/>
        <v>0</v>
      </c>
      <c r="F13" s="65">
        <f t="shared" si="0"/>
        <v>0</v>
      </c>
      <c r="G13" s="66">
        <f t="shared" si="0"/>
        <v>8</v>
      </c>
      <c r="H13" s="53">
        <f>G8*(40+35)%</f>
        <v>24</v>
      </c>
      <c r="I13" s="3"/>
    </row>
    <row r="14" spans="2:11" ht="15.6" x14ac:dyDescent="0.3">
      <c r="B14" s="107"/>
      <c r="C14" s="8" t="s">
        <v>6</v>
      </c>
      <c r="D14" s="49"/>
      <c r="E14" s="64">
        <f t="shared" si="0"/>
        <v>0</v>
      </c>
      <c r="F14" s="65">
        <f t="shared" si="0"/>
        <v>0</v>
      </c>
      <c r="G14" s="66">
        <f t="shared" si="0"/>
        <v>12.8</v>
      </c>
      <c r="H14" s="53">
        <f>G8*(25+35)%</f>
        <v>19.2</v>
      </c>
      <c r="I14" s="3"/>
    </row>
    <row r="15" spans="2:11" ht="16.2" thickBot="1" x14ac:dyDescent="0.35">
      <c r="B15" s="108"/>
      <c r="C15" s="50" t="s">
        <v>234</v>
      </c>
      <c r="D15" s="51"/>
      <c r="E15" s="64">
        <f t="shared" si="0"/>
        <v>0</v>
      </c>
      <c r="F15" s="65">
        <f t="shared" si="0"/>
        <v>0</v>
      </c>
      <c r="G15" s="66">
        <f t="shared" si="0"/>
        <v>0</v>
      </c>
      <c r="H15" s="54">
        <f>G8*(25+40+35)%</f>
        <v>32</v>
      </c>
      <c r="I15" s="3"/>
    </row>
    <row r="16" spans="2:11" ht="16.2" thickBot="1" x14ac:dyDescent="0.35">
      <c r="B16" s="109"/>
      <c r="C16" s="109"/>
      <c r="D16" s="109"/>
      <c r="E16" s="109"/>
      <c r="F16" s="109"/>
      <c r="G16" s="109"/>
      <c r="H16" s="109"/>
      <c r="I16" s="3"/>
    </row>
    <row r="17" spans="2:15" ht="16.2" thickBot="1" x14ac:dyDescent="0.35">
      <c r="B17" s="110" t="s">
        <v>236</v>
      </c>
      <c r="C17" s="111"/>
      <c r="D17" s="57">
        <v>0.05</v>
      </c>
      <c r="E17" s="56">
        <f>E8*D17</f>
        <v>0.4</v>
      </c>
      <c r="F17" s="33">
        <f>F8*D17</f>
        <v>0.8</v>
      </c>
      <c r="G17" s="34">
        <f>G8*D17</f>
        <v>1.6</v>
      </c>
      <c r="H17" s="11"/>
      <c r="I17" s="3"/>
    </row>
    <row r="20" spans="2:15" x14ac:dyDescent="0.3">
      <c r="B20" s="78" t="s">
        <v>446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</row>
    <row r="21" spans="2:15" x14ac:dyDescent="0.3">
      <c r="B21" s="87" t="s">
        <v>451</v>
      </c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3"/>
      <c r="O21" s="3"/>
    </row>
    <row r="22" spans="2:15" x14ac:dyDescent="0.3"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3"/>
      <c r="O22" s="3"/>
    </row>
    <row r="23" spans="2:15" x14ac:dyDescent="0.3">
      <c r="B23" s="87" t="s">
        <v>455</v>
      </c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</row>
    <row r="24" spans="2:15" x14ac:dyDescent="0.3">
      <c r="B24" s="113" t="s">
        <v>456</v>
      </c>
      <c r="C24" s="113"/>
      <c r="D24" s="113"/>
      <c r="E24" s="113"/>
      <c r="F24" s="113"/>
      <c r="G24" s="113"/>
      <c r="H24" s="113"/>
      <c r="I24" s="113"/>
      <c r="J24" s="113"/>
      <c r="K24" s="113"/>
      <c r="L24" s="113"/>
      <c r="M24" s="113"/>
    </row>
    <row r="25" spans="2:15" x14ac:dyDescent="0.3">
      <c r="E25" s="4"/>
    </row>
  </sheetData>
  <mergeCells count="12">
    <mergeCell ref="B21:M21"/>
    <mergeCell ref="B23:O23"/>
    <mergeCell ref="B24:M24"/>
    <mergeCell ref="B2:H2"/>
    <mergeCell ref="B16:H16"/>
    <mergeCell ref="B17:C17"/>
    <mergeCell ref="B4:C4"/>
    <mergeCell ref="E4:G6"/>
    <mergeCell ref="H4:H8"/>
    <mergeCell ref="B5:C5"/>
    <mergeCell ref="B7:D8"/>
    <mergeCell ref="B9:B15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4</xdr:row>
                    <xdr:rowOff>7620</xdr:rowOff>
                  </from>
                  <to>
                    <xdr:col>3</xdr:col>
                    <xdr:colOff>1333500</xdr:colOff>
                    <xdr:row>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7620</xdr:rowOff>
                  </from>
                  <to>
                    <xdr:col>3</xdr:col>
                    <xdr:colOff>1325880</xdr:colOff>
                    <xdr:row>3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>
    <tabColor rgb="FFFFFF00"/>
  </sheetPr>
  <dimension ref="B2:O26"/>
  <sheetViews>
    <sheetView showGridLines="0" zoomScaleNormal="100" workbookViewId="0">
      <selection activeCell="C32" sqref="C32"/>
    </sheetView>
  </sheetViews>
  <sheetFormatPr defaultColWidth="9.109375" defaultRowHeight="14.4" x14ac:dyDescent="0.3"/>
  <cols>
    <col min="1" max="1" width="5.6640625" style="1" customWidth="1"/>
    <col min="2" max="2" width="9.109375" style="1"/>
    <col min="3" max="3" width="8.44140625" style="1" customWidth="1"/>
    <col min="4" max="4" width="19.33203125" style="1" customWidth="1"/>
    <col min="5" max="5" width="22.6640625" style="1" customWidth="1"/>
    <col min="6" max="6" width="23.6640625" style="1" customWidth="1"/>
    <col min="7" max="7" width="22.6640625" style="1" customWidth="1"/>
    <col min="8" max="8" width="17" style="1" customWidth="1"/>
    <col min="9" max="16384" width="9.109375" style="1"/>
  </cols>
  <sheetData>
    <row r="2" spans="2:11" ht="17.399999999999999" x14ac:dyDescent="0.3">
      <c r="B2" s="88" t="s">
        <v>466</v>
      </c>
      <c r="C2" s="114"/>
      <c r="D2" s="114"/>
      <c r="E2" s="114"/>
      <c r="F2" s="114"/>
      <c r="G2" s="114"/>
      <c r="H2" s="114"/>
    </row>
    <row r="3" spans="2:11" ht="15" thickBot="1" x14ac:dyDescent="0.35"/>
    <row r="4" spans="2:11" ht="17.25" customHeight="1" thickBot="1" x14ac:dyDescent="0.35">
      <c r="B4" s="90" t="s">
        <v>232</v>
      </c>
      <c r="C4" s="91"/>
      <c r="D4" s="5">
        <v>2</v>
      </c>
      <c r="E4" s="92" t="s">
        <v>237</v>
      </c>
      <c r="F4" s="93"/>
      <c r="G4" s="94"/>
      <c r="H4" s="98" t="s">
        <v>228</v>
      </c>
      <c r="I4" s="3"/>
    </row>
    <row r="5" spans="2:11" ht="16.5" customHeight="1" thickBot="1" x14ac:dyDescent="0.35">
      <c r="B5" s="90" t="s">
        <v>7</v>
      </c>
      <c r="C5" s="91"/>
      <c r="D5" s="6">
        <v>2</v>
      </c>
      <c r="E5" s="95"/>
      <c r="F5" s="96"/>
      <c r="G5" s="97"/>
      <c r="H5" s="99"/>
      <c r="I5" s="3"/>
    </row>
    <row r="6" spans="2:11" ht="17.25" customHeight="1" thickBot="1" x14ac:dyDescent="0.35">
      <c r="B6" s="14" t="s">
        <v>233</v>
      </c>
      <c r="C6" s="15"/>
      <c r="D6" s="67" t="str">
        <f>VLOOKUP(D5,sadzby_stravneho!D3:F196,3)</f>
        <v>EUR</v>
      </c>
      <c r="E6" s="95"/>
      <c r="F6" s="96"/>
      <c r="G6" s="97"/>
      <c r="H6" s="99"/>
      <c r="I6" s="3"/>
    </row>
    <row r="7" spans="2:11" ht="15" customHeight="1" x14ac:dyDescent="0.3">
      <c r="B7" s="101" t="s">
        <v>445</v>
      </c>
      <c r="C7" s="102"/>
      <c r="D7" s="103"/>
      <c r="E7" s="59" t="s">
        <v>230</v>
      </c>
      <c r="F7" s="60" t="s">
        <v>231</v>
      </c>
      <c r="G7" s="61" t="s">
        <v>229</v>
      </c>
      <c r="H7" s="99"/>
      <c r="I7" s="3"/>
    </row>
    <row r="8" spans="2:11" ht="16.2" thickBot="1" x14ac:dyDescent="0.35">
      <c r="B8" s="104"/>
      <c r="C8" s="105"/>
      <c r="D8" s="106"/>
      <c r="E8" s="47">
        <f>G8*25%</f>
        <v>8</v>
      </c>
      <c r="F8" s="35">
        <f>G8*50%</f>
        <v>16</v>
      </c>
      <c r="G8" s="36">
        <f>VLOOKUP(D5,sadzby_stravneho!D3:G196,2)</f>
        <v>32</v>
      </c>
      <c r="H8" s="100"/>
      <c r="I8" s="3"/>
      <c r="J8" s="10"/>
    </row>
    <row r="9" spans="2:11" ht="16.2" thickTop="1" x14ac:dyDescent="0.3">
      <c r="B9" s="107" t="s">
        <v>235</v>
      </c>
      <c r="C9" s="7" t="s">
        <v>1</v>
      </c>
      <c r="D9" s="48"/>
      <c r="E9" s="64">
        <f>IF((E$8-$H9)&lt;0,0,E$8-$H9)</f>
        <v>0</v>
      </c>
      <c r="F9" s="65">
        <f>IF((F$8-$H9)&lt;0,0,F$8-$H9)</f>
        <v>8</v>
      </c>
      <c r="G9" s="66">
        <f>IF((G$8-$H9)&lt;0,0,G$8-$H9)</f>
        <v>24</v>
      </c>
      <c r="H9" s="52">
        <f>G8*25%</f>
        <v>8</v>
      </c>
      <c r="I9" s="3"/>
      <c r="K9" s="2"/>
    </row>
    <row r="10" spans="2:11" ht="15.6" x14ac:dyDescent="0.3">
      <c r="B10" s="107"/>
      <c r="C10" s="8" t="s">
        <v>2</v>
      </c>
      <c r="D10" s="49"/>
      <c r="E10" s="64">
        <f t="shared" ref="E10:G15" si="0">IF((E$8-$H10)&lt;0,0,E$8-$H10)</f>
        <v>0</v>
      </c>
      <c r="F10" s="65">
        <f t="shared" si="0"/>
        <v>3.1999999999999993</v>
      </c>
      <c r="G10" s="66">
        <f t="shared" si="0"/>
        <v>19.2</v>
      </c>
      <c r="H10" s="53">
        <f>G8*40%</f>
        <v>12.8</v>
      </c>
      <c r="I10" s="3"/>
    </row>
    <row r="11" spans="2:11" ht="15.6" x14ac:dyDescent="0.3">
      <c r="B11" s="107"/>
      <c r="C11" s="8" t="s">
        <v>3</v>
      </c>
      <c r="D11" s="49"/>
      <c r="E11" s="64">
        <f t="shared" si="0"/>
        <v>0</v>
      </c>
      <c r="F11" s="65">
        <f t="shared" si="0"/>
        <v>4.8000000000000007</v>
      </c>
      <c r="G11" s="66">
        <f t="shared" si="0"/>
        <v>20.8</v>
      </c>
      <c r="H11" s="53">
        <f>G8*35%</f>
        <v>11.2</v>
      </c>
      <c r="I11" s="3"/>
    </row>
    <row r="12" spans="2:11" ht="15.6" x14ac:dyDescent="0.3">
      <c r="B12" s="107"/>
      <c r="C12" s="8" t="s">
        <v>4</v>
      </c>
      <c r="D12" s="49"/>
      <c r="E12" s="64">
        <f t="shared" si="0"/>
        <v>0</v>
      </c>
      <c r="F12" s="65">
        <f t="shared" si="0"/>
        <v>0</v>
      </c>
      <c r="G12" s="66">
        <f t="shared" si="0"/>
        <v>11.2</v>
      </c>
      <c r="H12" s="53">
        <f>G8*(25+40)%</f>
        <v>20.8</v>
      </c>
      <c r="I12" s="3"/>
    </row>
    <row r="13" spans="2:11" ht="15.6" x14ac:dyDescent="0.3">
      <c r="B13" s="107"/>
      <c r="C13" s="8" t="s">
        <v>5</v>
      </c>
      <c r="D13" s="49"/>
      <c r="E13" s="64">
        <f t="shared" si="0"/>
        <v>0</v>
      </c>
      <c r="F13" s="65">
        <f t="shared" si="0"/>
        <v>0</v>
      </c>
      <c r="G13" s="66">
        <f t="shared" si="0"/>
        <v>8</v>
      </c>
      <c r="H13" s="53">
        <f>G8*(40+35)%</f>
        <v>24</v>
      </c>
      <c r="I13" s="3"/>
    </row>
    <row r="14" spans="2:11" ht="15.6" x14ac:dyDescent="0.3">
      <c r="B14" s="107"/>
      <c r="C14" s="8" t="s">
        <v>6</v>
      </c>
      <c r="D14" s="49"/>
      <c r="E14" s="64">
        <f t="shared" si="0"/>
        <v>0</v>
      </c>
      <c r="F14" s="65">
        <f t="shared" si="0"/>
        <v>0</v>
      </c>
      <c r="G14" s="66">
        <f t="shared" si="0"/>
        <v>12.8</v>
      </c>
      <c r="H14" s="53">
        <f>G8*(25+35)%</f>
        <v>19.2</v>
      </c>
      <c r="I14" s="3"/>
    </row>
    <row r="15" spans="2:11" ht="16.2" thickBot="1" x14ac:dyDescent="0.35">
      <c r="B15" s="108"/>
      <c r="C15" s="50" t="s">
        <v>234</v>
      </c>
      <c r="D15" s="51"/>
      <c r="E15" s="64">
        <f t="shared" si="0"/>
        <v>0</v>
      </c>
      <c r="F15" s="65">
        <f t="shared" si="0"/>
        <v>0</v>
      </c>
      <c r="G15" s="66">
        <f t="shared" si="0"/>
        <v>0</v>
      </c>
      <c r="H15" s="54">
        <f>G8*(25+40+35)%</f>
        <v>32</v>
      </c>
      <c r="I15" s="3"/>
    </row>
    <row r="16" spans="2:11" ht="16.2" thickBot="1" x14ac:dyDescent="0.35">
      <c r="B16" s="109"/>
      <c r="C16" s="109"/>
      <c r="D16" s="109"/>
      <c r="E16" s="109"/>
      <c r="F16" s="109"/>
      <c r="G16" s="109"/>
      <c r="H16" s="109"/>
      <c r="I16" s="3"/>
    </row>
    <row r="17" spans="2:15" ht="16.2" thickBot="1" x14ac:dyDescent="0.35">
      <c r="B17" s="110" t="s">
        <v>236</v>
      </c>
      <c r="C17" s="111"/>
      <c r="D17" s="57">
        <v>0.05</v>
      </c>
      <c r="E17" s="56">
        <f>E8*D17</f>
        <v>0.4</v>
      </c>
      <c r="F17" s="33">
        <f>F8*D17</f>
        <v>0.8</v>
      </c>
      <c r="G17" s="34">
        <f>G8*D17</f>
        <v>1.6</v>
      </c>
      <c r="H17" s="11"/>
      <c r="I17" s="3"/>
    </row>
    <row r="20" spans="2:15" x14ac:dyDescent="0.3">
      <c r="B20" s="78" t="s">
        <v>446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</row>
    <row r="21" spans="2:15" x14ac:dyDescent="0.3">
      <c r="B21" s="87" t="s">
        <v>451</v>
      </c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3"/>
      <c r="O21" s="3"/>
    </row>
    <row r="22" spans="2:15" x14ac:dyDescent="0.3"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3"/>
      <c r="O22" s="3"/>
    </row>
    <row r="23" spans="2:15" x14ac:dyDescent="0.3">
      <c r="B23" s="87" t="s">
        <v>455</v>
      </c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</row>
    <row r="24" spans="2:15" x14ac:dyDescent="0.3">
      <c r="B24" s="113" t="s">
        <v>460</v>
      </c>
      <c r="C24" s="113"/>
      <c r="D24" s="113"/>
      <c r="E24" s="113"/>
      <c r="F24" s="113"/>
      <c r="G24" s="113"/>
      <c r="H24" s="113"/>
      <c r="I24" s="113"/>
      <c r="J24" s="113"/>
      <c r="K24" s="113"/>
      <c r="L24" s="113"/>
      <c r="M24" s="113"/>
    </row>
    <row r="26" spans="2:15" x14ac:dyDescent="0.3">
      <c r="E26" s="4"/>
    </row>
  </sheetData>
  <mergeCells count="12">
    <mergeCell ref="B21:M21"/>
    <mergeCell ref="B23:O23"/>
    <mergeCell ref="B24:M24"/>
    <mergeCell ref="B2:H2"/>
    <mergeCell ref="B16:H16"/>
    <mergeCell ref="B17:C17"/>
    <mergeCell ref="B4:C4"/>
    <mergeCell ref="E4:G6"/>
    <mergeCell ref="H4:H8"/>
    <mergeCell ref="B5:C5"/>
    <mergeCell ref="B7:D8"/>
    <mergeCell ref="B9:B15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4</xdr:row>
                    <xdr:rowOff>7620</xdr:rowOff>
                  </from>
                  <to>
                    <xdr:col>4</xdr:col>
                    <xdr:colOff>7620</xdr:colOff>
                    <xdr:row>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7620</xdr:rowOff>
                  </from>
                  <to>
                    <xdr:col>4</xdr:col>
                    <xdr:colOff>0</xdr:colOff>
                    <xdr:row>3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>
    <tabColor rgb="FF00B0F0"/>
  </sheetPr>
  <dimension ref="A2:O26"/>
  <sheetViews>
    <sheetView showGridLines="0" zoomScaleNormal="100" workbookViewId="0">
      <selection activeCell="C32" sqref="C32"/>
    </sheetView>
  </sheetViews>
  <sheetFormatPr defaultRowHeight="14.4" x14ac:dyDescent="0.3"/>
  <cols>
    <col min="1" max="1" width="5.6640625" style="1" customWidth="1"/>
    <col min="3" max="3" width="8.44140625" customWidth="1"/>
    <col min="4" max="4" width="19.6640625" customWidth="1"/>
    <col min="5" max="5" width="22.6640625" customWidth="1"/>
    <col min="6" max="6" width="23.6640625" customWidth="1"/>
    <col min="7" max="7" width="22.6640625" customWidth="1"/>
    <col min="8" max="8" width="17" customWidth="1"/>
  </cols>
  <sheetData>
    <row r="2" spans="2:11" ht="17.399999999999999" x14ac:dyDescent="0.3">
      <c r="B2" s="88" t="s">
        <v>467</v>
      </c>
      <c r="C2" s="114"/>
      <c r="D2" s="114"/>
      <c r="E2" s="114"/>
      <c r="F2" s="114"/>
      <c r="G2" s="114"/>
      <c r="H2" s="114"/>
    </row>
    <row r="3" spans="2:11" ht="15" thickBot="1" x14ac:dyDescent="0.35">
      <c r="C3" s="1"/>
      <c r="D3" s="1"/>
      <c r="E3" s="1"/>
      <c r="F3" s="1"/>
      <c r="G3" s="1"/>
    </row>
    <row r="4" spans="2:11" ht="17.25" customHeight="1" thickBot="1" x14ac:dyDescent="0.35">
      <c r="B4" s="90" t="s">
        <v>232</v>
      </c>
      <c r="C4" s="91"/>
      <c r="D4" s="5">
        <v>2</v>
      </c>
      <c r="E4" s="92" t="s">
        <v>237</v>
      </c>
      <c r="F4" s="93"/>
      <c r="G4" s="94"/>
      <c r="H4" s="98" t="s">
        <v>228</v>
      </c>
      <c r="I4" s="3"/>
    </row>
    <row r="5" spans="2:11" ht="16.5" customHeight="1" thickBot="1" x14ac:dyDescent="0.35">
      <c r="B5" s="90" t="s">
        <v>7</v>
      </c>
      <c r="C5" s="91"/>
      <c r="D5" s="6">
        <v>2</v>
      </c>
      <c r="E5" s="95"/>
      <c r="F5" s="96"/>
      <c r="G5" s="97"/>
      <c r="H5" s="99"/>
      <c r="I5" s="3"/>
    </row>
    <row r="6" spans="2:11" ht="17.25" customHeight="1" thickBot="1" x14ac:dyDescent="0.35">
      <c r="B6" s="14" t="s">
        <v>233</v>
      </c>
      <c r="C6" s="15"/>
      <c r="D6" s="67" t="str">
        <f>VLOOKUP(D5,sadzby_stravneho!D3:F196,3)</f>
        <v>EUR</v>
      </c>
      <c r="E6" s="95"/>
      <c r="F6" s="96"/>
      <c r="G6" s="97"/>
      <c r="H6" s="99"/>
      <c r="I6" s="3"/>
    </row>
    <row r="7" spans="2:11" ht="15" customHeight="1" x14ac:dyDescent="0.3">
      <c r="B7" s="101" t="s">
        <v>445</v>
      </c>
      <c r="C7" s="102"/>
      <c r="D7" s="103"/>
      <c r="E7" s="59" t="s">
        <v>230</v>
      </c>
      <c r="F7" s="60" t="s">
        <v>231</v>
      </c>
      <c r="G7" s="61" t="s">
        <v>229</v>
      </c>
      <c r="H7" s="99"/>
      <c r="I7" s="3"/>
    </row>
    <row r="8" spans="2:11" ht="16.2" thickBot="1" x14ac:dyDescent="0.35">
      <c r="B8" s="104"/>
      <c r="C8" s="105"/>
      <c r="D8" s="106"/>
      <c r="E8" s="47">
        <f>G8*25%</f>
        <v>8</v>
      </c>
      <c r="F8" s="35">
        <f>G8*50%</f>
        <v>16</v>
      </c>
      <c r="G8" s="36">
        <f>VLOOKUP(D5,sadzby_stravneho!D3:G196,2)</f>
        <v>32</v>
      </c>
      <c r="H8" s="100"/>
      <c r="I8" s="3"/>
      <c r="J8" s="10"/>
    </row>
    <row r="9" spans="2:11" customFormat="1" ht="16.2" thickTop="1" x14ac:dyDescent="0.3">
      <c r="B9" s="107" t="s">
        <v>235</v>
      </c>
      <c r="C9" s="7" t="s">
        <v>1</v>
      </c>
      <c r="D9" s="48"/>
      <c r="E9" s="64">
        <f>IF((E$8-$H9)&lt;0,0,E$8-$H9)</f>
        <v>0</v>
      </c>
      <c r="F9" s="65">
        <f>IF((F$8-$H9)&lt;0,0,F$8-$H9)</f>
        <v>8</v>
      </c>
      <c r="G9" s="66">
        <f>IF((G$8-$H9)&lt;0,0,G$8-$H9)</f>
        <v>24</v>
      </c>
      <c r="H9" s="52">
        <f>G8*25%</f>
        <v>8</v>
      </c>
      <c r="I9" s="3"/>
      <c r="K9" s="2"/>
    </row>
    <row r="10" spans="2:11" customFormat="1" ht="15.6" x14ac:dyDescent="0.3">
      <c r="B10" s="107"/>
      <c r="C10" s="8" t="s">
        <v>2</v>
      </c>
      <c r="D10" s="49"/>
      <c r="E10" s="64">
        <f t="shared" ref="E10:G15" si="0">IF((E$8-$H10)&lt;0,0,E$8-$H10)</f>
        <v>0</v>
      </c>
      <c r="F10" s="65">
        <f t="shared" si="0"/>
        <v>3.1999999999999993</v>
      </c>
      <c r="G10" s="66">
        <f t="shared" si="0"/>
        <v>19.2</v>
      </c>
      <c r="H10" s="53">
        <f>G8*40%</f>
        <v>12.8</v>
      </c>
      <c r="I10" s="3"/>
    </row>
    <row r="11" spans="2:11" customFormat="1" ht="15.6" x14ac:dyDescent="0.3">
      <c r="B11" s="107"/>
      <c r="C11" s="8" t="s">
        <v>3</v>
      </c>
      <c r="D11" s="49"/>
      <c r="E11" s="64">
        <f t="shared" si="0"/>
        <v>0</v>
      </c>
      <c r="F11" s="65">
        <f t="shared" si="0"/>
        <v>4.8000000000000007</v>
      </c>
      <c r="G11" s="66">
        <f t="shared" si="0"/>
        <v>20.8</v>
      </c>
      <c r="H11" s="53">
        <f>G8*35%</f>
        <v>11.2</v>
      </c>
      <c r="I11" s="3"/>
    </row>
    <row r="12" spans="2:11" customFormat="1" ht="15.6" x14ac:dyDescent="0.3">
      <c r="B12" s="107"/>
      <c r="C12" s="8" t="s">
        <v>4</v>
      </c>
      <c r="D12" s="49"/>
      <c r="E12" s="64">
        <f t="shared" si="0"/>
        <v>0</v>
      </c>
      <c r="F12" s="65">
        <f t="shared" si="0"/>
        <v>0</v>
      </c>
      <c r="G12" s="66">
        <f t="shared" si="0"/>
        <v>11.2</v>
      </c>
      <c r="H12" s="53">
        <f>G8*(25+40)%</f>
        <v>20.8</v>
      </c>
      <c r="I12" s="3"/>
    </row>
    <row r="13" spans="2:11" customFormat="1" ht="15.6" x14ac:dyDescent="0.3">
      <c r="B13" s="107"/>
      <c r="C13" s="8" t="s">
        <v>5</v>
      </c>
      <c r="D13" s="49"/>
      <c r="E13" s="64">
        <f t="shared" si="0"/>
        <v>0</v>
      </c>
      <c r="F13" s="65">
        <f t="shared" si="0"/>
        <v>0</v>
      </c>
      <c r="G13" s="66">
        <f t="shared" si="0"/>
        <v>8</v>
      </c>
      <c r="H13" s="53">
        <f>G8*(40+35)%</f>
        <v>24</v>
      </c>
      <c r="I13" s="3"/>
    </row>
    <row r="14" spans="2:11" customFormat="1" ht="15.6" x14ac:dyDescent="0.3">
      <c r="B14" s="107"/>
      <c r="C14" s="8" t="s">
        <v>6</v>
      </c>
      <c r="D14" s="49"/>
      <c r="E14" s="64">
        <f t="shared" si="0"/>
        <v>0</v>
      </c>
      <c r="F14" s="65">
        <f t="shared" si="0"/>
        <v>0</v>
      </c>
      <c r="G14" s="66">
        <f t="shared" si="0"/>
        <v>12.8</v>
      </c>
      <c r="H14" s="53">
        <f>G8*(25+35)%</f>
        <v>19.2</v>
      </c>
      <c r="I14" s="3"/>
    </row>
    <row r="15" spans="2:11" customFormat="1" ht="16.2" thickBot="1" x14ac:dyDescent="0.35">
      <c r="B15" s="108"/>
      <c r="C15" s="50" t="s">
        <v>234</v>
      </c>
      <c r="D15" s="51"/>
      <c r="E15" s="64">
        <f t="shared" si="0"/>
        <v>0</v>
      </c>
      <c r="F15" s="65">
        <f t="shared" si="0"/>
        <v>0</v>
      </c>
      <c r="G15" s="66">
        <f t="shared" si="0"/>
        <v>0</v>
      </c>
      <c r="H15" s="54">
        <f>G8*(25+40+35)%</f>
        <v>32</v>
      </c>
      <c r="I15" s="3"/>
    </row>
    <row r="16" spans="2:11" customFormat="1" ht="16.2" thickBot="1" x14ac:dyDescent="0.35">
      <c r="B16" s="109"/>
      <c r="C16" s="109"/>
      <c r="D16" s="109"/>
      <c r="E16" s="109"/>
      <c r="F16" s="109"/>
      <c r="G16" s="109"/>
      <c r="H16" s="109"/>
      <c r="I16" s="3"/>
    </row>
    <row r="17" spans="2:15" customFormat="1" ht="16.2" thickBot="1" x14ac:dyDescent="0.35">
      <c r="B17" s="110" t="s">
        <v>236</v>
      </c>
      <c r="C17" s="111"/>
      <c r="D17" s="57">
        <v>0.05</v>
      </c>
      <c r="E17" s="56">
        <f>E8*D17</f>
        <v>0.4</v>
      </c>
      <c r="F17" s="33">
        <f>F8*D17</f>
        <v>0.8</v>
      </c>
      <c r="G17" s="34">
        <f>G8*D17</f>
        <v>1.6</v>
      </c>
      <c r="H17" s="11"/>
      <c r="I17" s="3"/>
    </row>
    <row r="20" spans="2:15" x14ac:dyDescent="0.3">
      <c r="B20" s="78" t="s">
        <v>446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</row>
    <row r="21" spans="2:15" x14ac:dyDescent="0.3">
      <c r="B21" s="87" t="s">
        <v>451</v>
      </c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3"/>
      <c r="O21" s="3"/>
    </row>
    <row r="22" spans="2:15" x14ac:dyDescent="0.3"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3"/>
      <c r="O22" s="3"/>
    </row>
    <row r="23" spans="2:15" x14ac:dyDescent="0.3">
      <c r="B23" s="86" t="s">
        <v>461</v>
      </c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</row>
    <row r="24" spans="2:15" x14ac:dyDescent="0.3">
      <c r="B24" s="113" t="s">
        <v>460</v>
      </c>
      <c r="C24" s="113"/>
      <c r="D24" s="113"/>
      <c r="E24" s="113"/>
      <c r="F24" s="113"/>
      <c r="G24" s="113"/>
      <c r="H24" s="113"/>
      <c r="I24" s="113"/>
      <c r="J24" s="113"/>
      <c r="K24" s="113"/>
      <c r="L24" s="113"/>
      <c r="M24" s="113"/>
    </row>
    <row r="26" spans="2:15" x14ac:dyDescent="0.3">
      <c r="E26" s="4"/>
    </row>
  </sheetData>
  <mergeCells count="12">
    <mergeCell ref="B21:M21"/>
    <mergeCell ref="B23:O23"/>
    <mergeCell ref="B24:M24"/>
    <mergeCell ref="B2:H2"/>
    <mergeCell ref="B17:C17"/>
    <mergeCell ref="E4:G6"/>
    <mergeCell ref="H4:H8"/>
    <mergeCell ref="B16:H16"/>
    <mergeCell ref="B5:C5"/>
    <mergeCell ref="B4:C4"/>
    <mergeCell ref="B9:B15"/>
    <mergeCell ref="B7:D8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4" name="Drop Down 11">
              <controlPr defaultSize="0" autoLine="0" autoPict="0">
                <anchor moveWithCells="1">
                  <from>
                    <xdr:col>3</xdr:col>
                    <xdr:colOff>0</xdr:colOff>
                    <xdr:row>4</xdr:row>
                    <xdr:rowOff>7620</xdr:rowOff>
                  </from>
                  <to>
                    <xdr:col>3</xdr:col>
                    <xdr:colOff>1333500</xdr:colOff>
                    <xdr:row>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5" name="Drop Down 12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7620</xdr:rowOff>
                  </from>
                  <to>
                    <xdr:col>3</xdr:col>
                    <xdr:colOff>1325880</xdr:colOff>
                    <xdr:row>3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H221"/>
  <sheetViews>
    <sheetView topLeftCell="P1" workbookViewId="0">
      <selection activeCell="AG3" sqref="AG3"/>
    </sheetView>
  </sheetViews>
  <sheetFormatPr defaultRowHeight="14.4" x14ac:dyDescent="0.3"/>
  <cols>
    <col min="1" max="1" width="43.88671875" customWidth="1"/>
    <col min="2" max="3" width="22.44140625" style="1" customWidth="1"/>
    <col min="4" max="4" width="8.6640625" style="1" customWidth="1"/>
    <col min="5" max="5" width="17.6640625" style="1" customWidth="1"/>
    <col min="6" max="6" width="13.33203125" style="1" customWidth="1"/>
    <col min="7" max="7" width="15" style="1" customWidth="1"/>
  </cols>
  <sheetData>
    <row r="1" spans="1:8" ht="46.5" customHeight="1" x14ac:dyDescent="0.3">
      <c r="A1" s="116" t="s">
        <v>7</v>
      </c>
      <c r="B1" s="16" t="s">
        <v>8</v>
      </c>
      <c r="C1" s="117" t="s">
        <v>10</v>
      </c>
      <c r="D1" s="16"/>
      <c r="E1" s="117" t="s">
        <v>11</v>
      </c>
      <c r="F1" s="16" t="s">
        <v>8</v>
      </c>
      <c r="G1" s="16" t="s">
        <v>239</v>
      </c>
      <c r="H1" s="19"/>
    </row>
    <row r="2" spans="1:8" ht="15.6" x14ac:dyDescent="0.3">
      <c r="A2" s="116"/>
      <c r="B2" s="16" t="s">
        <v>9</v>
      </c>
      <c r="C2" s="117"/>
      <c r="D2" s="17" t="s">
        <v>227</v>
      </c>
      <c r="E2" s="117"/>
      <c r="F2" s="16" t="s">
        <v>9</v>
      </c>
      <c r="G2" s="16" t="s">
        <v>240</v>
      </c>
      <c r="H2" s="17" t="s">
        <v>238</v>
      </c>
    </row>
    <row r="3" spans="1:8" s="1" customFormat="1" ht="15.6" x14ac:dyDescent="0.3">
      <c r="A3" s="18"/>
      <c r="B3" s="16"/>
      <c r="C3" s="16"/>
      <c r="D3" s="19">
        <v>1</v>
      </c>
      <c r="E3" s="16"/>
      <c r="F3" s="16"/>
      <c r="G3" s="16"/>
      <c r="H3" s="19"/>
    </row>
    <row r="4" spans="1:8" ht="15.6" x14ac:dyDescent="0.3">
      <c r="A4" s="20" t="s">
        <v>12</v>
      </c>
      <c r="B4" s="21" t="s">
        <v>13</v>
      </c>
      <c r="C4" s="22" t="s">
        <v>14</v>
      </c>
      <c r="D4" s="25">
        <v>2</v>
      </c>
      <c r="E4" s="23">
        <v>32</v>
      </c>
      <c r="F4" s="21" t="s">
        <v>13</v>
      </c>
      <c r="G4" s="22">
        <v>2</v>
      </c>
      <c r="H4" s="25">
        <v>2013</v>
      </c>
    </row>
    <row r="5" spans="1:8" ht="15.6" x14ac:dyDescent="0.3">
      <c r="A5" s="20" t="s">
        <v>15</v>
      </c>
      <c r="B5" s="21" t="s">
        <v>13</v>
      </c>
      <c r="C5" s="22" t="s">
        <v>14</v>
      </c>
      <c r="D5" s="25">
        <v>3</v>
      </c>
      <c r="E5" s="23">
        <v>33</v>
      </c>
      <c r="F5" s="21" t="s">
        <v>13</v>
      </c>
      <c r="G5" s="22">
        <v>2</v>
      </c>
      <c r="H5" s="25"/>
    </row>
    <row r="6" spans="1:8" ht="15.6" x14ac:dyDescent="0.3">
      <c r="A6" s="20" t="s">
        <v>16</v>
      </c>
      <c r="B6" s="21" t="s">
        <v>17</v>
      </c>
      <c r="C6" s="22" t="s">
        <v>18</v>
      </c>
      <c r="D6" s="25">
        <v>4</v>
      </c>
      <c r="E6" s="23">
        <v>42</v>
      </c>
      <c r="F6" s="21" t="s">
        <v>17</v>
      </c>
      <c r="G6" s="22">
        <v>0</v>
      </c>
      <c r="H6" s="25"/>
    </row>
    <row r="7" spans="1:8" ht="15.6" x14ac:dyDescent="0.3">
      <c r="A7" s="20" t="s">
        <v>19</v>
      </c>
      <c r="B7" s="21" t="s">
        <v>13</v>
      </c>
      <c r="C7" s="22" t="s">
        <v>14</v>
      </c>
      <c r="D7" s="25">
        <v>5</v>
      </c>
      <c r="E7" s="23">
        <v>42</v>
      </c>
      <c r="F7" s="21" t="s">
        <v>13</v>
      </c>
      <c r="G7" s="22">
        <v>2</v>
      </c>
      <c r="H7" s="25"/>
    </row>
    <row r="8" spans="1:8" ht="15.6" x14ac:dyDescent="0.3">
      <c r="A8" s="20" t="s">
        <v>20</v>
      </c>
      <c r="B8" s="21" t="s">
        <v>13</v>
      </c>
      <c r="C8" s="22" t="s">
        <v>14</v>
      </c>
      <c r="D8" s="25">
        <v>6</v>
      </c>
      <c r="E8" s="23">
        <v>40</v>
      </c>
      <c r="F8" s="21" t="s">
        <v>13</v>
      </c>
      <c r="G8" s="22">
        <v>2</v>
      </c>
      <c r="H8" s="25"/>
    </row>
    <row r="9" spans="1:8" ht="15.6" x14ac:dyDescent="0.3">
      <c r="A9" s="20" t="s">
        <v>21</v>
      </c>
      <c r="B9" s="21" t="s">
        <v>17</v>
      </c>
      <c r="C9" s="22" t="s">
        <v>18</v>
      </c>
      <c r="D9" s="25">
        <v>7</v>
      </c>
      <c r="E9" s="23">
        <v>52</v>
      </c>
      <c r="F9" s="21" t="s">
        <v>17</v>
      </c>
      <c r="G9" s="22">
        <v>0</v>
      </c>
      <c r="H9" s="25"/>
    </row>
    <row r="10" spans="1:8" ht="15.6" x14ac:dyDescent="0.3">
      <c r="A10" s="20" t="s">
        <v>22</v>
      </c>
      <c r="B10" s="21" t="s">
        <v>13</v>
      </c>
      <c r="C10" s="22" t="s">
        <v>14</v>
      </c>
      <c r="D10" s="25">
        <v>8</v>
      </c>
      <c r="E10" s="23">
        <v>37</v>
      </c>
      <c r="F10" s="21" t="s">
        <v>13</v>
      </c>
      <c r="G10" s="22">
        <v>2</v>
      </c>
      <c r="H10" s="25"/>
    </row>
    <row r="11" spans="1:8" ht="15.6" x14ac:dyDescent="0.3">
      <c r="A11" s="20" t="s">
        <v>23</v>
      </c>
      <c r="B11" s="21" t="s">
        <v>13</v>
      </c>
      <c r="C11" s="22" t="s">
        <v>14</v>
      </c>
      <c r="D11" s="25">
        <v>9</v>
      </c>
      <c r="E11" s="23">
        <v>27</v>
      </c>
      <c r="F11" s="21" t="s">
        <v>13</v>
      </c>
      <c r="G11" s="22">
        <v>2</v>
      </c>
      <c r="H11" s="25"/>
    </row>
    <row r="12" spans="1:8" ht="15.6" x14ac:dyDescent="0.3">
      <c r="A12" s="20" t="s">
        <v>24</v>
      </c>
      <c r="B12" s="21" t="s">
        <v>0</v>
      </c>
      <c r="C12" s="22" t="s">
        <v>25</v>
      </c>
      <c r="D12" s="25">
        <v>10</v>
      </c>
      <c r="E12" s="23">
        <v>74</v>
      </c>
      <c r="F12" s="21" t="s">
        <v>0</v>
      </c>
      <c r="G12" s="22">
        <v>0</v>
      </c>
      <c r="H12" s="25"/>
    </row>
    <row r="13" spans="1:8" ht="15.6" x14ac:dyDescent="0.3">
      <c r="A13" s="20" t="s">
        <v>26</v>
      </c>
      <c r="B13" s="21" t="s">
        <v>13</v>
      </c>
      <c r="C13" s="22" t="s">
        <v>14</v>
      </c>
      <c r="D13" s="25">
        <v>11</v>
      </c>
      <c r="E13" s="23">
        <v>28</v>
      </c>
      <c r="F13" s="21" t="s">
        <v>13</v>
      </c>
      <c r="G13" s="22">
        <v>2</v>
      </c>
      <c r="H13" s="25"/>
    </row>
    <row r="14" spans="1:8" ht="15.6" x14ac:dyDescent="0.3">
      <c r="A14" s="20" t="s">
        <v>27</v>
      </c>
      <c r="B14" s="21" t="s">
        <v>17</v>
      </c>
      <c r="C14" s="22" t="s">
        <v>18</v>
      </c>
      <c r="D14" s="25">
        <v>12</v>
      </c>
      <c r="E14" s="23">
        <v>47</v>
      </c>
      <c r="F14" s="21" t="s">
        <v>17</v>
      </c>
      <c r="G14" s="22">
        <v>0</v>
      </c>
      <c r="H14" s="25"/>
    </row>
    <row r="15" spans="1:8" ht="15.6" x14ac:dyDescent="0.3">
      <c r="A15" s="20" t="s">
        <v>28</v>
      </c>
      <c r="B15" s="21" t="s">
        <v>13</v>
      </c>
      <c r="C15" s="22" t="s">
        <v>14</v>
      </c>
      <c r="D15" s="25">
        <v>13</v>
      </c>
      <c r="E15" s="23">
        <v>39</v>
      </c>
      <c r="F15" s="21" t="s">
        <v>13</v>
      </c>
      <c r="G15" s="22">
        <v>2</v>
      </c>
      <c r="H15" s="25"/>
    </row>
    <row r="16" spans="1:8" ht="15.6" x14ac:dyDescent="0.3">
      <c r="A16" s="20" t="s">
        <v>29</v>
      </c>
      <c r="B16" s="21" t="s">
        <v>13</v>
      </c>
      <c r="C16" s="22" t="s">
        <v>14</v>
      </c>
      <c r="D16" s="25">
        <v>14</v>
      </c>
      <c r="E16" s="23">
        <v>36</v>
      </c>
      <c r="F16" s="21" t="s">
        <v>13</v>
      </c>
      <c r="G16" s="22">
        <v>2</v>
      </c>
      <c r="H16" s="25"/>
    </row>
    <row r="17" spans="1:8" ht="15.6" x14ac:dyDescent="0.3">
      <c r="A17" s="20" t="s">
        <v>30</v>
      </c>
      <c r="B17" s="21" t="s">
        <v>17</v>
      </c>
      <c r="C17" s="22" t="s">
        <v>18</v>
      </c>
      <c r="D17" s="25">
        <v>15</v>
      </c>
      <c r="E17" s="23">
        <v>54</v>
      </c>
      <c r="F17" s="21" t="s">
        <v>17</v>
      </c>
      <c r="G17" s="22">
        <v>0</v>
      </c>
      <c r="H17" s="25"/>
    </row>
    <row r="18" spans="1:8" ht="15.6" x14ac:dyDescent="0.3">
      <c r="A18" s="20" t="s">
        <v>31</v>
      </c>
      <c r="B18" s="21" t="s">
        <v>13</v>
      </c>
      <c r="C18" s="22" t="s">
        <v>14</v>
      </c>
      <c r="D18" s="25">
        <v>16</v>
      </c>
      <c r="E18" s="23">
        <v>45</v>
      </c>
      <c r="F18" s="21" t="s">
        <v>13</v>
      </c>
      <c r="G18" s="22">
        <v>2</v>
      </c>
      <c r="H18" s="25"/>
    </row>
    <row r="19" spans="1:8" ht="15.6" x14ac:dyDescent="0.3">
      <c r="A19" s="20" t="s">
        <v>32</v>
      </c>
      <c r="B19" s="21" t="s">
        <v>17</v>
      </c>
      <c r="C19" s="22" t="s">
        <v>18</v>
      </c>
      <c r="D19" s="25">
        <v>17</v>
      </c>
      <c r="E19" s="23">
        <v>45</v>
      </c>
      <c r="F19" s="21" t="s">
        <v>17</v>
      </c>
      <c r="G19" s="22">
        <v>0</v>
      </c>
      <c r="H19" s="25"/>
    </row>
    <row r="20" spans="1:8" ht="15.6" x14ac:dyDescent="0.3">
      <c r="A20" s="20" t="s">
        <v>33</v>
      </c>
      <c r="B20" s="21" t="s">
        <v>17</v>
      </c>
      <c r="C20" s="22" t="s">
        <v>18</v>
      </c>
      <c r="D20" s="25">
        <v>18</v>
      </c>
      <c r="E20" s="23">
        <v>47</v>
      </c>
      <c r="F20" s="21" t="s">
        <v>17</v>
      </c>
      <c r="G20" s="22">
        <v>0</v>
      </c>
      <c r="H20" s="25"/>
    </row>
    <row r="21" spans="1:8" ht="15.6" x14ac:dyDescent="0.3">
      <c r="A21" s="20" t="s">
        <v>34</v>
      </c>
      <c r="B21" s="21" t="s">
        <v>13</v>
      </c>
      <c r="C21" s="22" t="s">
        <v>14</v>
      </c>
      <c r="D21" s="25">
        <v>19</v>
      </c>
      <c r="E21" s="23">
        <v>30</v>
      </c>
      <c r="F21" s="21" t="s">
        <v>13</v>
      </c>
      <c r="G21" s="22">
        <v>2</v>
      </c>
      <c r="H21" s="25"/>
    </row>
    <row r="22" spans="1:8" ht="15.6" x14ac:dyDescent="0.3">
      <c r="A22" s="20" t="s">
        <v>35</v>
      </c>
      <c r="B22" s="21" t="s">
        <v>13</v>
      </c>
      <c r="C22" s="22" t="s">
        <v>14</v>
      </c>
      <c r="D22" s="25">
        <v>20</v>
      </c>
      <c r="E22" s="23">
        <v>39</v>
      </c>
      <c r="F22" s="21" t="s">
        <v>13</v>
      </c>
      <c r="G22" s="22">
        <v>2</v>
      </c>
      <c r="H22" s="25"/>
    </row>
    <row r="23" spans="1:8" ht="15.6" x14ac:dyDescent="0.3">
      <c r="A23" s="20" t="s">
        <v>36</v>
      </c>
      <c r="B23" s="21" t="s">
        <v>13</v>
      </c>
      <c r="C23" s="22" t="s">
        <v>14</v>
      </c>
      <c r="D23" s="25">
        <v>21</v>
      </c>
      <c r="E23" s="23">
        <v>32</v>
      </c>
      <c r="F23" s="21" t="s">
        <v>13</v>
      </c>
      <c r="G23" s="22">
        <v>2</v>
      </c>
      <c r="H23" s="25"/>
    </row>
    <row r="24" spans="1:8" ht="15.6" x14ac:dyDescent="0.3">
      <c r="A24" s="20" t="s">
        <v>37</v>
      </c>
      <c r="B24" s="21" t="s">
        <v>13</v>
      </c>
      <c r="C24" s="22" t="s">
        <v>14</v>
      </c>
      <c r="D24" s="25">
        <v>22</v>
      </c>
      <c r="E24" s="23">
        <v>40</v>
      </c>
      <c r="F24" s="21" t="s">
        <v>13</v>
      </c>
      <c r="G24" s="22">
        <v>2</v>
      </c>
      <c r="H24" s="25"/>
    </row>
    <row r="25" spans="1:8" ht="15.6" x14ac:dyDescent="0.3">
      <c r="A25" s="20" t="s">
        <v>38</v>
      </c>
      <c r="B25" s="21" t="s">
        <v>13</v>
      </c>
      <c r="C25" s="22" t="s">
        <v>14</v>
      </c>
      <c r="D25" s="25">
        <v>23</v>
      </c>
      <c r="E25" s="23">
        <v>33</v>
      </c>
      <c r="F25" s="21" t="s">
        <v>13</v>
      </c>
      <c r="G25" s="22">
        <v>2</v>
      </c>
      <c r="H25" s="25"/>
    </row>
    <row r="26" spans="1:8" ht="15.6" x14ac:dyDescent="0.3">
      <c r="A26" s="20" t="s">
        <v>39</v>
      </c>
      <c r="B26" s="21" t="s">
        <v>13</v>
      </c>
      <c r="C26" s="22" t="s">
        <v>14</v>
      </c>
      <c r="D26" s="25">
        <v>24</v>
      </c>
      <c r="E26" s="23">
        <v>40</v>
      </c>
      <c r="F26" s="21" t="s">
        <v>13</v>
      </c>
      <c r="G26" s="22">
        <v>2</v>
      </c>
      <c r="H26" s="25"/>
    </row>
    <row r="27" spans="1:8" ht="15.6" x14ac:dyDescent="0.3">
      <c r="A27" s="20" t="s">
        <v>40</v>
      </c>
      <c r="B27" s="21" t="s">
        <v>13</v>
      </c>
      <c r="C27" s="22" t="s">
        <v>14</v>
      </c>
      <c r="D27" s="25">
        <v>25</v>
      </c>
      <c r="E27" s="23">
        <v>27</v>
      </c>
      <c r="F27" s="21" t="s">
        <v>13</v>
      </c>
      <c r="G27" s="22">
        <v>2</v>
      </c>
      <c r="H27" s="25"/>
    </row>
    <row r="28" spans="1:8" ht="15.6" x14ac:dyDescent="0.3">
      <c r="A28" s="20" t="s">
        <v>41</v>
      </c>
      <c r="B28" s="21" t="s">
        <v>13</v>
      </c>
      <c r="C28" s="22" t="s">
        <v>14</v>
      </c>
      <c r="D28" s="25">
        <v>26</v>
      </c>
      <c r="E28" s="23">
        <v>36</v>
      </c>
      <c r="F28" s="21" t="s">
        <v>13</v>
      </c>
      <c r="G28" s="22">
        <v>2</v>
      </c>
      <c r="H28" s="25"/>
    </row>
    <row r="29" spans="1:8" ht="15.6" x14ac:dyDescent="0.3">
      <c r="A29" s="20" t="s">
        <v>42</v>
      </c>
      <c r="B29" s="21" t="s">
        <v>13</v>
      </c>
      <c r="C29" s="22" t="s">
        <v>14</v>
      </c>
      <c r="D29" s="25">
        <v>27</v>
      </c>
      <c r="E29" s="23">
        <v>36</v>
      </c>
      <c r="F29" s="21" t="s">
        <v>13</v>
      </c>
      <c r="G29" s="22">
        <v>2</v>
      </c>
      <c r="H29" s="25"/>
    </row>
    <row r="30" spans="1:8" ht="15.6" x14ac:dyDescent="0.3">
      <c r="A30" s="20" t="s">
        <v>43</v>
      </c>
      <c r="B30" s="21" t="s">
        <v>13</v>
      </c>
      <c r="C30" s="22" t="s">
        <v>14</v>
      </c>
      <c r="D30" s="25">
        <v>28</v>
      </c>
      <c r="E30" s="23">
        <v>43</v>
      </c>
      <c r="F30" s="21" t="s">
        <v>13</v>
      </c>
      <c r="G30" s="22">
        <v>2</v>
      </c>
      <c r="H30" s="25"/>
    </row>
    <row r="31" spans="1:8" ht="15.6" x14ac:dyDescent="0.3">
      <c r="A31" s="20" t="s">
        <v>44</v>
      </c>
      <c r="B31" s="21" t="s">
        <v>13</v>
      </c>
      <c r="C31" s="22" t="s">
        <v>14</v>
      </c>
      <c r="D31" s="25">
        <v>29</v>
      </c>
      <c r="E31" s="23">
        <v>41</v>
      </c>
      <c r="F31" s="21" t="s">
        <v>13</v>
      </c>
      <c r="G31" s="22">
        <v>2</v>
      </c>
      <c r="H31" s="25"/>
    </row>
    <row r="32" spans="1:8" ht="15.6" x14ac:dyDescent="0.3">
      <c r="A32" s="20" t="s">
        <v>45</v>
      </c>
      <c r="B32" s="21" t="s">
        <v>13</v>
      </c>
      <c r="C32" s="22" t="s">
        <v>14</v>
      </c>
      <c r="D32" s="25">
        <v>30</v>
      </c>
      <c r="E32" s="23">
        <v>39</v>
      </c>
      <c r="F32" s="21" t="s">
        <v>13</v>
      </c>
      <c r="G32" s="22">
        <v>2</v>
      </c>
      <c r="H32" s="25"/>
    </row>
    <row r="33" spans="1:8" ht="15.6" x14ac:dyDescent="0.3">
      <c r="A33" s="20" t="s">
        <v>46</v>
      </c>
      <c r="B33" s="21" t="s">
        <v>47</v>
      </c>
      <c r="C33" s="22" t="s">
        <v>48</v>
      </c>
      <c r="D33" s="25">
        <v>31</v>
      </c>
      <c r="E33" s="23">
        <v>600</v>
      </c>
      <c r="F33" s="21" t="s">
        <v>47</v>
      </c>
      <c r="G33" s="22">
        <v>0</v>
      </c>
      <c r="H33" s="25"/>
    </row>
    <row r="34" spans="1:8" ht="15.6" x14ac:dyDescent="0.3">
      <c r="A34" s="20" t="s">
        <v>49</v>
      </c>
      <c r="B34" s="21" t="s">
        <v>13</v>
      </c>
      <c r="C34" s="22" t="s">
        <v>14</v>
      </c>
      <c r="D34" s="25">
        <v>32</v>
      </c>
      <c r="E34" s="23">
        <v>37</v>
      </c>
      <c r="F34" s="21" t="s">
        <v>13</v>
      </c>
      <c r="G34" s="22">
        <v>2</v>
      </c>
      <c r="H34" s="25"/>
    </row>
    <row r="35" spans="1:8" ht="15.6" x14ac:dyDescent="0.3">
      <c r="A35" s="20" t="s">
        <v>50</v>
      </c>
      <c r="B35" s="21" t="s">
        <v>13</v>
      </c>
      <c r="C35" s="22" t="s">
        <v>14</v>
      </c>
      <c r="D35" s="25">
        <v>33</v>
      </c>
      <c r="E35" s="23">
        <v>40</v>
      </c>
      <c r="F35" s="21" t="s">
        <v>13</v>
      </c>
      <c r="G35" s="22">
        <v>2</v>
      </c>
      <c r="H35" s="25"/>
    </row>
    <row r="36" spans="1:8" ht="15.6" x14ac:dyDescent="0.3">
      <c r="A36" s="20" t="s">
        <v>51</v>
      </c>
      <c r="B36" s="21" t="s">
        <v>13</v>
      </c>
      <c r="C36" s="22" t="s">
        <v>14</v>
      </c>
      <c r="D36" s="25">
        <v>34</v>
      </c>
      <c r="E36" s="23">
        <v>38</v>
      </c>
      <c r="F36" s="21" t="s">
        <v>13</v>
      </c>
      <c r="G36" s="22">
        <v>2</v>
      </c>
      <c r="H36" s="25"/>
    </row>
    <row r="37" spans="1:8" ht="15.6" x14ac:dyDescent="0.3">
      <c r="A37" s="20" t="s">
        <v>52</v>
      </c>
      <c r="B37" s="21" t="s">
        <v>53</v>
      </c>
      <c r="C37" s="22" t="s">
        <v>54</v>
      </c>
      <c r="D37" s="25">
        <v>35</v>
      </c>
      <c r="E37" s="23">
        <v>380</v>
      </c>
      <c r="F37" s="21" t="s">
        <v>53</v>
      </c>
      <c r="G37" s="22">
        <v>0</v>
      </c>
      <c r="H37" s="25"/>
    </row>
    <row r="38" spans="1:8" ht="15.6" x14ac:dyDescent="0.3">
      <c r="A38" s="20" t="s">
        <v>55</v>
      </c>
      <c r="B38" s="21" t="s">
        <v>17</v>
      </c>
      <c r="C38" s="22" t="s">
        <v>18</v>
      </c>
      <c r="D38" s="25">
        <v>36</v>
      </c>
      <c r="E38" s="23">
        <v>41</v>
      </c>
      <c r="F38" s="21" t="s">
        <v>17</v>
      </c>
      <c r="G38" s="22">
        <v>0</v>
      </c>
      <c r="H38" s="25"/>
    </row>
    <row r="39" spans="1:8" ht="15.6" x14ac:dyDescent="0.3">
      <c r="A39" s="20" t="s">
        <v>56</v>
      </c>
      <c r="B39" s="21" t="s">
        <v>17</v>
      </c>
      <c r="C39" s="22" t="s">
        <v>18</v>
      </c>
      <c r="D39" s="25">
        <v>37</v>
      </c>
      <c r="E39" s="23">
        <v>50</v>
      </c>
      <c r="F39" s="21" t="s">
        <v>17</v>
      </c>
      <c r="G39" s="22">
        <v>0</v>
      </c>
      <c r="H39" s="25"/>
    </row>
    <row r="40" spans="1:8" ht="15.6" x14ac:dyDescent="0.3">
      <c r="A40" s="20" t="s">
        <v>57</v>
      </c>
      <c r="B40" s="21" t="s">
        <v>13</v>
      </c>
      <c r="C40" s="22" t="s">
        <v>14</v>
      </c>
      <c r="D40" s="25">
        <v>38</v>
      </c>
      <c r="E40" s="23">
        <v>38</v>
      </c>
      <c r="F40" s="21" t="s">
        <v>13</v>
      </c>
      <c r="G40" s="22">
        <v>2</v>
      </c>
      <c r="H40" s="25"/>
    </row>
    <row r="41" spans="1:8" ht="15.6" x14ac:dyDescent="0.3">
      <c r="A41" s="20" t="s">
        <v>58</v>
      </c>
      <c r="B41" s="21" t="s">
        <v>13</v>
      </c>
      <c r="C41" s="22" t="s">
        <v>14</v>
      </c>
      <c r="D41" s="25">
        <v>39</v>
      </c>
      <c r="E41" s="23">
        <v>40</v>
      </c>
      <c r="F41" s="21" t="s">
        <v>13</v>
      </c>
      <c r="G41" s="22">
        <v>2</v>
      </c>
      <c r="H41" s="25"/>
    </row>
    <row r="42" spans="1:8" ht="15.6" x14ac:dyDescent="0.3">
      <c r="A42" s="20" t="s">
        <v>59</v>
      </c>
      <c r="B42" s="21" t="s">
        <v>13</v>
      </c>
      <c r="C42" s="22" t="s">
        <v>14</v>
      </c>
      <c r="D42" s="25">
        <v>40</v>
      </c>
      <c r="E42" s="23">
        <v>45</v>
      </c>
      <c r="F42" s="21" t="s">
        <v>13</v>
      </c>
      <c r="G42" s="22">
        <v>2</v>
      </c>
      <c r="H42" s="25"/>
    </row>
    <row r="43" spans="1:8" ht="15.6" x14ac:dyDescent="0.3">
      <c r="A43" s="20" t="s">
        <v>60</v>
      </c>
      <c r="B43" s="21" t="s">
        <v>13</v>
      </c>
      <c r="C43" s="22" t="s">
        <v>14</v>
      </c>
      <c r="D43" s="25">
        <v>41</v>
      </c>
      <c r="E43" s="23">
        <v>38</v>
      </c>
      <c r="F43" s="21" t="s">
        <v>13</v>
      </c>
      <c r="G43" s="22">
        <v>2</v>
      </c>
      <c r="H43" s="25"/>
    </row>
    <row r="44" spans="1:8" ht="15.6" x14ac:dyDescent="0.3">
      <c r="A44" s="20" t="s">
        <v>61</v>
      </c>
      <c r="B44" s="21" t="s">
        <v>13</v>
      </c>
      <c r="C44" s="22" t="s">
        <v>14</v>
      </c>
      <c r="D44" s="25">
        <v>42</v>
      </c>
      <c r="E44" s="23">
        <v>42</v>
      </c>
      <c r="F44" s="21" t="s">
        <v>13</v>
      </c>
      <c r="G44" s="22">
        <v>2</v>
      </c>
      <c r="H44" s="25"/>
    </row>
    <row r="45" spans="1:8" ht="15.6" x14ac:dyDescent="0.3">
      <c r="A45" s="20" t="s">
        <v>62</v>
      </c>
      <c r="B45" s="21" t="s">
        <v>13</v>
      </c>
      <c r="C45" s="22" t="s">
        <v>14</v>
      </c>
      <c r="D45" s="25">
        <v>43</v>
      </c>
      <c r="E45" s="23">
        <v>40</v>
      </c>
      <c r="F45" s="21" t="s">
        <v>13</v>
      </c>
      <c r="G45" s="22">
        <v>2</v>
      </c>
      <c r="H45" s="25"/>
    </row>
    <row r="46" spans="1:8" ht="15.6" x14ac:dyDescent="0.3">
      <c r="A46" s="20" t="s">
        <v>63</v>
      </c>
      <c r="B46" s="21" t="s">
        <v>0</v>
      </c>
      <c r="C46" s="22" t="s">
        <v>25</v>
      </c>
      <c r="D46" s="25">
        <v>44</v>
      </c>
      <c r="E46" s="23">
        <v>55</v>
      </c>
      <c r="F46" s="21" t="s">
        <v>0</v>
      </c>
      <c r="G46" s="22">
        <v>0</v>
      </c>
      <c r="H46" s="25"/>
    </row>
    <row r="47" spans="1:8" ht="15.6" x14ac:dyDescent="0.3">
      <c r="A47" s="20" t="s">
        <v>64</v>
      </c>
      <c r="B47" s="21" t="s">
        <v>13</v>
      </c>
      <c r="C47" s="22" t="s">
        <v>14</v>
      </c>
      <c r="D47" s="25">
        <v>45</v>
      </c>
      <c r="E47" s="23">
        <v>31</v>
      </c>
      <c r="F47" s="21" t="s">
        <v>13</v>
      </c>
      <c r="G47" s="22">
        <v>2</v>
      </c>
      <c r="H47" s="25"/>
    </row>
    <row r="48" spans="1:8" ht="15.6" x14ac:dyDescent="0.3">
      <c r="A48" s="20" t="s">
        <v>65</v>
      </c>
      <c r="B48" s="21" t="s">
        <v>13</v>
      </c>
      <c r="C48" s="22" t="s">
        <v>14</v>
      </c>
      <c r="D48" s="25">
        <v>46</v>
      </c>
      <c r="E48" s="23">
        <v>50</v>
      </c>
      <c r="F48" s="21" t="s">
        <v>13</v>
      </c>
      <c r="G48" s="22">
        <v>2</v>
      </c>
      <c r="H48" s="25"/>
    </row>
    <row r="49" spans="1:8" ht="15.6" x14ac:dyDescent="0.3">
      <c r="A49" s="20" t="s">
        <v>66</v>
      </c>
      <c r="B49" s="21" t="s">
        <v>13</v>
      </c>
      <c r="C49" s="22" t="s">
        <v>14</v>
      </c>
      <c r="D49" s="25">
        <v>47</v>
      </c>
      <c r="E49" s="23">
        <v>45</v>
      </c>
      <c r="F49" s="21" t="s">
        <v>13</v>
      </c>
      <c r="G49" s="22">
        <v>2</v>
      </c>
      <c r="H49" s="25"/>
    </row>
    <row r="50" spans="1:8" ht="15.6" x14ac:dyDescent="0.3">
      <c r="A50" s="20" t="s">
        <v>67</v>
      </c>
      <c r="B50" s="21" t="s">
        <v>13</v>
      </c>
      <c r="C50" s="22" t="s">
        <v>14</v>
      </c>
      <c r="D50" s="25">
        <v>48</v>
      </c>
      <c r="E50" s="23">
        <v>45</v>
      </c>
      <c r="F50" s="21" t="s">
        <v>13</v>
      </c>
      <c r="G50" s="22">
        <v>2</v>
      </c>
      <c r="H50" s="25"/>
    </row>
    <row r="51" spans="1:8" ht="15.6" x14ac:dyDescent="0.3">
      <c r="A51" s="20" t="s">
        <v>68</v>
      </c>
      <c r="B51" s="21" t="s">
        <v>17</v>
      </c>
      <c r="C51" s="22" t="s">
        <v>18</v>
      </c>
      <c r="D51" s="25">
        <v>49</v>
      </c>
      <c r="E51" s="23">
        <v>33</v>
      </c>
      <c r="F51" s="21" t="s">
        <v>17</v>
      </c>
      <c r="G51" s="22">
        <v>0</v>
      </c>
      <c r="H51" s="25"/>
    </row>
    <row r="52" spans="1:8" ht="15.6" x14ac:dyDescent="0.3">
      <c r="A52" s="20" t="s">
        <v>69</v>
      </c>
      <c r="B52" s="21" t="s">
        <v>17</v>
      </c>
      <c r="C52" s="22" t="s">
        <v>18</v>
      </c>
      <c r="D52" s="25">
        <v>50</v>
      </c>
      <c r="E52" s="23">
        <v>55</v>
      </c>
      <c r="F52" s="21" t="s">
        <v>17</v>
      </c>
      <c r="G52" s="22">
        <v>0</v>
      </c>
      <c r="H52" s="25"/>
    </row>
    <row r="53" spans="1:8" ht="15.6" x14ac:dyDescent="0.3">
      <c r="A53" s="20" t="s">
        <v>70</v>
      </c>
      <c r="B53" s="21" t="s">
        <v>13</v>
      </c>
      <c r="C53" s="22" t="s">
        <v>14</v>
      </c>
      <c r="D53" s="25">
        <v>51</v>
      </c>
      <c r="E53" s="23">
        <v>42</v>
      </c>
      <c r="F53" s="21" t="s">
        <v>13</v>
      </c>
      <c r="G53" s="22">
        <v>2</v>
      </c>
      <c r="H53" s="25"/>
    </row>
    <row r="54" spans="1:8" ht="15.6" x14ac:dyDescent="0.3">
      <c r="A54" s="20" t="s">
        <v>71</v>
      </c>
      <c r="B54" s="21" t="s">
        <v>17</v>
      </c>
      <c r="C54" s="22" t="s">
        <v>18</v>
      </c>
      <c r="D54" s="25">
        <v>52</v>
      </c>
      <c r="E54" s="23">
        <v>46</v>
      </c>
      <c r="F54" s="21" t="s">
        <v>17</v>
      </c>
      <c r="G54" s="22">
        <v>0</v>
      </c>
      <c r="H54" s="25"/>
    </row>
    <row r="55" spans="1:8" ht="15.6" x14ac:dyDescent="0.3">
      <c r="A55" s="20" t="s">
        <v>72</v>
      </c>
      <c r="B55" s="21" t="s">
        <v>13</v>
      </c>
      <c r="C55" s="22" t="s">
        <v>14</v>
      </c>
      <c r="D55" s="25">
        <v>53</v>
      </c>
      <c r="E55" s="23">
        <v>29</v>
      </c>
      <c r="F55" s="21" t="s">
        <v>13</v>
      </c>
      <c r="G55" s="22">
        <v>2</v>
      </c>
      <c r="H55" s="25"/>
    </row>
    <row r="56" spans="1:8" ht="15.6" x14ac:dyDescent="0.3">
      <c r="A56" s="20" t="s">
        <v>73</v>
      </c>
      <c r="B56" s="21" t="s">
        <v>17</v>
      </c>
      <c r="C56" s="22" t="s">
        <v>18</v>
      </c>
      <c r="D56" s="25">
        <v>54</v>
      </c>
      <c r="E56" s="23">
        <v>38</v>
      </c>
      <c r="F56" s="21" t="s">
        <v>17</v>
      </c>
      <c r="G56" s="22">
        <v>0</v>
      </c>
      <c r="H56" s="25"/>
    </row>
    <row r="57" spans="1:8" ht="15.6" x14ac:dyDescent="0.3">
      <c r="A57" s="20" t="s">
        <v>74</v>
      </c>
      <c r="B57" s="21" t="s">
        <v>17</v>
      </c>
      <c r="C57" s="22" t="s">
        <v>18</v>
      </c>
      <c r="D57" s="25">
        <v>55</v>
      </c>
      <c r="E57" s="23">
        <v>43</v>
      </c>
      <c r="F57" s="21" t="s">
        <v>17</v>
      </c>
      <c r="G57" s="22">
        <v>0</v>
      </c>
      <c r="H57" s="25"/>
    </row>
    <row r="58" spans="1:8" ht="15.6" x14ac:dyDescent="0.3">
      <c r="A58" s="20" t="s">
        <v>75</v>
      </c>
      <c r="B58" s="21" t="s">
        <v>17</v>
      </c>
      <c r="C58" s="22" t="s">
        <v>18</v>
      </c>
      <c r="D58" s="25">
        <v>56</v>
      </c>
      <c r="E58" s="23">
        <v>46</v>
      </c>
      <c r="F58" s="21" t="s">
        <v>17</v>
      </c>
      <c r="G58" s="22">
        <v>0</v>
      </c>
      <c r="H58" s="25"/>
    </row>
    <row r="59" spans="1:8" ht="15.6" x14ac:dyDescent="0.3">
      <c r="A59" s="20" t="s">
        <v>76</v>
      </c>
      <c r="B59" s="21" t="s">
        <v>13</v>
      </c>
      <c r="C59" s="22" t="s">
        <v>14</v>
      </c>
      <c r="D59" s="25">
        <v>57</v>
      </c>
      <c r="E59" s="23">
        <v>38</v>
      </c>
      <c r="F59" s="21" t="s">
        <v>13</v>
      </c>
      <c r="G59" s="22">
        <v>2</v>
      </c>
      <c r="H59" s="25"/>
    </row>
    <row r="60" spans="1:8" ht="15.6" x14ac:dyDescent="0.3">
      <c r="A60" s="20" t="s">
        <v>77</v>
      </c>
      <c r="B60" s="21" t="s">
        <v>17</v>
      </c>
      <c r="C60" s="22" t="s">
        <v>18</v>
      </c>
      <c r="D60" s="25">
        <v>58</v>
      </c>
      <c r="E60" s="23">
        <v>55</v>
      </c>
      <c r="F60" s="21" t="s">
        <v>17</v>
      </c>
      <c r="G60" s="22">
        <v>0</v>
      </c>
      <c r="H60" s="25"/>
    </row>
    <row r="61" spans="1:8" ht="15.6" x14ac:dyDescent="0.3">
      <c r="A61" s="20" t="s">
        <v>78</v>
      </c>
      <c r="B61" s="21" t="s">
        <v>13</v>
      </c>
      <c r="C61" s="22" t="s">
        <v>14</v>
      </c>
      <c r="D61" s="25">
        <v>59</v>
      </c>
      <c r="E61" s="23">
        <v>45</v>
      </c>
      <c r="F61" s="21" t="s">
        <v>13</v>
      </c>
      <c r="G61" s="22">
        <v>2</v>
      </c>
      <c r="H61" s="25"/>
    </row>
    <row r="62" spans="1:8" ht="15.6" x14ac:dyDescent="0.3">
      <c r="A62" s="20" t="s">
        <v>79</v>
      </c>
      <c r="B62" s="21" t="s">
        <v>17</v>
      </c>
      <c r="C62" s="22" t="s">
        <v>18</v>
      </c>
      <c r="D62" s="25">
        <v>60</v>
      </c>
      <c r="E62" s="23">
        <v>38</v>
      </c>
      <c r="F62" s="21" t="s">
        <v>17</v>
      </c>
      <c r="G62" s="22">
        <v>0</v>
      </c>
      <c r="H62" s="25"/>
    </row>
    <row r="63" spans="1:8" ht="15.6" x14ac:dyDescent="0.3">
      <c r="A63" s="20" t="s">
        <v>80</v>
      </c>
      <c r="B63" s="21" t="s">
        <v>81</v>
      </c>
      <c r="C63" s="22" t="s">
        <v>14</v>
      </c>
      <c r="D63" s="25">
        <v>61</v>
      </c>
      <c r="E63" s="23">
        <v>40</v>
      </c>
      <c r="F63" s="21" t="s">
        <v>81</v>
      </c>
      <c r="G63" s="22">
        <v>2</v>
      </c>
      <c r="H63" s="25"/>
    </row>
    <row r="64" spans="1:8" ht="15.6" x14ac:dyDescent="0.3">
      <c r="A64" s="20" t="s">
        <v>82</v>
      </c>
      <c r="B64" s="21" t="s">
        <v>13</v>
      </c>
      <c r="C64" s="22" t="s">
        <v>14</v>
      </c>
      <c r="D64" s="25">
        <v>62</v>
      </c>
      <c r="E64" s="23">
        <v>38</v>
      </c>
      <c r="F64" s="21" t="s">
        <v>13</v>
      </c>
      <c r="G64" s="22">
        <v>2</v>
      </c>
      <c r="H64" s="25"/>
    </row>
    <row r="65" spans="1:8" ht="15.6" x14ac:dyDescent="0.3">
      <c r="A65" s="20" t="s">
        <v>83</v>
      </c>
      <c r="B65" s="21" t="s">
        <v>13</v>
      </c>
      <c r="C65" s="22" t="s">
        <v>14</v>
      </c>
      <c r="D65" s="25">
        <v>63</v>
      </c>
      <c r="E65" s="23">
        <v>42</v>
      </c>
      <c r="F65" s="21" t="s">
        <v>13</v>
      </c>
      <c r="G65" s="22">
        <v>2</v>
      </c>
      <c r="H65" s="25"/>
    </row>
    <row r="66" spans="1:8" ht="15.6" x14ac:dyDescent="0.3">
      <c r="A66" s="20" t="s">
        <v>84</v>
      </c>
      <c r="B66" s="21" t="s">
        <v>13</v>
      </c>
      <c r="C66" s="22" t="s">
        <v>14</v>
      </c>
      <c r="D66" s="25">
        <v>64</v>
      </c>
      <c r="E66" s="23">
        <v>35</v>
      </c>
      <c r="F66" s="21" t="s">
        <v>13</v>
      </c>
      <c r="G66" s="22">
        <v>2</v>
      </c>
      <c r="H66" s="25"/>
    </row>
    <row r="67" spans="1:8" ht="15.6" x14ac:dyDescent="0.3">
      <c r="A67" s="20" t="s">
        <v>85</v>
      </c>
      <c r="B67" s="21" t="s">
        <v>13</v>
      </c>
      <c r="C67" s="22" t="s">
        <v>14</v>
      </c>
      <c r="D67" s="25">
        <v>65</v>
      </c>
      <c r="E67" s="23">
        <v>37</v>
      </c>
      <c r="F67" s="21" t="s">
        <v>13</v>
      </c>
      <c r="G67" s="22">
        <v>2</v>
      </c>
      <c r="H67" s="25"/>
    </row>
    <row r="68" spans="1:8" ht="15.6" x14ac:dyDescent="0.3">
      <c r="A68" s="20" t="s">
        <v>86</v>
      </c>
      <c r="B68" s="21" t="s">
        <v>13</v>
      </c>
      <c r="C68" s="22" t="s">
        <v>14</v>
      </c>
      <c r="D68" s="25">
        <v>66</v>
      </c>
      <c r="E68" s="23">
        <v>53</v>
      </c>
      <c r="F68" s="21" t="s">
        <v>13</v>
      </c>
      <c r="G68" s="22">
        <v>2</v>
      </c>
      <c r="H68" s="25"/>
    </row>
    <row r="69" spans="1:8" ht="15.6" x14ac:dyDescent="0.3">
      <c r="A69" s="20" t="s">
        <v>87</v>
      </c>
      <c r="B69" s="21" t="s">
        <v>13</v>
      </c>
      <c r="C69" s="22" t="s">
        <v>14</v>
      </c>
      <c r="D69" s="25">
        <v>67</v>
      </c>
      <c r="E69" s="23">
        <v>55</v>
      </c>
      <c r="F69" s="21" t="s">
        <v>13</v>
      </c>
      <c r="G69" s="22">
        <v>2</v>
      </c>
      <c r="H69" s="25"/>
    </row>
    <row r="70" spans="1:8" ht="15.6" x14ac:dyDescent="0.3">
      <c r="A70" s="20" t="s">
        <v>88</v>
      </c>
      <c r="B70" s="21" t="s">
        <v>13</v>
      </c>
      <c r="C70" s="22" t="s">
        <v>14</v>
      </c>
      <c r="D70" s="25">
        <v>68</v>
      </c>
      <c r="E70" s="23">
        <v>48</v>
      </c>
      <c r="F70" s="21" t="s">
        <v>13</v>
      </c>
      <c r="G70" s="22">
        <v>2</v>
      </c>
      <c r="H70" s="25"/>
    </row>
    <row r="71" spans="1:8" ht="15.6" x14ac:dyDescent="0.3">
      <c r="A71" s="20" t="s">
        <v>89</v>
      </c>
      <c r="B71" s="21" t="s">
        <v>17</v>
      </c>
      <c r="C71" s="22" t="s">
        <v>18</v>
      </c>
      <c r="D71" s="25">
        <v>69</v>
      </c>
      <c r="E71" s="23">
        <v>56</v>
      </c>
      <c r="F71" s="21" t="s">
        <v>17</v>
      </c>
      <c r="G71" s="22">
        <v>0</v>
      </c>
      <c r="H71" s="25"/>
    </row>
    <row r="72" spans="1:8" ht="15.6" x14ac:dyDescent="0.3">
      <c r="A72" s="20" t="s">
        <v>90</v>
      </c>
      <c r="B72" s="21" t="s">
        <v>91</v>
      </c>
      <c r="C72" s="22" t="s">
        <v>92</v>
      </c>
      <c r="D72" s="25">
        <v>70</v>
      </c>
      <c r="E72" s="24">
        <v>6500</v>
      </c>
      <c r="F72" s="21" t="s">
        <v>91</v>
      </c>
      <c r="G72" s="22">
        <v>0</v>
      </c>
      <c r="H72" s="25"/>
    </row>
    <row r="73" spans="1:8" ht="15.6" x14ac:dyDescent="0.3">
      <c r="A73" s="20" t="s">
        <v>93</v>
      </c>
      <c r="B73" s="21" t="s">
        <v>13</v>
      </c>
      <c r="C73" s="22" t="s">
        <v>14</v>
      </c>
      <c r="D73" s="25">
        <v>71</v>
      </c>
      <c r="E73" s="23">
        <v>35</v>
      </c>
      <c r="F73" s="21" t="s">
        <v>13</v>
      </c>
      <c r="G73" s="22">
        <v>2</v>
      </c>
      <c r="H73" s="25"/>
    </row>
    <row r="74" spans="1:8" ht="15.6" x14ac:dyDescent="0.3">
      <c r="A74" s="20" t="s">
        <v>94</v>
      </c>
      <c r="B74" s="21" t="s">
        <v>13</v>
      </c>
      <c r="C74" s="22" t="s">
        <v>14</v>
      </c>
      <c r="D74" s="25">
        <v>72</v>
      </c>
      <c r="E74" s="23">
        <v>36</v>
      </c>
      <c r="F74" s="21" t="s">
        <v>13</v>
      </c>
      <c r="G74" s="22">
        <v>2</v>
      </c>
      <c r="H74" s="25"/>
    </row>
    <row r="75" spans="1:8" ht="15.6" x14ac:dyDescent="0.3">
      <c r="A75" s="20" t="s">
        <v>95</v>
      </c>
      <c r="B75" s="21" t="s">
        <v>13</v>
      </c>
      <c r="C75" s="22" t="s">
        <v>14</v>
      </c>
      <c r="D75" s="25">
        <v>73</v>
      </c>
      <c r="E75" s="23">
        <v>38</v>
      </c>
      <c r="F75" s="21" t="s">
        <v>13</v>
      </c>
      <c r="G75" s="22">
        <v>2</v>
      </c>
      <c r="H75" s="25"/>
    </row>
    <row r="76" spans="1:8" ht="15.6" x14ac:dyDescent="0.3">
      <c r="A76" s="20" t="s">
        <v>96</v>
      </c>
      <c r="B76" s="21" t="s">
        <v>13</v>
      </c>
      <c r="C76" s="22" t="s">
        <v>14</v>
      </c>
      <c r="D76" s="25">
        <v>74</v>
      </c>
      <c r="E76" s="23">
        <v>35</v>
      </c>
      <c r="F76" s="21" t="s">
        <v>13</v>
      </c>
      <c r="G76" s="22">
        <v>2</v>
      </c>
      <c r="H76" s="25"/>
    </row>
    <row r="77" spans="1:8" ht="15.6" x14ac:dyDescent="0.3">
      <c r="A77" s="20" t="s">
        <v>97</v>
      </c>
      <c r="B77" s="21" t="s">
        <v>13</v>
      </c>
      <c r="C77" s="22" t="s">
        <v>14</v>
      </c>
      <c r="D77" s="25">
        <v>75</v>
      </c>
      <c r="E77" s="23">
        <v>29</v>
      </c>
      <c r="F77" s="21" t="s">
        <v>13</v>
      </c>
      <c r="G77" s="22">
        <v>2</v>
      </c>
      <c r="H77" s="25"/>
    </row>
    <row r="78" spans="1:8" ht="15.6" x14ac:dyDescent="0.3">
      <c r="A78" s="20" t="s">
        <v>98</v>
      </c>
      <c r="B78" s="21" t="s">
        <v>13</v>
      </c>
      <c r="C78" s="22" t="s">
        <v>14</v>
      </c>
      <c r="D78" s="25">
        <v>76</v>
      </c>
      <c r="E78" s="23">
        <v>38</v>
      </c>
      <c r="F78" s="21" t="s">
        <v>13</v>
      </c>
      <c r="G78" s="22">
        <v>2</v>
      </c>
      <c r="H78" s="25"/>
    </row>
    <row r="79" spans="1:8" ht="15.6" x14ac:dyDescent="0.3">
      <c r="A79" s="20" t="s">
        <v>99</v>
      </c>
      <c r="B79" s="21" t="s">
        <v>100</v>
      </c>
      <c r="C79" s="22" t="s">
        <v>101</v>
      </c>
      <c r="D79" s="25">
        <v>77</v>
      </c>
      <c r="E79" s="23">
        <v>65</v>
      </c>
      <c r="F79" s="21" t="s">
        <v>100</v>
      </c>
      <c r="G79" s="22">
        <v>0</v>
      </c>
      <c r="H79" s="25"/>
    </row>
    <row r="80" spans="1:8" ht="15.6" x14ac:dyDescent="0.3">
      <c r="A80" s="20" t="s">
        <v>102</v>
      </c>
      <c r="B80" s="21" t="s">
        <v>17</v>
      </c>
      <c r="C80" s="22" t="s">
        <v>18</v>
      </c>
      <c r="D80" s="25">
        <v>78</v>
      </c>
      <c r="E80" s="23">
        <v>38</v>
      </c>
      <c r="F80" s="21" t="s">
        <v>17</v>
      </c>
      <c r="G80" s="22">
        <v>0</v>
      </c>
      <c r="H80" s="25"/>
    </row>
    <row r="81" spans="1:8" ht="15.6" x14ac:dyDescent="0.3">
      <c r="A81" s="20" t="s">
        <v>103</v>
      </c>
      <c r="B81" s="21" t="s">
        <v>13</v>
      </c>
      <c r="C81" s="22" t="s">
        <v>14</v>
      </c>
      <c r="D81" s="25">
        <v>79</v>
      </c>
      <c r="E81" s="23">
        <v>35</v>
      </c>
      <c r="F81" s="21" t="s">
        <v>13</v>
      </c>
      <c r="G81" s="22">
        <v>2</v>
      </c>
      <c r="H81" s="25"/>
    </row>
    <row r="82" spans="1:8" ht="15.6" x14ac:dyDescent="0.3">
      <c r="A82" s="20" t="s">
        <v>104</v>
      </c>
      <c r="B82" s="21" t="s">
        <v>13</v>
      </c>
      <c r="C82" s="22" t="s">
        <v>14</v>
      </c>
      <c r="D82" s="25">
        <v>80</v>
      </c>
      <c r="E82" s="23">
        <v>45</v>
      </c>
      <c r="F82" s="21" t="s">
        <v>13</v>
      </c>
      <c r="G82" s="22">
        <v>2</v>
      </c>
      <c r="H82" s="25"/>
    </row>
    <row r="83" spans="1:8" ht="15.6" x14ac:dyDescent="0.3">
      <c r="A83" s="20" t="s">
        <v>105</v>
      </c>
      <c r="B83" s="21" t="s">
        <v>13</v>
      </c>
      <c r="C83" s="22" t="s">
        <v>14</v>
      </c>
      <c r="D83" s="25">
        <v>81</v>
      </c>
      <c r="E83" s="23">
        <v>45</v>
      </c>
      <c r="F83" s="21" t="s">
        <v>13</v>
      </c>
      <c r="G83" s="22">
        <v>2</v>
      </c>
      <c r="H83" s="25"/>
    </row>
    <row r="84" spans="1:8" ht="15.6" x14ac:dyDescent="0.3">
      <c r="A84" s="20" t="s">
        <v>106</v>
      </c>
      <c r="B84" s="21" t="s">
        <v>13</v>
      </c>
      <c r="C84" s="22" t="s">
        <v>14</v>
      </c>
      <c r="D84" s="25">
        <v>82</v>
      </c>
      <c r="E84" s="23">
        <v>37</v>
      </c>
      <c r="F84" s="21" t="s">
        <v>13</v>
      </c>
      <c r="G84" s="22">
        <v>2</v>
      </c>
      <c r="H84" s="25"/>
    </row>
    <row r="85" spans="1:8" ht="15.6" x14ac:dyDescent="0.3">
      <c r="A85" s="20" t="s">
        <v>107</v>
      </c>
      <c r="B85" s="21" t="s">
        <v>13</v>
      </c>
      <c r="C85" s="22" t="s">
        <v>14</v>
      </c>
      <c r="D85" s="25">
        <v>83</v>
      </c>
      <c r="E85" s="23">
        <v>38</v>
      </c>
      <c r="F85" s="21" t="s">
        <v>13</v>
      </c>
      <c r="G85" s="22">
        <v>2</v>
      </c>
      <c r="H85" s="25"/>
    </row>
    <row r="86" spans="1:8" ht="15.6" x14ac:dyDescent="0.3">
      <c r="A86" s="20" t="s">
        <v>108</v>
      </c>
      <c r="B86" s="21" t="s">
        <v>13</v>
      </c>
      <c r="C86" s="22" t="s">
        <v>14</v>
      </c>
      <c r="D86" s="25">
        <v>84</v>
      </c>
      <c r="E86" s="23">
        <v>39</v>
      </c>
      <c r="F86" s="21" t="s">
        <v>13</v>
      </c>
      <c r="G86" s="22">
        <v>2</v>
      </c>
      <c r="H86" s="25"/>
    </row>
    <row r="87" spans="1:8" ht="15.6" x14ac:dyDescent="0.3">
      <c r="A87" s="20" t="s">
        <v>109</v>
      </c>
      <c r="B87" s="21" t="s">
        <v>13</v>
      </c>
      <c r="C87" s="22" t="s">
        <v>14</v>
      </c>
      <c r="D87" s="25">
        <v>85</v>
      </c>
      <c r="E87" s="23">
        <v>27</v>
      </c>
      <c r="F87" s="21" t="s">
        <v>13</v>
      </c>
      <c r="G87" s="22">
        <v>2</v>
      </c>
      <c r="H87" s="25"/>
    </row>
    <row r="88" spans="1:8" ht="15.6" x14ac:dyDescent="0.3">
      <c r="A88" s="20" t="s">
        <v>110</v>
      </c>
      <c r="B88" s="21" t="s">
        <v>13</v>
      </c>
      <c r="C88" s="22" t="s">
        <v>14</v>
      </c>
      <c r="D88" s="25">
        <v>86</v>
      </c>
      <c r="E88" s="23">
        <v>40</v>
      </c>
      <c r="F88" s="21" t="s">
        <v>13</v>
      </c>
      <c r="G88" s="22">
        <v>2</v>
      </c>
      <c r="H88" s="25"/>
    </row>
    <row r="89" spans="1:8" ht="15.6" x14ac:dyDescent="0.3">
      <c r="A89" s="20" t="s">
        <v>111</v>
      </c>
      <c r="B89" s="21" t="s">
        <v>13</v>
      </c>
      <c r="C89" s="22" t="s">
        <v>14</v>
      </c>
      <c r="D89" s="25">
        <v>87</v>
      </c>
      <c r="E89" s="23">
        <v>40</v>
      </c>
      <c r="F89" s="21" t="s">
        <v>13</v>
      </c>
      <c r="G89" s="22">
        <v>2</v>
      </c>
      <c r="H89" s="25"/>
    </row>
    <row r="90" spans="1:8" ht="15.6" x14ac:dyDescent="0.3">
      <c r="A90" s="20" t="s">
        <v>112</v>
      </c>
      <c r="B90" s="21" t="s">
        <v>13</v>
      </c>
      <c r="C90" s="22" t="s">
        <v>14</v>
      </c>
      <c r="D90" s="25">
        <v>88</v>
      </c>
      <c r="E90" s="23">
        <v>34</v>
      </c>
      <c r="F90" s="21" t="s">
        <v>13</v>
      </c>
      <c r="G90" s="22">
        <v>2</v>
      </c>
      <c r="H90" s="25"/>
    </row>
    <row r="91" spans="1:8" ht="15.6" x14ac:dyDescent="0.3">
      <c r="A91" s="20" t="s">
        <v>113</v>
      </c>
      <c r="B91" s="21" t="s">
        <v>13</v>
      </c>
      <c r="C91" s="22" t="s">
        <v>14</v>
      </c>
      <c r="D91" s="25">
        <v>89</v>
      </c>
      <c r="E91" s="23">
        <v>40</v>
      </c>
      <c r="F91" s="21" t="s">
        <v>13</v>
      </c>
      <c r="G91" s="22">
        <v>2</v>
      </c>
      <c r="H91" s="25"/>
    </row>
    <row r="92" spans="1:8" ht="15.6" x14ac:dyDescent="0.3">
      <c r="A92" s="20" t="s">
        <v>114</v>
      </c>
      <c r="B92" s="21" t="s">
        <v>17</v>
      </c>
      <c r="C92" s="22" t="s">
        <v>18</v>
      </c>
      <c r="D92" s="25">
        <v>90</v>
      </c>
      <c r="E92" s="23">
        <v>45</v>
      </c>
      <c r="F92" s="21" t="s">
        <v>17</v>
      </c>
      <c r="G92" s="22">
        <v>0</v>
      </c>
      <c r="H92" s="25"/>
    </row>
    <row r="93" spans="1:8" ht="15.6" x14ac:dyDescent="0.3">
      <c r="A93" s="20" t="s">
        <v>115</v>
      </c>
      <c r="B93" s="21" t="s">
        <v>13</v>
      </c>
      <c r="C93" s="22" t="s">
        <v>14</v>
      </c>
      <c r="D93" s="25">
        <v>91</v>
      </c>
      <c r="E93" s="23">
        <v>45</v>
      </c>
      <c r="F93" s="21" t="s">
        <v>13</v>
      </c>
      <c r="G93" s="22">
        <v>2</v>
      </c>
      <c r="H93" s="25"/>
    </row>
    <row r="94" spans="1:8" ht="15.6" x14ac:dyDescent="0.3">
      <c r="A94" s="20" t="s">
        <v>116</v>
      </c>
      <c r="B94" s="21" t="s">
        <v>13</v>
      </c>
      <c r="C94" s="22" t="s">
        <v>14</v>
      </c>
      <c r="D94" s="25">
        <v>92</v>
      </c>
      <c r="E94" s="23">
        <v>38</v>
      </c>
      <c r="F94" s="21" t="s">
        <v>13</v>
      </c>
      <c r="G94" s="22">
        <v>2</v>
      </c>
      <c r="H94" s="25"/>
    </row>
    <row r="95" spans="1:8" ht="15.6" x14ac:dyDescent="0.3">
      <c r="A95" s="20" t="s">
        <v>117</v>
      </c>
      <c r="B95" s="21" t="s">
        <v>13</v>
      </c>
      <c r="C95" s="22" t="s">
        <v>14</v>
      </c>
      <c r="D95" s="25">
        <v>93</v>
      </c>
      <c r="E95" s="23">
        <v>34</v>
      </c>
      <c r="F95" s="21" t="s">
        <v>13</v>
      </c>
      <c r="G95" s="22">
        <v>2</v>
      </c>
      <c r="H95" s="25"/>
    </row>
    <row r="96" spans="1:8" ht="15.6" x14ac:dyDescent="0.3">
      <c r="A96" s="20" t="s">
        <v>118</v>
      </c>
      <c r="B96" s="21" t="s">
        <v>13</v>
      </c>
      <c r="C96" s="22" t="s">
        <v>14</v>
      </c>
      <c r="D96" s="25">
        <v>94</v>
      </c>
      <c r="E96" s="23">
        <v>32</v>
      </c>
      <c r="F96" s="21" t="s">
        <v>13</v>
      </c>
      <c r="G96" s="22">
        <v>2</v>
      </c>
      <c r="H96" s="25"/>
    </row>
    <row r="97" spans="1:8" ht="15.6" x14ac:dyDescent="0.3">
      <c r="A97" s="20" t="s">
        <v>119</v>
      </c>
      <c r="B97" s="21" t="s">
        <v>13</v>
      </c>
      <c r="C97" s="22" t="s">
        <v>14</v>
      </c>
      <c r="D97" s="25">
        <v>95</v>
      </c>
      <c r="E97" s="23">
        <v>37</v>
      </c>
      <c r="F97" s="21" t="s">
        <v>13</v>
      </c>
      <c r="G97" s="22">
        <v>2</v>
      </c>
      <c r="H97" s="25"/>
    </row>
    <row r="98" spans="1:8" ht="15.6" x14ac:dyDescent="0.3">
      <c r="A98" s="20" t="s">
        <v>120</v>
      </c>
      <c r="B98" s="21" t="s">
        <v>17</v>
      </c>
      <c r="C98" s="22" t="s">
        <v>18</v>
      </c>
      <c r="D98" s="25">
        <v>96</v>
      </c>
      <c r="E98" s="23">
        <v>55</v>
      </c>
      <c r="F98" s="21" t="s">
        <v>17</v>
      </c>
      <c r="G98" s="22">
        <v>0</v>
      </c>
      <c r="H98" s="25"/>
    </row>
    <row r="99" spans="1:8" ht="15.6" x14ac:dyDescent="0.3">
      <c r="A99" s="20" t="s">
        <v>121</v>
      </c>
      <c r="B99" s="21" t="s">
        <v>13</v>
      </c>
      <c r="C99" s="22" t="s">
        <v>14</v>
      </c>
      <c r="D99" s="25">
        <v>97</v>
      </c>
      <c r="E99" s="23">
        <v>45</v>
      </c>
      <c r="F99" s="21" t="s">
        <v>13</v>
      </c>
      <c r="G99" s="22">
        <v>2</v>
      </c>
      <c r="H99" s="25"/>
    </row>
    <row r="100" spans="1:8" ht="15.6" x14ac:dyDescent="0.3">
      <c r="A100" s="20" t="s">
        <v>122</v>
      </c>
      <c r="B100" s="21" t="s">
        <v>123</v>
      </c>
      <c r="C100" s="22" t="s">
        <v>124</v>
      </c>
      <c r="D100" s="25">
        <v>98</v>
      </c>
      <c r="E100" s="23">
        <v>80</v>
      </c>
      <c r="F100" s="21" t="s">
        <v>123</v>
      </c>
      <c r="G100" s="22">
        <v>0</v>
      </c>
      <c r="H100" s="25"/>
    </row>
    <row r="101" spans="1:8" ht="15.6" x14ac:dyDescent="0.3">
      <c r="A101" s="20" t="s">
        <v>125</v>
      </c>
      <c r="B101" s="21" t="s">
        <v>13</v>
      </c>
      <c r="C101" s="22" t="s">
        <v>14</v>
      </c>
      <c r="D101" s="25">
        <v>99</v>
      </c>
      <c r="E101" s="23">
        <v>40</v>
      </c>
      <c r="F101" s="21" t="s">
        <v>13</v>
      </c>
      <c r="G101" s="22">
        <v>2</v>
      </c>
      <c r="H101" s="25"/>
    </row>
    <row r="102" spans="1:8" ht="15.6" x14ac:dyDescent="0.3">
      <c r="A102" s="20" t="s">
        <v>126</v>
      </c>
      <c r="B102" s="21" t="s">
        <v>13</v>
      </c>
      <c r="C102" s="22" t="s">
        <v>14</v>
      </c>
      <c r="D102" s="25">
        <v>100</v>
      </c>
      <c r="E102" s="23">
        <v>40</v>
      </c>
      <c r="F102" s="21" t="s">
        <v>13</v>
      </c>
      <c r="G102" s="22">
        <v>2</v>
      </c>
      <c r="H102" s="25"/>
    </row>
    <row r="103" spans="1:8" ht="15.6" x14ac:dyDescent="0.3">
      <c r="A103" s="20" t="s">
        <v>127</v>
      </c>
      <c r="B103" s="21" t="s">
        <v>13</v>
      </c>
      <c r="C103" s="22" t="s">
        <v>14</v>
      </c>
      <c r="D103" s="25">
        <v>101</v>
      </c>
      <c r="E103" s="23">
        <v>50</v>
      </c>
      <c r="F103" s="21" t="s">
        <v>13</v>
      </c>
      <c r="G103" s="22">
        <v>2</v>
      </c>
      <c r="H103" s="25"/>
    </row>
    <row r="104" spans="1:8" ht="15.6" x14ac:dyDescent="0.3">
      <c r="A104" s="20" t="s">
        <v>128</v>
      </c>
      <c r="B104" s="21" t="s">
        <v>13</v>
      </c>
      <c r="C104" s="22" t="s">
        <v>14</v>
      </c>
      <c r="D104" s="25">
        <v>102</v>
      </c>
      <c r="E104" s="23">
        <v>37</v>
      </c>
      <c r="F104" s="21" t="s">
        <v>13</v>
      </c>
      <c r="G104" s="22">
        <v>2</v>
      </c>
      <c r="H104" s="25"/>
    </row>
    <row r="105" spans="1:8" ht="15.6" x14ac:dyDescent="0.3">
      <c r="A105" s="20" t="s">
        <v>129</v>
      </c>
      <c r="B105" s="21" t="s">
        <v>13</v>
      </c>
      <c r="C105" s="22" t="s">
        <v>14</v>
      </c>
      <c r="D105" s="25">
        <v>103</v>
      </c>
      <c r="E105" s="23">
        <v>31</v>
      </c>
      <c r="F105" s="21" t="s">
        <v>13</v>
      </c>
      <c r="G105" s="22">
        <v>2</v>
      </c>
      <c r="H105" s="25"/>
    </row>
    <row r="106" spans="1:8" ht="15.6" x14ac:dyDescent="0.3">
      <c r="A106" s="20" t="s">
        <v>130</v>
      </c>
      <c r="B106" s="21" t="s">
        <v>13</v>
      </c>
      <c r="C106" s="22" t="s">
        <v>14</v>
      </c>
      <c r="D106" s="25">
        <v>104</v>
      </c>
      <c r="E106" s="23">
        <v>39</v>
      </c>
      <c r="F106" s="21" t="s">
        <v>13</v>
      </c>
      <c r="G106" s="22">
        <v>2</v>
      </c>
      <c r="H106" s="25"/>
    </row>
    <row r="107" spans="1:8" ht="15.6" x14ac:dyDescent="0.3">
      <c r="A107" s="20" t="s">
        <v>131</v>
      </c>
      <c r="B107" s="21" t="s">
        <v>13</v>
      </c>
      <c r="C107" s="22" t="s">
        <v>14</v>
      </c>
      <c r="D107" s="25">
        <v>105</v>
      </c>
      <c r="E107" s="23">
        <v>32</v>
      </c>
      <c r="F107" s="21" t="s">
        <v>13</v>
      </c>
      <c r="G107" s="22">
        <v>2</v>
      </c>
      <c r="H107" s="25"/>
    </row>
    <row r="108" spans="1:8" ht="15.6" x14ac:dyDescent="0.3">
      <c r="A108" s="20" t="s">
        <v>132</v>
      </c>
      <c r="B108" s="21" t="s">
        <v>13</v>
      </c>
      <c r="C108" s="22" t="s">
        <v>14</v>
      </c>
      <c r="D108" s="25">
        <v>106</v>
      </c>
      <c r="E108" s="23">
        <v>34</v>
      </c>
      <c r="F108" s="21" t="s">
        <v>13</v>
      </c>
      <c r="G108" s="22">
        <v>2</v>
      </c>
      <c r="H108" s="25"/>
    </row>
    <row r="109" spans="1:8" ht="15.6" x14ac:dyDescent="0.3">
      <c r="A109" s="20" t="s">
        <v>133</v>
      </c>
      <c r="B109" s="21" t="s">
        <v>13</v>
      </c>
      <c r="C109" s="22" t="s">
        <v>14</v>
      </c>
      <c r="D109" s="25">
        <v>107</v>
      </c>
      <c r="E109" s="23">
        <v>41</v>
      </c>
      <c r="F109" s="21" t="s">
        <v>13</v>
      </c>
      <c r="G109" s="22">
        <v>2</v>
      </c>
      <c r="H109" s="25"/>
    </row>
    <row r="110" spans="1:8" ht="15.6" x14ac:dyDescent="0.3">
      <c r="A110" s="20" t="s">
        <v>134</v>
      </c>
      <c r="B110" s="21" t="s">
        <v>17</v>
      </c>
      <c r="C110" s="22" t="s">
        <v>18</v>
      </c>
      <c r="D110" s="25">
        <v>108</v>
      </c>
      <c r="E110" s="23">
        <v>46</v>
      </c>
      <c r="F110" s="21" t="s">
        <v>17</v>
      </c>
      <c r="G110" s="22">
        <v>0</v>
      </c>
      <c r="H110" s="25"/>
    </row>
    <row r="111" spans="1:8" ht="15.6" x14ac:dyDescent="0.3">
      <c r="A111" s="20" t="s">
        <v>135</v>
      </c>
      <c r="B111" s="21" t="s">
        <v>13</v>
      </c>
      <c r="C111" s="22" t="s">
        <v>14</v>
      </c>
      <c r="D111" s="25">
        <v>109</v>
      </c>
      <c r="E111" s="23">
        <v>45</v>
      </c>
      <c r="F111" s="21" t="s">
        <v>13</v>
      </c>
      <c r="G111" s="22">
        <v>2</v>
      </c>
      <c r="H111" s="25"/>
    </row>
    <row r="112" spans="1:8" ht="15.6" x14ac:dyDescent="0.3">
      <c r="A112" s="20" t="s">
        <v>136</v>
      </c>
      <c r="B112" s="21" t="s">
        <v>17</v>
      </c>
      <c r="C112" s="22" t="s">
        <v>18</v>
      </c>
      <c r="D112" s="25">
        <v>110</v>
      </c>
      <c r="E112" s="23">
        <v>35</v>
      </c>
      <c r="F112" s="21" t="s">
        <v>17</v>
      </c>
      <c r="G112" s="22">
        <v>0</v>
      </c>
      <c r="H112" s="25"/>
    </row>
    <row r="113" spans="1:8" ht="15.6" x14ac:dyDescent="0.3">
      <c r="A113" s="20" t="s">
        <v>137</v>
      </c>
      <c r="B113" s="21" t="s">
        <v>13</v>
      </c>
      <c r="C113" s="22" t="s">
        <v>14</v>
      </c>
      <c r="D113" s="25">
        <v>111</v>
      </c>
      <c r="E113" s="23">
        <v>38</v>
      </c>
      <c r="F113" s="21" t="s">
        <v>13</v>
      </c>
      <c r="G113" s="22">
        <v>2</v>
      </c>
      <c r="H113" s="25"/>
    </row>
    <row r="114" spans="1:8" ht="15.6" x14ac:dyDescent="0.3">
      <c r="A114" s="20" t="s">
        <v>138</v>
      </c>
      <c r="B114" s="21" t="s">
        <v>13</v>
      </c>
      <c r="C114" s="22" t="s">
        <v>14</v>
      </c>
      <c r="D114" s="25">
        <v>112</v>
      </c>
      <c r="E114" s="23">
        <v>34</v>
      </c>
      <c r="F114" s="21" t="s">
        <v>13</v>
      </c>
      <c r="G114" s="22">
        <v>2</v>
      </c>
      <c r="H114" s="25"/>
    </row>
    <row r="115" spans="1:8" ht="15.6" x14ac:dyDescent="0.3">
      <c r="A115" s="20" t="s">
        <v>139</v>
      </c>
      <c r="B115" s="21" t="s">
        <v>13</v>
      </c>
      <c r="C115" s="22" t="s">
        <v>14</v>
      </c>
      <c r="D115" s="25">
        <v>113</v>
      </c>
      <c r="E115" s="23">
        <v>30</v>
      </c>
      <c r="F115" s="21" t="s">
        <v>13</v>
      </c>
      <c r="G115" s="22">
        <v>2</v>
      </c>
      <c r="H115" s="25"/>
    </row>
    <row r="116" spans="1:8" ht="15.6" x14ac:dyDescent="0.3">
      <c r="A116" s="20" t="s">
        <v>140</v>
      </c>
      <c r="B116" s="21" t="s">
        <v>13</v>
      </c>
      <c r="C116" s="22" t="s">
        <v>14</v>
      </c>
      <c r="D116" s="25">
        <v>114</v>
      </c>
      <c r="E116" s="23">
        <v>35</v>
      </c>
      <c r="F116" s="21" t="s">
        <v>13</v>
      </c>
      <c r="G116" s="22">
        <v>2</v>
      </c>
      <c r="H116" s="25"/>
    </row>
    <row r="117" spans="1:8" ht="15.6" x14ac:dyDescent="0.3">
      <c r="A117" s="20" t="s">
        <v>141</v>
      </c>
      <c r="B117" s="21" t="s">
        <v>13</v>
      </c>
      <c r="C117" s="22" t="s">
        <v>14</v>
      </c>
      <c r="D117" s="25">
        <v>115</v>
      </c>
      <c r="E117" s="23">
        <v>38</v>
      </c>
      <c r="F117" s="21" t="s">
        <v>13</v>
      </c>
      <c r="G117" s="22">
        <v>2</v>
      </c>
      <c r="H117" s="25"/>
    </row>
    <row r="118" spans="1:8" ht="15.6" x14ac:dyDescent="0.3">
      <c r="A118" s="20" t="s">
        <v>142</v>
      </c>
      <c r="B118" s="21" t="s">
        <v>13</v>
      </c>
      <c r="C118" s="22" t="s">
        <v>14</v>
      </c>
      <c r="D118" s="25">
        <v>116</v>
      </c>
      <c r="E118" s="23">
        <v>41</v>
      </c>
      <c r="F118" s="21" t="s">
        <v>13</v>
      </c>
      <c r="G118" s="22">
        <v>2</v>
      </c>
      <c r="H118" s="25"/>
    </row>
    <row r="119" spans="1:8" ht="15.6" x14ac:dyDescent="0.3">
      <c r="A119" s="20" t="s">
        <v>143</v>
      </c>
      <c r="B119" s="21" t="s">
        <v>13</v>
      </c>
      <c r="C119" s="22" t="s">
        <v>14</v>
      </c>
      <c r="D119" s="25">
        <v>117</v>
      </c>
      <c r="E119" s="23">
        <v>40</v>
      </c>
      <c r="F119" s="21" t="s">
        <v>13</v>
      </c>
      <c r="G119" s="22">
        <v>2</v>
      </c>
      <c r="H119" s="25"/>
    </row>
    <row r="120" spans="1:8" ht="15.6" x14ac:dyDescent="0.3">
      <c r="A120" s="20" t="s">
        <v>144</v>
      </c>
      <c r="B120" s="21" t="s">
        <v>13</v>
      </c>
      <c r="C120" s="22" t="s">
        <v>14</v>
      </c>
      <c r="D120" s="25">
        <v>118</v>
      </c>
      <c r="E120" s="23">
        <v>45</v>
      </c>
      <c r="F120" s="21" t="s">
        <v>13</v>
      </c>
      <c r="G120" s="22">
        <v>2</v>
      </c>
      <c r="H120" s="25"/>
    </row>
    <row r="121" spans="1:8" ht="15.6" x14ac:dyDescent="0.3">
      <c r="A121" s="20" t="s">
        <v>145</v>
      </c>
      <c r="B121" s="21" t="s">
        <v>13</v>
      </c>
      <c r="C121" s="22" t="s">
        <v>14</v>
      </c>
      <c r="D121" s="25">
        <v>119</v>
      </c>
      <c r="E121" s="23">
        <v>40</v>
      </c>
      <c r="F121" s="21" t="s">
        <v>13</v>
      </c>
      <c r="G121" s="22">
        <v>2</v>
      </c>
      <c r="H121" s="25"/>
    </row>
    <row r="122" spans="1:8" ht="15.6" x14ac:dyDescent="0.3">
      <c r="A122" s="20" t="s">
        <v>146</v>
      </c>
      <c r="B122" s="21" t="s">
        <v>13</v>
      </c>
      <c r="C122" s="22" t="s">
        <v>14</v>
      </c>
      <c r="D122" s="25">
        <v>120</v>
      </c>
      <c r="E122" s="23">
        <v>35</v>
      </c>
      <c r="F122" s="21" t="s">
        <v>13</v>
      </c>
      <c r="G122" s="22">
        <v>2</v>
      </c>
      <c r="H122" s="25"/>
    </row>
    <row r="123" spans="1:8" ht="15.6" x14ac:dyDescent="0.3">
      <c r="A123" s="20" t="s">
        <v>147</v>
      </c>
      <c r="B123" s="21" t="s">
        <v>13</v>
      </c>
      <c r="C123" s="22" t="s">
        <v>14</v>
      </c>
      <c r="D123" s="25">
        <v>121</v>
      </c>
      <c r="E123" s="23">
        <v>31</v>
      </c>
      <c r="F123" s="21" t="s">
        <v>13</v>
      </c>
      <c r="G123" s="22">
        <v>2</v>
      </c>
      <c r="H123" s="25"/>
    </row>
    <row r="124" spans="1:8" ht="15.6" x14ac:dyDescent="0.3">
      <c r="A124" s="20" t="s">
        <v>148</v>
      </c>
      <c r="B124" s="21" t="s">
        <v>13</v>
      </c>
      <c r="C124" s="22" t="s">
        <v>14</v>
      </c>
      <c r="D124" s="25">
        <v>122</v>
      </c>
      <c r="E124" s="23">
        <v>38</v>
      </c>
      <c r="F124" s="21" t="s">
        <v>13</v>
      </c>
      <c r="G124" s="22">
        <v>2</v>
      </c>
      <c r="H124" s="25"/>
    </row>
    <row r="125" spans="1:8" ht="15.6" x14ac:dyDescent="0.3">
      <c r="A125" s="20" t="s">
        <v>149</v>
      </c>
      <c r="B125" s="21" t="s">
        <v>13</v>
      </c>
      <c r="C125" s="22" t="s">
        <v>14</v>
      </c>
      <c r="D125" s="25">
        <v>123</v>
      </c>
      <c r="E125" s="23">
        <v>45</v>
      </c>
      <c r="F125" s="21" t="s">
        <v>13</v>
      </c>
      <c r="G125" s="22">
        <v>2</v>
      </c>
      <c r="H125" s="25"/>
    </row>
    <row r="126" spans="1:8" ht="15.6" x14ac:dyDescent="0.3">
      <c r="A126" s="20" t="s">
        <v>150</v>
      </c>
      <c r="B126" s="21" t="s">
        <v>13</v>
      </c>
      <c r="C126" s="22" t="s">
        <v>14</v>
      </c>
      <c r="D126" s="25">
        <v>124</v>
      </c>
      <c r="E126" s="23">
        <v>36</v>
      </c>
      <c r="F126" s="21" t="s">
        <v>13</v>
      </c>
      <c r="G126" s="22">
        <v>2</v>
      </c>
      <c r="H126" s="25"/>
    </row>
    <row r="127" spans="1:8" ht="15.6" x14ac:dyDescent="0.3">
      <c r="A127" s="20" t="s">
        <v>151</v>
      </c>
      <c r="B127" s="21" t="s">
        <v>17</v>
      </c>
      <c r="C127" s="22" t="s">
        <v>18</v>
      </c>
      <c r="D127" s="25">
        <v>125</v>
      </c>
      <c r="E127" s="23">
        <v>42</v>
      </c>
      <c r="F127" s="21" t="s">
        <v>17</v>
      </c>
      <c r="G127" s="22">
        <v>0</v>
      </c>
      <c r="H127" s="25"/>
    </row>
    <row r="128" spans="1:8" ht="15.6" x14ac:dyDescent="0.3">
      <c r="A128" s="20" t="s">
        <v>152</v>
      </c>
      <c r="B128" s="21" t="s">
        <v>13</v>
      </c>
      <c r="C128" s="22" t="s">
        <v>14</v>
      </c>
      <c r="D128" s="25">
        <v>126</v>
      </c>
      <c r="E128" s="23">
        <v>47</v>
      </c>
      <c r="F128" s="21" t="s">
        <v>13</v>
      </c>
      <c r="G128" s="22">
        <v>2</v>
      </c>
      <c r="H128" s="25"/>
    </row>
    <row r="129" spans="1:8" ht="15.6" x14ac:dyDescent="0.3">
      <c r="A129" s="20" t="s">
        <v>153</v>
      </c>
      <c r="B129" s="21" t="s">
        <v>17</v>
      </c>
      <c r="C129" s="22" t="s">
        <v>18</v>
      </c>
      <c r="D129" s="25">
        <v>127</v>
      </c>
      <c r="E129" s="23">
        <v>44</v>
      </c>
      <c r="F129" s="21" t="s">
        <v>17</v>
      </c>
      <c r="G129" s="22">
        <v>0</v>
      </c>
      <c r="H129" s="25"/>
    </row>
    <row r="130" spans="1:8" ht="15.6" x14ac:dyDescent="0.3">
      <c r="A130" s="20" t="s">
        <v>154</v>
      </c>
      <c r="B130" s="21" t="s">
        <v>155</v>
      </c>
      <c r="C130" s="22" t="s">
        <v>156</v>
      </c>
      <c r="D130" s="25">
        <v>128</v>
      </c>
      <c r="E130" s="23">
        <v>420</v>
      </c>
      <c r="F130" s="21" t="s">
        <v>155</v>
      </c>
      <c r="G130" s="22">
        <v>0</v>
      </c>
      <c r="H130" s="25"/>
    </row>
    <row r="131" spans="1:8" ht="15.6" x14ac:dyDescent="0.3">
      <c r="A131" s="20" t="s">
        <v>157</v>
      </c>
      <c r="B131" s="21" t="s">
        <v>17</v>
      </c>
      <c r="C131" s="22" t="s">
        <v>18</v>
      </c>
      <c r="D131" s="25">
        <v>129</v>
      </c>
      <c r="E131" s="23">
        <v>48</v>
      </c>
      <c r="F131" s="21" t="s">
        <v>17</v>
      </c>
      <c r="G131" s="22">
        <v>0</v>
      </c>
      <c r="H131" s="25"/>
    </row>
    <row r="132" spans="1:8" ht="15.6" x14ac:dyDescent="0.3">
      <c r="A132" s="20" t="s">
        <v>158</v>
      </c>
      <c r="B132" s="21" t="s">
        <v>13</v>
      </c>
      <c r="C132" s="22" t="s">
        <v>14</v>
      </c>
      <c r="D132" s="25">
        <v>130</v>
      </c>
      <c r="E132" s="23">
        <v>38</v>
      </c>
      <c r="F132" s="21" t="s">
        <v>13</v>
      </c>
      <c r="G132" s="22">
        <v>2</v>
      </c>
      <c r="H132" s="25"/>
    </row>
    <row r="133" spans="1:8" ht="15.6" x14ac:dyDescent="0.3">
      <c r="A133" s="20" t="s">
        <v>159</v>
      </c>
      <c r="B133" s="21" t="s">
        <v>13</v>
      </c>
      <c r="C133" s="22" t="s">
        <v>14</v>
      </c>
      <c r="D133" s="25">
        <v>131</v>
      </c>
      <c r="E133" s="23">
        <v>35</v>
      </c>
      <c r="F133" s="21" t="s">
        <v>13</v>
      </c>
      <c r="G133" s="22">
        <v>2</v>
      </c>
      <c r="H133" s="25"/>
    </row>
    <row r="134" spans="1:8" ht="15.6" x14ac:dyDescent="0.3">
      <c r="A134" s="20" t="s">
        <v>160</v>
      </c>
      <c r="B134" s="21" t="s">
        <v>13</v>
      </c>
      <c r="C134" s="22" t="s">
        <v>14</v>
      </c>
      <c r="D134" s="25">
        <v>132</v>
      </c>
      <c r="E134" s="23">
        <v>38</v>
      </c>
      <c r="F134" s="21" t="s">
        <v>13</v>
      </c>
      <c r="G134" s="22">
        <v>2</v>
      </c>
      <c r="H134" s="25"/>
    </row>
    <row r="135" spans="1:8" ht="15.6" x14ac:dyDescent="0.3">
      <c r="A135" s="20" t="s">
        <v>161</v>
      </c>
      <c r="B135" s="21" t="s">
        <v>17</v>
      </c>
      <c r="C135" s="22" t="s">
        <v>18</v>
      </c>
      <c r="D135" s="25">
        <v>133</v>
      </c>
      <c r="E135" s="23">
        <v>42</v>
      </c>
      <c r="F135" s="21" t="s">
        <v>17</v>
      </c>
      <c r="G135" s="22">
        <v>0</v>
      </c>
      <c r="H135" s="25"/>
    </row>
    <row r="136" spans="1:8" ht="15.6" x14ac:dyDescent="0.3">
      <c r="A136" s="20" t="s">
        <v>162</v>
      </c>
      <c r="B136" s="21" t="s">
        <v>13</v>
      </c>
      <c r="C136" s="22" t="s">
        <v>14</v>
      </c>
      <c r="D136" s="25">
        <v>134</v>
      </c>
      <c r="E136" s="23">
        <v>30</v>
      </c>
      <c r="F136" s="21" t="s">
        <v>13</v>
      </c>
      <c r="G136" s="22">
        <v>2</v>
      </c>
      <c r="H136" s="25"/>
    </row>
    <row r="137" spans="1:8" ht="15.6" x14ac:dyDescent="0.3">
      <c r="A137" s="20" t="s">
        <v>163</v>
      </c>
      <c r="B137" s="21" t="s">
        <v>13</v>
      </c>
      <c r="C137" s="22" t="s">
        <v>14</v>
      </c>
      <c r="D137" s="25">
        <v>135</v>
      </c>
      <c r="E137" s="23">
        <v>31</v>
      </c>
      <c r="F137" s="21" t="s">
        <v>13</v>
      </c>
      <c r="G137" s="22">
        <v>2</v>
      </c>
      <c r="H137" s="25"/>
    </row>
    <row r="138" spans="1:8" ht="15.6" x14ac:dyDescent="0.3">
      <c r="A138" s="20" t="s">
        <v>164</v>
      </c>
      <c r="B138" s="21" t="s">
        <v>13</v>
      </c>
      <c r="C138" s="22" t="s">
        <v>14</v>
      </c>
      <c r="D138" s="25">
        <v>136</v>
      </c>
      <c r="E138" s="23">
        <v>40</v>
      </c>
      <c r="F138" s="21" t="s">
        <v>13</v>
      </c>
      <c r="G138" s="22">
        <v>2</v>
      </c>
      <c r="H138" s="25"/>
    </row>
    <row r="139" spans="1:8" ht="15.6" x14ac:dyDescent="0.3">
      <c r="A139" s="20" t="s">
        <v>165</v>
      </c>
      <c r="B139" s="21" t="s">
        <v>13</v>
      </c>
      <c r="C139" s="22" t="s">
        <v>14</v>
      </c>
      <c r="D139" s="25">
        <v>137</v>
      </c>
      <c r="E139" s="23">
        <v>38</v>
      </c>
      <c r="F139" s="21" t="s">
        <v>13</v>
      </c>
      <c r="G139" s="22">
        <v>2</v>
      </c>
      <c r="H139" s="25"/>
    </row>
    <row r="140" spans="1:8" ht="15.6" x14ac:dyDescent="0.3">
      <c r="A140" s="20" t="s">
        <v>166</v>
      </c>
      <c r="B140" s="21" t="s">
        <v>13</v>
      </c>
      <c r="C140" s="22" t="s">
        <v>14</v>
      </c>
      <c r="D140" s="25">
        <v>138</v>
      </c>
      <c r="E140" s="23">
        <v>37</v>
      </c>
      <c r="F140" s="21" t="s">
        <v>13</v>
      </c>
      <c r="G140" s="22">
        <v>2</v>
      </c>
      <c r="H140" s="25"/>
    </row>
    <row r="141" spans="1:8" ht="15.6" x14ac:dyDescent="0.3">
      <c r="A141" s="20" t="s">
        <v>167</v>
      </c>
      <c r="B141" s="21" t="s">
        <v>13</v>
      </c>
      <c r="C141" s="22" t="s">
        <v>14</v>
      </c>
      <c r="D141" s="25">
        <v>139</v>
      </c>
      <c r="E141" s="23">
        <v>43</v>
      </c>
      <c r="F141" s="21" t="s">
        <v>13</v>
      </c>
      <c r="G141" s="22">
        <v>2</v>
      </c>
      <c r="H141" s="25"/>
    </row>
    <row r="142" spans="1:8" ht="15.6" x14ac:dyDescent="0.3">
      <c r="A142" s="20" t="s">
        <v>168</v>
      </c>
      <c r="B142" s="21" t="s">
        <v>13</v>
      </c>
      <c r="C142" s="22" t="s">
        <v>14</v>
      </c>
      <c r="D142" s="25">
        <v>140</v>
      </c>
      <c r="E142" s="23">
        <v>45</v>
      </c>
      <c r="F142" s="21" t="s">
        <v>13</v>
      </c>
      <c r="G142" s="22">
        <v>2</v>
      </c>
      <c r="H142" s="25"/>
    </row>
    <row r="143" spans="1:8" ht="15.6" x14ac:dyDescent="0.3">
      <c r="A143" s="20" t="s">
        <v>169</v>
      </c>
      <c r="B143" s="21" t="s">
        <v>17</v>
      </c>
      <c r="C143" s="22" t="s">
        <v>18</v>
      </c>
      <c r="D143" s="25">
        <v>141</v>
      </c>
      <c r="E143" s="23">
        <v>45</v>
      </c>
      <c r="F143" s="21" t="s">
        <v>17</v>
      </c>
      <c r="G143" s="22">
        <v>0</v>
      </c>
      <c r="H143" s="25"/>
    </row>
    <row r="144" spans="1:8" ht="15.6" x14ac:dyDescent="0.3">
      <c r="A144" s="20" t="s">
        <v>170</v>
      </c>
      <c r="B144" s="21" t="s">
        <v>13</v>
      </c>
      <c r="C144" s="22" t="s">
        <v>14</v>
      </c>
      <c r="D144" s="25">
        <v>142</v>
      </c>
      <c r="E144" s="23">
        <v>43</v>
      </c>
      <c r="F144" s="21" t="s">
        <v>13</v>
      </c>
      <c r="G144" s="22">
        <v>2</v>
      </c>
      <c r="H144" s="25"/>
    </row>
    <row r="145" spans="1:8" ht="15.6" x14ac:dyDescent="0.3">
      <c r="A145" s="20" t="s">
        <v>171</v>
      </c>
      <c r="B145" s="21" t="s">
        <v>13</v>
      </c>
      <c r="C145" s="22" t="s">
        <v>14</v>
      </c>
      <c r="D145" s="25">
        <v>143</v>
      </c>
      <c r="E145" s="23">
        <v>39</v>
      </c>
      <c r="F145" s="21" t="s">
        <v>13</v>
      </c>
      <c r="G145" s="22">
        <v>2</v>
      </c>
      <c r="H145" s="25"/>
    </row>
    <row r="146" spans="1:8" ht="15.6" x14ac:dyDescent="0.3">
      <c r="A146" s="20" t="s">
        <v>172</v>
      </c>
      <c r="B146" s="21" t="s">
        <v>13</v>
      </c>
      <c r="C146" s="22" t="s">
        <v>14</v>
      </c>
      <c r="D146" s="25">
        <v>144</v>
      </c>
      <c r="E146" s="23">
        <v>41</v>
      </c>
      <c r="F146" s="21" t="s">
        <v>13</v>
      </c>
      <c r="G146" s="22">
        <v>2</v>
      </c>
      <c r="H146" s="25"/>
    </row>
    <row r="147" spans="1:8" ht="15.6" x14ac:dyDescent="0.3">
      <c r="A147" s="20" t="s">
        <v>173</v>
      </c>
      <c r="B147" s="21" t="s">
        <v>17</v>
      </c>
      <c r="C147" s="22" t="s">
        <v>18</v>
      </c>
      <c r="D147" s="25">
        <v>145</v>
      </c>
      <c r="E147" s="23">
        <v>40</v>
      </c>
      <c r="F147" s="21" t="s">
        <v>17</v>
      </c>
      <c r="G147" s="22">
        <v>0</v>
      </c>
      <c r="H147" s="25"/>
    </row>
    <row r="148" spans="1:8" ht="15.6" x14ac:dyDescent="0.3">
      <c r="A148" s="20" t="s">
        <v>174</v>
      </c>
      <c r="B148" s="21" t="s">
        <v>17</v>
      </c>
      <c r="C148" s="22" t="s">
        <v>18</v>
      </c>
      <c r="D148" s="25">
        <v>146</v>
      </c>
      <c r="E148" s="23">
        <v>36</v>
      </c>
      <c r="F148" s="21" t="s">
        <v>17</v>
      </c>
      <c r="G148" s="22">
        <v>0</v>
      </c>
      <c r="H148" s="25"/>
    </row>
    <row r="149" spans="1:8" ht="15.6" x14ac:dyDescent="0.3">
      <c r="A149" s="20" t="s">
        <v>175</v>
      </c>
      <c r="B149" s="21" t="s">
        <v>13</v>
      </c>
      <c r="C149" s="22" t="s">
        <v>14</v>
      </c>
      <c r="D149" s="25">
        <v>147</v>
      </c>
      <c r="E149" s="23">
        <v>45</v>
      </c>
      <c r="F149" s="21" t="s">
        <v>13</v>
      </c>
      <c r="G149" s="22">
        <v>2</v>
      </c>
      <c r="H149" s="25"/>
    </row>
    <row r="150" spans="1:8" ht="15.6" x14ac:dyDescent="0.3">
      <c r="A150" s="20" t="s">
        <v>176</v>
      </c>
      <c r="B150" s="21" t="s">
        <v>13</v>
      </c>
      <c r="C150" s="22" t="s">
        <v>14</v>
      </c>
      <c r="D150" s="25">
        <v>148</v>
      </c>
      <c r="E150" s="23">
        <v>36</v>
      </c>
      <c r="F150" s="21" t="s">
        <v>13</v>
      </c>
      <c r="G150" s="22">
        <v>2</v>
      </c>
      <c r="H150" s="25"/>
    </row>
    <row r="151" spans="1:8" ht="15.6" x14ac:dyDescent="0.3">
      <c r="A151" s="20" t="s">
        <v>177</v>
      </c>
      <c r="B151" s="21" t="s">
        <v>17</v>
      </c>
      <c r="C151" s="22" t="s">
        <v>18</v>
      </c>
      <c r="D151" s="25">
        <v>149</v>
      </c>
      <c r="E151" s="23">
        <v>41</v>
      </c>
      <c r="F151" s="21" t="s">
        <v>17</v>
      </c>
      <c r="G151" s="22">
        <v>0</v>
      </c>
      <c r="H151" s="25"/>
    </row>
    <row r="152" spans="1:8" ht="15.6" x14ac:dyDescent="0.3">
      <c r="A152" s="20" t="s">
        <v>178</v>
      </c>
      <c r="B152" s="21" t="s">
        <v>13</v>
      </c>
      <c r="C152" s="22" t="s">
        <v>14</v>
      </c>
      <c r="D152" s="25">
        <v>150</v>
      </c>
      <c r="E152" s="23">
        <v>35</v>
      </c>
      <c r="F152" s="21" t="s">
        <v>13</v>
      </c>
      <c r="G152" s="22">
        <v>2</v>
      </c>
      <c r="H152" s="25"/>
    </row>
    <row r="153" spans="1:8" ht="15.6" x14ac:dyDescent="0.3">
      <c r="A153" s="20" t="s">
        <v>179</v>
      </c>
      <c r="B153" s="21" t="s">
        <v>17</v>
      </c>
      <c r="C153" s="22" t="s">
        <v>18</v>
      </c>
      <c r="D153" s="25">
        <v>151</v>
      </c>
      <c r="E153" s="23">
        <v>48</v>
      </c>
      <c r="F153" s="21" t="s">
        <v>17</v>
      </c>
      <c r="G153" s="22">
        <v>0</v>
      </c>
      <c r="H153" s="25"/>
    </row>
    <row r="154" spans="1:8" ht="15.6" x14ac:dyDescent="0.3">
      <c r="A154" s="20" t="s">
        <v>180</v>
      </c>
      <c r="B154" s="21" t="s">
        <v>13</v>
      </c>
      <c r="C154" s="22" t="s">
        <v>14</v>
      </c>
      <c r="D154" s="25">
        <v>152</v>
      </c>
      <c r="E154" s="23">
        <v>35</v>
      </c>
      <c r="F154" s="21" t="s">
        <v>13</v>
      </c>
      <c r="G154" s="22">
        <v>2</v>
      </c>
      <c r="H154" s="25"/>
    </row>
    <row r="155" spans="1:8" ht="15.6" x14ac:dyDescent="0.3">
      <c r="A155" s="20" t="s">
        <v>181</v>
      </c>
      <c r="B155" s="21" t="s">
        <v>13</v>
      </c>
      <c r="C155" s="22" t="s">
        <v>14</v>
      </c>
      <c r="D155" s="25">
        <v>153</v>
      </c>
      <c r="E155" s="23">
        <v>38</v>
      </c>
      <c r="F155" s="21" t="s">
        <v>13</v>
      </c>
      <c r="G155" s="22">
        <v>2</v>
      </c>
      <c r="H155" s="25"/>
    </row>
    <row r="156" spans="1:8" ht="15.6" x14ac:dyDescent="0.3">
      <c r="A156" s="20" t="s">
        <v>182</v>
      </c>
      <c r="B156" s="21" t="s">
        <v>13</v>
      </c>
      <c r="C156" s="22" t="s">
        <v>14</v>
      </c>
      <c r="D156" s="25">
        <v>154</v>
      </c>
      <c r="E156" s="23">
        <v>32</v>
      </c>
      <c r="F156" s="21" t="s">
        <v>13</v>
      </c>
      <c r="G156" s="22">
        <v>2</v>
      </c>
      <c r="H156" s="25"/>
    </row>
    <row r="157" spans="1:8" ht="15.6" x14ac:dyDescent="0.3">
      <c r="A157" s="20" t="s">
        <v>183</v>
      </c>
      <c r="B157" s="21" t="s">
        <v>13</v>
      </c>
      <c r="C157" s="22" t="s">
        <v>14</v>
      </c>
      <c r="D157" s="25">
        <v>155</v>
      </c>
      <c r="E157" s="23">
        <v>35</v>
      </c>
      <c r="F157" s="21" t="s">
        <v>13</v>
      </c>
      <c r="G157" s="22">
        <v>2</v>
      </c>
      <c r="H157" s="25"/>
    </row>
    <row r="158" spans="1:8" ht="15.6" x14ac:dyDescent="0.3">
      <c r="A158" s="20" t="s">
        <v>184</v>
      </c>
      <c r="B158" s="21" t="s">
        <v>185</v>
      </c>
      <c r="C158" s="22" t="s">
        <v>186</v>
      </c>
      <c r="D158" s="25">
        <v>156</v>
      </c>
      <c r="E158" s="23">
        <v>37</v>
      </c>
      <c r="F158" s="21" t="s">
        <v>185</v>
      </c>
      <c r="G158" s="22">
        <v>0</v>
      </c>
      <c r="H158" s="25"/>
    </row>
    <row r="159" spans="1:8" ht="15.6" x14ac:dyDescent="0.3">
      <c r="A159" s="20" t="s">
        <v>187</v>
      </c>
      <c r="B159" s="21" t="s">
        <v>17</v>
      </c>
      <c r="C159" s="22" t="s">
        <v>18</v>
      </c>
      <c r="D159" s="25">
        <v>157</v>
      </c>
      <c r="E159" s="23">
        <v>60</v>
      </c>
      <c r="F159" s="21" t="s">
        <v>17</v>
      </c>
      <c r="G159" s="22">
        <v>0</v>
      </c>
      <c r="H159" s="25"/>
    </row>
    <row r="160" spans="1:8" ht="15.6" x14ac:dyDescent="0.3">
      <c r="A160" s="20" t="s">
        <v>188</v>
      </c>
      <c r="B160" s="21" t="s">
        <v>13</v>
      </c>
      <c r="C160" s="22" t="s">
        <v>14</v>
      </c>
      <c r="D160" s="25">
        <v>158</v>
      </c>
      <c r="E160" s="23">
        <v>43</v>
      </c>
      <c r="F160" s="21" t="s">
        <v>13</v>
      </c>
      <c r="G160" s="22">
        <v>2</v>
      </c>
      <c r="H160" s="25"/>
    </row>
    <row r="161" spans="1:8" ht="15.6" x14ac:dyDescent="0.3">
      <c r="A161" s="20" t="s">
        <v>189</v>
      </c>
      <c r="B161" s="21" t="s">
        <v>13</v>
      </c>
      <c r="C161" s="22" t="s">
        <v>14</v>
      </c>
      <c r="D161" s="25">
        <v>159</v>
      </c>
      <c r="E161" s="23">
        <v>37</v>
      </c>
      <c r="F161" s="21" t="s">
        <v>13</v>
      </c>
      <c r="G161" s="22">
        <v>2</v>
      </c>
      <c r="H161" s="25"/>
    </row>
    <row r="162" spans="1:8" ht="15.6" x14ac:dyDescent="0.3">
      <c r="A162" s="20" t="s">
        <v>190</v>
      </c>
      <c r="B162" s="21" t="s">
        <v>17</v>
      </c>
      <c r="C162" s="22" t="s">
        <v>18</v>
      </c>
      <c r="D162" s="25">
        <v>160</v>
      </c>
      <c r="E162" s="23">
        <v>31</v>
      </c>
      <c r="F162" s="21" t="s">
        <v>17</v>
      </c>
      <c r="G162" s="22">
        <v>0</v>
      </c>
      <c r="H162" s="25"/>
    </row>
    <row r="163" spans="1:8" ht="15.6" x14ac:dyDescent="0.3">
      <c r="A163" s="20" t="s">
        <v>191</v>
      </c>
      <c r="B163" s="21" t="s">
        <v>13</v>
      </c>
      <c r="C163" s="22" t="s">
        <v>14</v>
      </c>
      <c r="D163" s="25">
        <v>161</v>
      </c>
      <c r="E163" s="23">
        <v>42</v>
      </c>
      <c r="F163" s="21" t="s">
        <v>13</v>
      </c>
      <c r="G163" s="22">
        <v>2</v>
      </c>
      <c r="H163" s="25"/>
    </row>
    <row r="164" spans="1:8" ht="15.6" x14ac:dyDescent="0.3">
      <c r="A164" s="20" t="s">
        <v>192</v>
      </c>
      <c r="B164" s="21" t="s">
        <v>13</v>
      </c>
      <c r="C164" s="22" t="s">
        <v>14</v>
      </c>
      <c r="D164" s="25">
        <v>162</v>
      </c>
      <c r="E164" s="23">
        <v>42</v>
      </c>
      <c r="F164" s="21" t="s">
        <v>13</v>
      </c>
      <c r="G164" s="22">
        <v>2</v>
      </c>
      <c r="H164" s="25"/>
    </row>
    <row r="165" spans="1:8" ht="15.6" x14ac:dyDescent="0.3">
      <c r="A165" s="20" t="s">
        <v>193</v>
      </c>
      <c r="B165" s="21" t="s">
        <v>13</v>
      </c>
      <c r="C165" s="22" t="s">
        <v>14</v>
      </c>
      <c r="D165" s="25">
        <v>163</v>
      </c>
      <c r="E165" s="23">
        <v>29</v>
      </c>
      <c r="F165" s="21" t="s">
        <v>13</v>
      </c>
      <c r="G165" s="22">
        <v>2</v>
      </c>
      <c r="H165" s="25"/>
    </row>
    <row r="166" spans="1:8" ht="15.6" x14ac:dyDescent="0.3">
      <c r="A166" s="20" t="s">
        <v>194</v>
      </c>
      <c r="B166" s="21" t="s">
        <v>17</v>
      </c>
      <c r="C166" s="22" t="s">
        <v>18</v>
      </c>
      <c r="D166" s="25">
        <v>164</v>
      </c>
      <c r="E166" s="23">
        <v>40</v>
      </c>
      <c r="F166" s="21" t="s">
        <v>17</v>
      </c>
      <c r="G166" s="22">
        <v>0</v>
      </c>
      <c r="H166" s="25"/>
    </row>
    <row r="167" spans="1:8" ht="15.6" x14ac:dyDescent="0.3">
      <c r="A167" s="20" t="s">
        <v>195</v>
      </c>
      <c r="B167" s="21" t="s">
        <v>17</v>
      </c>
      <c r="C167" s="22" t="s">
        <v>18</v>
      </c>
      <c r="D167" s="25">
        <v>165</v>
      </c>
      <c r="E167" s="23">
        <v>57</v>
      </c>
      <c r="F167" s="21" t="s">
        <v>17</v>
      </c>
      <c r="G167" s="22">
        <v>0</v>
      </c>
      <c r="H167" s="25"/>
    </row>
    <row r="168" spans="1:8" ht="15.6" x14ac:dyDescent="0.3">
      <c r="A168" s="20" t="s">
        <v>196</v>
      </c>
      <c r="B168" s="21" t="s">
        <v>17</v>
      </c>
      <c r="C168" s="22" t="s">
        <v>18</v>
      </c>
      <c r="D168" s="25">
        <v>166</v>
      </c>
      <c r="E168" s="23">
        <v>37</v>
      </c>
      <c r="F168" s="21" t="s">
        <v>17</v>
      </c>
      <c r="G168" s="22">
        <v>0</v>
      </c>
      <c r="H168" s="25"/>
    </row>
    <row r="169" spans="1:8" ht="15.6" x14ac:dyDescent="0.3">
      <c r="A169" s="20" t="s">
        <v>197</v>
      </c>
      <c r="B169" s="21" t="s">
        <v>13</v>
      </c>
      <c r="C169" s="22" t="s">
        <v>14</v>
      </c>
      <c r="D169" s="25">
        <v>167</v>
      </c>
      <c r="E169" s="23">
        <v>38</v>
      </c>
      <c r="F169" s="21" t="s">
        <v>13</v>
      </c>
      <c r="G169" s="22">
        <v>2</v>
      </c>
      <c r="H169" s="25"/>
    </row>
    <row r="170" spans="1:8" ht="15.6" x14ac:dyDescent="0.3">
      <c r="A170" s="20" t="s">
        <v>198</v>
      </c>
      <c r="B170" s="21" t="s">
        <v>13</v>
      </c>
      <c r="C170" s="22" t="s">
        <v>14</v>
      </c>
      <c r="D170" s="25">
        <v>168</v>
      </c>
      <c r="E170" s="23">
        <v>30</v>
      </c>
      <c r="F170" s="21" t="s">
        <v>13</v>
      </c>
      <c r="G170" s="22">
        <v>2</v>
      </c>
      <c r="H170" s="25"/>
    </row>
    <row r="171" spans="1:8" ht="15.6" x14ac:dyDescent="0.3">
      <c r="A171" s="20" t="s">
        <v>199</v>
      </c>
      <c r="B171" s="21" t="s">
        <v>13</v>
      </c>
      <c r="C171" s="22" t="s">
        <v>14</v>
      </c>
      <c r="D171" s="25">
        <v>169</v>
      </c>
      <c r="E171" s="23">
        <v>38</v>
      </c>
      <c r="F171" s="21" t="s">
        <v>13</v>
      </c>
      <c r="G171" s="22">
        <v>2</v>
      </c>
      <c r="H171" s="25"/>
    </row>
    <row r="172" spans="1:8" ht="15.6" x14ac:dyDescent="0.3">
      <c r="A172" s="20" t="s">
        <v>200</v>
      </c>
      <c r="B172" s="21" t="s">
        <v>13</v>
      </c>
      <c r="C172" s="22" t="s">
        <v>14</v>
      </c>
      <c r="D172" s="25">
        <v>170</v>
      </c>
      <c r="E172" s="23">
        <v>43</v>
      </c>
      <c r="F172" s="21" t="s">
        <v>13</v>
      </c>
      <c r="G172" s="22">
        <v>2</v>
      </c>
      <c r="H172" s="25"/>
    </row>
    <row r="173" spans="1:8" ht="15.6" x14ac:dyDescent="0.3">
      <c r="A173" s="20" t="s">
        <v>201</v>
      </c>
      <c r="B173" s="21" t="s">
        <v>123</v>
      </c>
      <c r="C173" s="22" t="s">
        <v>124</v>
      </c>
      <c r="D173" s="25">
        <v>171</v>
      </c>
      <c r="E173" s="23">
        <v>80</v>
      </c>
      <c r="F173" s="21" t="s">
        <v>123</v>
      </c>
      <c r="G173" s="22">
        <v>0</v>
      </c>
      <c r="H173" s="25"/>
    </row>
    <row r="174" spans="1:8" ht="15.6" x14ac:dyDescent="0.3">
      <c r="A174" s="20" t="s">
        <v>202</v>
      </c>
      <c r="B174" s="21" t="s">
        <v>203</v>
      </c>
      <c r="C174" s="22" t="s">
        <v>204</v>
      </c>
      <c r="D174" s="25">
        <v>172</v>
      </c>
      <c r="E174" s="23">
        <v>455</v>
      </c>
      <c r="F174" s="21" t="s">
        <v>203</v>
      </c>
      <c r="G174" s="22">
        <v>0</v>
      </c>
      <c r="H174" s="25"/>
    </row>
    <row r="175" spans="1:8" ht="15.6" x14ac:dyDescent="0.3">
      <c r="A175" s="20" t="s">
        <v>205</v>
      </c>
      <c r="B175" s="21" t="s">
        <v>13</v>
      </c>
      <c r="C175" s="22" t="s">
        <v>14</v>
      </c>
      <c r="D175" s="25">
        <v>173</v>
      </c>
      <c r="E175" s="23">
        <v>32</v>
      </c>
      <c r="F175" s="21" t="s">
        <v>13</v>
      </c>
      <c r="G175" s="22">
        <v>2</v>
      </c>
      <c r="H175" s="25"/>
    </row>
    <row r="176" spans="1:8" ht="15.6" x14ac:dyDescent="0.3">
      <c r="A176" s="20" t="s">
        <v>206</v>
      </c>
      <c r="B176" s="21" t="s">
        <v>13</v>
      </c>
      <c r="C176" s="22" t="s">
        <v>14</v>
      </c>
      <c r="D176" s="25">
        <v>174</v>
      </c>
      <c r="E176" s="23">
        <v>45</v>
      </c>
      <c r="F176" s="21" t="s">
        <v>13</v>
      </c>
      <c r="G176" s="22">
        <v>2</v>
      </c>
      <c r="H176" s="25"/>
    </row>
    <row r="177" spans="1:8" ht="15.6" x14ac:dyDescent="0.3">
      <c r="A177" s="20" t="s">
        <v>207</v>
      </c>
      <c r="B177" s="21" t="s">
        <v>13</v>
      </c>
      <c r="C177" s="22" t="s">
        <v>14</v>
      </c>
      <c r="D177" s="25">
        <v>175</v>
      </c>
      <c r="E177" s="23">
        <v>42</v>
      </c>
      <c r="F177" s="21" t="s">
        <v>13</v>
      </c>
      <c r="G177" s="22">
        <v>2</v>
      </c>
      <c r="H177" s="25"/>
    </row>
    <row r="178" spans="1:8" ht="15.6" x14ac:dyDescent="0.3">
      <c r="A178" s="20" t="s">
        <v>208</v>
      </c>
      <c r="B178" s="21" t="s">
        <v>13</v>
      </c>
      <c r="C178" s="22" t="s">
        <v>14</v>
      </c>
      <c r="D178" s="25">
        <v>176</v>
      </c>
      <c r="E178" s="23">
        <v>31</v>
      </c>
      <c r="F178" s="21" t="s">
        <v>13</v>
      </c>
      <c r="G178" s="22">
        <v>2</v>
      </c>
      <c r="H178" s="25"/>
    </row>
    <row r="179" spans="1:8" ht="15.6" x14ac:dyDescent="0.3">
      <c r="A179" s="20" t="s">
        <v>209</v>
      </c>
      <c r="B179" s="21" t="s">
        <v>13</v>
      </c>
      <c r="C179" s="22" t="s">
        <v>14</v>
      </c>
      <c r="D179" s="25">
        <v>177</v>
      </c>
      <c r="E179" s="23">
        <v>36</v>
      </c>
      <c r="F179" s="21" t="s">
        <v>13</v>
      </c>
      <c r="G179" s="22">
        <v>2</v>
      </c>
      <c r="H179" s="25"/>
    </row>
    <row r="180" spans="1:8" ht="15.6" x14ac:dyDescent="0.3">
      <c r="A180" s="20" t="s">
        <v>210</v>
      </c>
      <c r="B180" s="21" t="s">
        <v>13</v>
      </c>
      <c r="C180" s="22" t="s">
        <v>14</v>
      </c>
      <c r="D180" s="25">
        <v>178</v>
      </c>
      <c r="E180" s="23">
        <v>38</v>
      </c>
      <c r="F180" s="21" t="s">
        <v>13</v>
      </c>
      <c r="G180" s="22">
        <v>2</v>
      </c>
      <c r="H180" s="25"/>
    </row>
    <row r="181" spans="1:8" ht="15.6" x14ac:dyDescent="0.3">
      <c r="A181" s="20" t="s">
        <v>211</v>
      </c>
      <c r="B181" s="21" t="s">
        <v>17</v>
      </c>
      <c r="C181" s="22" t="s">
        <v>18</v>
      </c>
      <c r="D181" s="25">
        <v>179</v>
      </c>
      <c r="E181" s="23">
        <v>56</v>
      </c>
      <c r="F181" s="21" t="s">
        <v>17</v>
      </c>
      <c r="G181" s="22">
        <v>0</v>
      </c>
      <c r="H181" s="25"/>
    </row>
    <row r="182" spans="1:8" ht="15.6" x14ac:dyDescent="0.3">
      <c r="A182" s="20" t="s">
        <v>212</v>
      </c>
      <c r="B182" s="21" t="s">
        <v>13</v>
      </c>
      <c r="C182" s="22" t="s">
        <v>14</v>
      </c>
      <c r="D182" s="25">
        <v>180</v>
      </c>
      <c r="E182" s="23">
        <v>37</v>
      </c>
      <c r="F182" s="21" t="s">
        <v>13</v>
      </c>
      <c r="G182" s="22">
        <v>2</v>
      </c>
      <c r="H182" s="25"/>
    </row>
    <row r="183" spans="1:8" ht="15.6" x14ac:dyDescent="0.3">
      <c r="A183" s="20" t="s">
        <v>213</v>
      </c>
      <c r="B183" s="21" t="s">
        <v>13</v>
      </c>
      <c r="C183" s="22" t="s">
        <v>14</v>
      </c>
      <c r="D183" s="25">
        <v>181</v>
      </c>
      <c r="E183" s="23">
        <v>44</v>
      </c>
      <c r="F183" s="21" t="s">
        <v>13</v>
      </c>
      <c r="G183" s="22">
        <v>2</v>
      </c>
      <c r="H183" s="25"/>
    </row>
    <row r="184" spans="1:8" ht="15.6" x14ac:dyDescent="0.3">
      <c r="A184" s="20" t="s">
        <v>214</v>
      </c>
      <c r="B184" s="21" t="s">
        <v>13</v>
      </c>
      <c r="C184" s="22" t="s">
        <v>14</v>
      </c>
      <c r="D184" s="25">
        <v>182</v>
      </c>
      <c r="E184" s="23">
        <v>33</v>
      </c>
      <c r="F184" s="21" t="s">
        <v>13</v>
      </c>
      <c r="G184" s="22">
        <v>2</v>
      </c>
      <c r="H184" s="25"/>
    </row>
    <row r="185" spans="1:8" ht="15.6" x14ac:dyDescent="0.3">
      <c r="A185" s="20" t="s">
        <v>215</v>
      </c>
      <c r="B185" s="21" t="s">
        <v>13</v>
      </c>
      <c r="C185" s="22" t="s">
        <v>14</v>
      </c>
      <c r="D185" s="25">
        <v>183</v>
      </c>
      <c r="E185" s="23">
        <v>38</v>
      </c>
      <c r="F185" s="21" t="s">
        <v>13</v>
      </c>
      <c r="G185" s="22">
        <v>2</v>
      </c>
      <c r="H185" s="25"/>
    </row>
    <row r="186" spans="1:8" ht="15.6" x14ac:dyDescent="0.3">
      <c r="A186" s="20" t="s">
        <v>216</v>
      </c>
      <c r="B186" s="21" t="s">
        <v>13</v>
      </c>
      <c r="C186" s="22" t="s">
        <v>14</v>
      </c>
      <c r="D186" s="25">
        <v>184</v>
      </c>
      <c r="E186" s="23">
        <v>42</v>
      </c>
      <c r="F186" s="21" t="s">
        <v>13</v>
      </c>
      <c r="G186" s="22">
        <v>2</v>
      </c>
      <c r="H186" s="25"/>
    </row>
    <row r="187" spans="1:8" ht="15.6" x14ac:dyDescent="0.3">
      <c r="A187" s="20" t="s">
        <v>217</v>
      </c>
      <c r="B187" s="21" t="s">
        <v>13</v>
      </c>
      <c r="C187" s="22" t="s">
        <v>14</v>
      </c>
      <c r="D187" s="25">
        <v>185</v>
      </c>
      <c r="E187" s="23">
        <v>37</v>
      </c>
      <c r="F187" s="21" t="s">
        <v>13</v>
      </c>
      <c r="G187" s="22">
        <v>2</v>
      </c>
      <c r="H187" s="25"/>
    </row>
    <row r="188" spans="1:8" ht="15.6" x14ac:dyDescent="0.3">
      <c r="A188" s="20" t="s">
        <v>218</v>
      </c>
      <c r="B188" s="21" t="s">
        <v>13</v>
      </c>
      <c r="C188" s="22" t="s">
        <v>14</v>
      </c>
      <c r="D188" s="25">
        <v>186</v>
      </c>
      <c r="E188" s="23">
        <v>37</v>
      </c>
      <c r="F188" s="21" t="s">
        <v>13</v>
      </c>
      <c r="G188" s="22">
        <v>2</v>
      </c>
      <c r="H188" s="25"/>
    </row>
    <row r="189" spans="1:8" ht="15.6" x14ac:dyDescent="0.3">
      <c r="A189" s="20" t="s">
        <v>219</v>
      </c>
      <c r="B189" s="21" t="s">
        <v>13</v>
      </c>
      <c r="C189" s="22" t="s">
        <v>14</v>
      </c>
      <c r="D189" s="25">
        <v>187</v>
      </c>
      <c r="E189" s="23">
        <v>39</v>
      </c>
      <c r="F189" s="21" t="s">
        <v>13</v>
      </c>
      <c r="G189" s="22">
        <v>2</v>
      </c>
      <c r="H189" s="25"/>
    </row>
    <row r="190" spans="1:8" ht="15.6" x14ac:dyDescent="0.3">
      <c r="A190" s="20" t="s">
        <v>220</v>
      </c>
      <c r="B190" s="21" t="s">
        <v>13</v>
      </c>
      <c r="C190" s="22" t="s">
        <v>14</v>
      </c>
      <c r="D190" s="25">
        <v>188</v>
      </c>
      <c r="E190" s="23">
        <v>38</v>
      </c>
      <c r="F190" s="21" t="s">
        <v>13</v>
      </c>
      <c r="G190" s="22">
        <v>2</v>
      </c>
      <c r="H190" s="25"/>
    </row>
    <row r="191" spans="1:8" ht="15.6" x14ac:dyDescent="0.3">
      <c r="A191" s="20" t="s">
        <v>221</v>
      </c>
      <c r="B191" s="21" t="s">
        <v>13</v>
      </c>
      <c r="C191" s="22" t="s">
        <v>14</v>
      </c>
      <c r="D191" s="25">
        <v>189</v>
      </c>
      <c r="E191" s="23">
        <v>45</v>
      </c>
      <c r="F191" s="21" t="s">
        <v>13</v>
      </c>
      <c r="G191" s="22">
        <v>2</v>
      </c>
      <c r="H191" s="25"/>
    </row>
    <row r="192" spans="1:8" ht="15.6" x14ac:dyDescent="0.3">
      <c r="A192" s="20" t="s">
        <v>222</v>
      </c>
      <c r="B192" s="21" t="s">
        <v>13</v>
      </c>
      <c r="C192" s="22" t="s">
        <v>14</v>
      </c>
      <c r="D192" s="25">
        <v>190</v>
      </c>
      <c r="E192" s="23">
        <v>46</v>
      </c>
      <c r="F192" s="21" t="s">
        <v>13</v>
      </c>
      <c r="G192" s="22">
        <v>2</v>
      </c>
      <c r="H192" s="25"/>
    </row>
    <row r="193" spans="1:8" ht="15.6" x14ac:dyDescent="0.3">
      <c r="A193" s="20" t="s">
        <v>223</v>
      </c>
      <c r="B193" s="21" t="s">
        <v>13</v>
      </c>
      <c r="C193" s="22" t="s">
        <v>14</v>
      </c>
      <c r="D193" s="25">
        <v>191</v>
      </c>
      <c r="E193" s="23">
        <v>36</v>
      </c>
      <c r="F193" s="21" t="s">
        <v>13</v>
      </c>
      <c r="G193" s="22">
        <v>2</v>
      </c>
      <c r="H193" s="25"/>
    </row>
    <row r="194" spans="1:8" ht="15.6" x14ac:dyDescent="0.3">
      <c r="A194" s="20" t="s">
        <v>224</v>
      </c>
      <c r="B194" s="21" t="s">
        <v>13</v>
      </c>
      <c r="C194" s="22" t="s">
        <v>14</v>
      </c>
      <c r="D194" s="25">
        <v>192</v>
      </c>
      <c r="E194" s="23">
        <v>38</v>
      </c>
      <c r="F194" s="21" t="s">
        <v>13</v>
      </c>
      <c r="G194" s="22">
        <v>2</v>
      </c>
      <c r="H194" s="25"/>
    </row>
    <row r="195" spans="1:8" ht="15.6" x14ac:dyDescent="0.3">
      <c r="A195" s="20" t="s">
        <v>225</v>
      </c>
      <c r="B195" s="21" t="s">
        <v>13</v>
      </c>
      <c r="C195" s="22" t="s">
        <v>14</v>
      </c>
      <c r="D195" s="25">
        <v>193</v>
      </c>
      <c r="E195" s="23">
        <v>33</v>
      </c>
      <c r="F195" s="21" t="s">
        <v>13</v>
      </c>
      <c r="G195" s="22">
        <v>2</v>
      </c>
      <c r="H195" s="25"/>
    </row>
    <row r="196" spans="1:8" ht="15.6" x14ac:dyDescent="0.3">
      <c r="A196" s="20" t="s">
        <v>226</v>
      </c>
      <c r="B196" s="21" t="s">
        <v>13</v>
      </c>
      <c r="C196" s="22" t="s">
        <v>14</v>
      </c>
      <c r="D196" s="25">
        <v>194</v>
      </c>
      <c r="E196" s="23">
        <v>39</v>
      </c>
      <c r="F196" s="21" t="s">
        <v>13</v>
      </c>
      <c r="G196" s="22">
        <v>2</v>
      </c>
      <c r="H196" s="25"/>
    </row>
    <row r="197" spans="1:8" ht="15.6" x14ac:dyDescent="0.3">
      <c r="E197" s="13"/>
      <c r="F197" s="13"/>
      <c r="G197" s="13"/>
    </row>
    <row r="198" spans="1:8" ht="15.6" x14ac:dyDescent="0.3">
      <c r="E198" s="13"/>
      <c r="F198" s="13"/>
      <c r="G198" s="13"/>
    </row>
    <row r="199" spans="1:8" ht="15.6" x14ac:dyDescent="0.3">
      <c r="E199" s="13"/>
      <c r="F199" s="13"/>
      <c r="G199" s="13"/>
    </row>
    <row r="200" spans="1:8" ht="15.6" x14ac:dyDescent="0.3">
      <c r="E200" s="13"/>
      <c r="F200" s="13"/>
      <c r="G200" s="13"/>
    </row>
    <row r="201" spans="1:8" ht="15.6" x14ac:dyDescent="0.3">
      <c r="E201" s="13"/>
      <c r="F201" s="13"/>
      <c r="G201" s="13"/>
    </row>
    <row r="202" spans="1:8" ht="15.6" x14ac:dyDescent="0.3">
      <c r="E202" s="13"/>
      <c r="F202" s="13"/>
      <c r="G202" s="13"/>
    </row>
    <row r="203" spans="1:8" ht="15.6" x14ac:dyDescent="0.3">
      <c r="E203" s="13"/>
      <c r="F203" s="13"/>
      <c r="G203" s="13"/>
    </row>
    <row r="204" spans="1:8" ht="15.6" x14ac:dyDescent="0.3">
      <c r="E204" s="13"/>
      <c r="F204" s="13"/>
      <c r="G204" s="13"/>
    </row>
    <row r="205" spans="1:8" ht="15.6" x14ac:dyDescent="0.3">
      <c r="E205" s="13"/>
      <c r="F205" s="13"/>
      <c r="G205" s="13"/>
    </row>
    <row r="206" spans="1:8" ht="15.6" x14ac:dyDescent="0.3">
      <c r="E206" s="13"/>
      <c r="F206" s="13"/>
      <c r="G206" s="13"/>
    </row>
    <row r="207" spans="1:8" ht="15.6" x14ac:dyDescent="0.3">
      <c r="E207" s="13"/>
      <c r="F207" s="13"/>
      <c r="G207" s="13"/>
    </row>
    <row r="208" spans="1:8" ht="15.6" x14ac:dyDescent="0.3">
      <c r="E208" s="13"/>
      <c r="F208" s="13"/>
      <c r="G208" s="13"/>
    </row>
    <row r="209" spans="5:7" ht="15.6" x14ac:dyDescent="0.3">
      <c r="E209" s="13"/>
      <c r="F209" s="13"/>
      <c r="G209" s="13"/>
    </row>
    <row r="210" spans="5:7" ht="15.6" x14ac:dyDescent="0.3">
      <c r="E210" s="13"/>
      <c r="F210" s="13"/>
      <c r="G210" s="13"/>
    </row>
    <row r="211" spans="5:7" ht="15.6" x14ac:dyDescent="0.3">
      <c r="E211" s="13"/>
      <c r="F211" s="13"/>
      <c r="G211" s="13"/>
    </row>
    <row r="212" spans="5:7" ht="15.6" x14ac:dyDescent="0.3">
      <c r="E212" s="13"/>
      <c r="F212" s="13"/>
      <c r="G212" s="13"/>
    </row>
    <row r="213" spans="5:7" ht="15.6" x14ac:dyDescent="0.3">
      <c r="E213" s="13"/>
      <c r="F213" s="13"/>
      <c r="G213" s="13"/>
    </row>
    <row r="214" spans="5:7" ht="15.6" x14ac:dyDescent="0.3">
      <c r="E214" s="13"/>
      <c r="F214" s="13"/>
      <c r="G214" s="13"/>
    </row>
    <row r="215" spans="5:7" ht="15.6" x14ac:dyDescent="0.3">
      <c r="E215" s="13"/>
      <c r="F215" s="13"/>
      <c r="G215" s="13"/>
    </row>
    <row r="216" spans="5:7" ht="15.6" x14ac:dyDescent="0.3">
      <c r="E216" s="13"/>
      <c r="F216" s="13"/>
      <c r="G216" s="13"/>
    </row>
    <row r="217" spans="5:7" ht="15.6" x14ac:dyDescent="0.3">
      <c r="E217" s="13"/>
      <c r="F217" s="13"/>
      <c r="G217" s="13"/>
    </row>
    <row r="218" spans="5:7" ht="15.6" x14ac:dyDescent="0.3">
      <c r="E218" s="13"/>
      <c r="F218" s="13"/>
      <c r="G218" s="13"/>
    </row>
    <row r="219" spans="5:7" ht="15.6" x14ac:dyDescent="0.3">
      <c r="E219" s="13"/>
      <c r="F219" s="13"/>
      <c r="G219" s="13"/>
    </row>
    <row r="220" spans="5:7" ht="16.2" thickBot="1" x14ac:dyDescent="0.35">
      <c r="E220" s="12"/>
      <c r="F220" s="13"/>
      <c r="G220" s="13"/>
    </row>
    <row r="221" spans="5:7" ht="16.2" thickBot="1" x14ac:dyDescent="0.35">
      <c r="E221" s="12"/>
      <c r="F221" s="13"/>
      <c r="G221" s="13"/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3">
    <mergeCell ref="A1:A2"/>
    <mergeCell ref="E1:E2"/>
    <mergeCell ref="C1:C2"/>
  </mergeCells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B1:N24"/>
  <sheetViews>
    <sheetView showGridLines="0" workbookViewId="0">
      <selection activeCell="L32" sqref="L32"/>
    </sheetView>
  </sheetViews>
  <sheetFormatPr defaultColWidth="9.109375" defaultRowHeight="14.4" x14ac:dyDescent="0.3"/>
  <cols>
    <col min="1" max="1" width="5.6640625" style="1" customWidth="1"/>
    <col min="2" max="3" width="9.109375" style="1"/>
    <col min="4" max="4" width="21.6640625" style="1" customWidth="1"/>
    <col min="5" max="7" width="23.6640625" style="1" customWidth="1"/>
    <col min="8" max="8" width="15.6640625" style="1" customWidth="1"/>
    <col min="9" max="16384" width="9.109375" style="1"/>
  </cols>
  <sheetData>
    <row r="1" spans="2:8" ht="15" customHeight="1" x14ac:dyDescent="0.3"/>
    <row r="2" spans="2:8" ht="15.75" customHeight="1" x14ac:dyDescent="0.3">
      <c r="B2" s="88" t="s">
        <v>468</v>
      </c>
      <c r="C2" s="115"/>
      <c r="D2" s="115"/>
      <c r="E2" s="115"/>
      <c r="F2" s="115"/>
      <c r="G2" s="115"/>
      <c r="H2" s="115"/>
    </row>
    <row r="3" spans="2:8" ht="12" customHeight="1" thickBot="1" x14ac:dyDescent="0.35">
      <c r="B3" s="30"/>
      <c r="C3" s="30"/>
      <c r="D3" s="38"/>
    </row>
    <row r="4" spans="2:8" ht="16.2" thickBot="1" x14ac:dyDescent="0.35">
      <c r="B4" s="119" t="s">
        <v>232</v>
      </c>
      <c r="C4" s="120"/>
      <c r="D4" s="39">
        <v>1</v>
      </c>
      <c r="E4" s="92" t="s">
        <v>237</v>
      </c>
      <c r="F4" s="93"/>
      <c r="G4" s="94"/>
      <c r="H4" s="98" t="s">
        <v>228</v>
      </c>
    </row>
    <row r="5" spans="2:8" ht="16.2" thickBot="1" x14ac:dyDescent="0.35">
      <c r="B5" s="90" t="s">
        <v>7</v>
      </c>
      <c r="C5" s="91"/>
      <c r="D5" s="37">
        <v>144</v>
      </c>
      <c r="E5" s="95"/>
      <c r="F5" s="96"/>
      <c r="G5" s="97"/>
      <c r="H5" s="99"/>
    </row>
    <row r="6" spans="2:8" ht="16.2" thickBot="1" x14ac:dyDescent="0.35">
      <c r="B6" s="14" t="s">
        <v>233</v>
      </c>
      <c r="C6" s="15"/>
      <c r="D6" s="68" t="str">
        <f>VLOOKUP(D5,sadzby_stravneho_2009_2012!E3:F195,2)</f>
        <v>EUR</v>
      </c>
      <c r="E6" s="121"/>
      <c r="F6" s="122"/>
      <c r="G6" s="123"/>
      <c r="H6" s="99"/>
    </row>
    <row r="7" spans="2:8" ht="15.6" x14ac:dyDescent="0.3">
      <c r="B7" s="124" t="s">
        <v>445</v>
      </c>
      <c r="C7" s="125"/>
      <c r="D7" s="126"/>
      <c r="E7" s="46" t="s">
        <v>230</v>
      </c>
      <c r="F7" s="9" t="s">
        <v>231</v>
      </c>
      <c r="G7" s="55" t="s">
        <v>229</v>
      </c>
      <c r="H7" s="99"/>
    </row>
    <row r="8" spans="2:8" ht="16.2" thickBot="1" x14ac:dyDescent="0.35">
      <c r="B8" s="104"/>
      <c r="C8" s="105"/>
      <c r="D8" s="106"/>
      <c r="E8" s="47">
        <f>G8*25%</f>
        <v>11.25</v>
      </c>
      <c r="F8" s="35">
        <f>G8*50%</f>
        <v>22.5</v>
      </c>
      <c r="G8" s="36">
        <f>VLOOKUP(D5,sadzby_stravneho_2009_2012!E3:K195,(IF(D4=1,4,IF(2,5,IF(D4=3,6,IF(D4=4,7,""))))))</f>
        <v>45</v>
      </c>
      <c r="H8" s="100"/>
    </row>
    <row r="9" spans="2:8" ht="16.2" thickTop="1" x14ac:dyDescent="0.3">
      <c r="B9" s="127" t="s">
        <v>235</v>
      </c>
      <c r="C9" s="7" t="s">
        <v>1</v>
      </c>
      <c r="D9" s="48"/>
      <c r="E9" s="64">
        <f>IF((E$8-$H9)&lt;0,0,E$8-$H9)</f>
        <v>0</v>
      </c>
      <c r="F9" s="65">
        <f t="shared" ref="F9:G9" si="0">IF((F$8-$H9)&lt;0,0,F$8-$H9)</f>
        <v>11.25</v>
      </c>
      <c r="G9" s="66">
        <f t="shared" si="0"/>
        <v>33.75</v>
      </c>
      <c r="H9" s="52">
        <f>G8*25%</f>
        <v>11.25</v>
      </c>
    </row>
    <row r="10" spans="2:8" ht="15.6" x14ac:dyDescent="0.3">
      <c r="B10" s="107"/>
      <c r="C10" s="8" t="s">
        <v>2</v>
      </c>
      <c r="D10" s="49"/>
      <c r="E10" s="64">
        <f t="shared" ref="E10:G15" si="1">IF((E$8-$H10)&lt;0,0,E$8-$H10)</f>
        <v>0</v>
      </c>
      <c r="F10" s="65">
        <f t="shared" si="1"/>
        <v>4.5</v>
      </c>
      <c r="G10" s="66">
        <f t="shared" si="1"/>
        <v>27</v>
      </c>
      <c r="H10" s="53">
        <f>G8*40%</f>
        <v>18</v>
      </c>
    </row>
    <row r="11" spans="2:8" ht="15.6" x14ac:dyDescent="0.3">
      <c r="B11" s="107"/>
      <c r="C11" s="8" t="s">
        <v>3</v>
      </c>
      <c r="D11" s="49"/>
      <c r="E11" s="64">
        <f t="shared" si="1"/>
        <v>0</v>
      </c>
      <c r="F11" s="65">
        <f t="shared" si="1"/>
        <v>6.7500000000000018</v>
      </c>
      <c r="G11" s="66">
        <f t="shared" si="1"/>
        <v>29.25</v>
      </c>
      <c r="H11" s="53">
        <f>G8*35%</f>
        <v>15.749999999999998</v>
      </c>
    </row>
    <row r="12" spans="2:8" ht="15.6" x14ac:dyDescent="0.3">
      <c r="B12" s="107"/>
      <c r="C12" s="8" t="s">
        <v>4</v>
      </c>
      <c r="D12" s="49"/>
      <c r="E12" s="64">
        <f t="shared" si="1"/>
        <v>0</v>
      </c>
      <c r="F12" s="65">
        <f t="shared" si="1"/>
        <v>0</v>
      </c>
      <c r="G12" s="66">
        <f t="shared" si="1"/>
        <v>15.75</v>
      </c>
      <c r="H12" s="53">
        <f>G8*(25+40)%</f>
        <v>29.25</v>
      </c>
    </row>
    <row r="13" spans="2:8" ht="15.6" x14ac:dyDescent="0.3">
      <c r="B13" s="107"/>
      <c r="C13" s="8" t="s">
        <v>5</v>
      </c>
      <c r="D13" s="49"/>
      <c r="E13" s="64">
        <f t="shared" si="1"/>
        <v>0</v>
      </c>
      <c r="F13" s="65">
        <f t="shared" si="1"/>
        <v>0</v>
      </c>
      <c r="G13" s="66">
        <f t="shared" si="1"/>
        <v>11.25</v>
      </c>
      <c r="H13" s="53">
        <f>G8*(40+35)%</f>
        <v>33.75</v>
      </c>
    </row>
    <row r="14" spans="2:8" ht="15.6" x14ac:dyDescent="0.3">
      <c r="B14" s="107"/>
      <c r="C14" s="8" t="s">
        <v>6</v>
      </c>
      <c r="D14" s="49"/>
      <c r="E14" s="64">
        <f t="shared" si="1"/>
        <v>0</v>
      </c>
      <c r="F14" s="65">
        <f t="shared" si="1"/>
        <v>0</v>
      </c>
      <c r="G14" s="66">
        <f t="shared" si="1"/>
        <v>18</v>
      </c>
      <c r="H14" s="53">
        <f>G8*(25+35)%</f>
        <v>27</v>
      </c>
    </row>
    <row r="15" spans="2:8" ht="16.2" thickBot="1" x14ac:dyDescent="0.35">
      <c r="B15" s="108"/>
      <c r="C15" s="50" t="s">
        <v>234</v>
      </c>
      <c r="D15" s="51"/>
      <c r="E15" s="64">
        <f t="shared" si="1"/>
        <v>0</v>
      </c>
      <c r="F15" s="65">
        <f t="shared" si="1"/>
        <v>0</v>
      </c>
      <c r="G15" s="66">
        <f t="shared" si="1"/>
        <v>0</v>
      </c>
      <c r="H15" s="54">
        <f>G8*(25+40+35)%</f>
        <v>45</v>
      </c>
    </row>
    <row r="16" spans="2:8" ht="16.2" thickBot="1" x14ac:dyDescent="0.35">
      <c r="B16" s="109"/>
      <c r="C16" s="109"/>
      <c r="D16" s="109"/>
      <c r="E16" s="109"/>
      <c r="F16" s="109"/>
      <c r="G16" s="109"/>
      <c r="H16" s="109"/>
    </row>
    <row r="17" spans="2:14" ht="16.2" thickBot="1" x14ac:dyDescent="0.35">
      <c r="B17" s="118" t="s">
        <v>236</v>
      </c>
      <c r="C17" s="118"/>
      <c r="D17" s="57">
        <v>0.05</v>
      </c>
      <c r="E17" s="58">
        <f>E8*D17</f>
        <v>0.5625</v>
      </c>
      <c r="F17" s="31">
        <f>F8*D17</f>
        <v>1.125</v>
      </c>
      <c r="G17" s="32">
        <f>G8*D17</f>
        <v>2.25</v>
      </c>
      <c r="H17" s="11"/>
    </row>
    <row r="20" spans="2:14" x14ac:dyDescent="0.3">
      <c r="B20" s="78" t="s">
        <v>446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</row>
    <row r="21" spans="2:14" x14ac:dyDescent="0.3">
      <c r="B21" s="87" t="s">
        <v>451</v>
      </c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77"/>
    </row>
    <row r="22" spans="2:14" x14ac:dyDescent="0.3"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5"/>
    </row>
    <row r="23" spans="2:14" x14ac:dyDescent="0.3">
      <c r="B23" s="87" t="s">
        <v>452</v>
      </c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</row>
    <row r="24" spans="2:14" x14ac:dyDescent="0.3">
      <c r="B24" s="113" t="s">
        <v>460</v>
      </c>
      <c r="C24" s="113"/>
      <c r="D24" s="113"/>
      <c r="E24" s="113"/>
      <c r="F24" s="113"/>
      <c r="G24" s="113"/>
      <c r="H24" s="4"/>
    </row>
  </sheetData>
  <mergeCells count="12">
    <mergeCell ref="B24:G24"/>
    <mergeCell ref="B23:M23"/>
    <mergeCell ref="B2:H2"/>
    <mergeCell ref="B21:M21"/>
    <mergeCell ref="B16:H16"/>
    <mergeCell ref="B17:C17"/>
    <mergeCell ref="B4:C4"/>
    <mergeCell ref="E4:G6"/>
    <mergeCell ref="H4:H8"/>
    <mergeCell ref="B5:C5"/>
    <mergeCell ref="B7:D8"/>
    <mergeCell ref="B9:B15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Drop Down 1">
              <controlPr defaultSize="0" autoLine="0" autoPict="0">
                <anchor moveWithCells="1">
                  <from>
                    <xdr:col>3</xdr:col>
                    <xdr:colOff>7620</xdr:colOff>
                    <xdr:row>3</xdr:row>
                    <xdr:rowOff>0</xdr:rowOff>
                  </from>
                  <to>
                    <xdr:col>4</xdr:col>
                    <xdr:colOff>7620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Drop Down 2">
              <controlPr defaultSize="0" autoLine="0" autoPict="0">
                <anchor moveWithCells="1">
                  <from>
                    <xdr:col>3</xdr:col>
                    <xdr:colOff>7620</xdr:colOff>
                    <xdr:row>3</xdr:row>
                    <xdr:rowOff>190500</xdr:rowOff>
                  </from>
                  <to>
                    <xdr:col>4</xdr:col>
                    <xdr:colOff>7620</xdr:colOff>
                    <xdr:row>4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4">
    <tabColor theme="5" tint="0.39997558519241921"/>
  </sheetPr>
  <dimension ref="B1:N27"/>
  <sheetViews>
    <sheetView showGridLines="0" workbookViewId="0">
      <selection activeCell="D19" sqref="D19"/>
    </sheetView>
  </sheetViews>
  <sheetFormatPr defaultRowHeight="14.4" x14ac:dyDescent="0.3"/>
  <cols>
    <col min="1" max="1" width="5.6640625" customWidth="1"/>
    <col min="4" max="4" width="21.88671875" customWidth="1"/>
    <col min="5" max="7" width="23.6640625" customWidth="1"/>
    <col min="8" max="8" width="15.6640625" customWidth="1"/>
  </cols>
  <sheetData>
    <row r="1" spans="2:8" ht="15" customHeight="1" x14ac:dyDescent="0.3"/>
    <row r="2" spans="2:8" ht="15.75" customHeight="1" x14ac:dyDescent="0.35">
      <c r="B2" s="88" t="s">
        <v>469</v>
      </c>
      <c r="C2" s="128"/>
      <c r="D2" s="128"/>
      <c r="E2" s="128"/>
      <c r="F2" s="128"/>
      <c r="G2" s="128"/>
      <c r="H2" s="128"/>
    </row>
    <row r="3" spans="2:8" ht="12" customHeight="1" thickBot="1" x14ac:dyDescent="0.35">
      <c r="B3" s="30"/>
      <c r="C3" s="30"/>
      <c r="D3" s="38"/>
    </row>
    <row r="4" spans="2:8" ht="16.2" thickBot="1" x14ac:dyDescent="0.35">
      <c r="B4" s="119" t="s">
        <v>232</v>
      </c>
      <c r="C4" s="120"/>
      <c r="D4" s="39">
        <v>1</v>
      </c>
      <c r="E4" s="92" t="s">
        <v>237</v>
      </c>
      <c r="F4" s="93"/>
      <c r="G4" s="94"/>
      <c r="H4" s="98" t="s">
        <v>228</v>
      </c>
    </row>
    <row r="5" spans="2:8" ht="16.2" thickBot="1" x14ac:dyDescent="0.35">
      <c r="B5" s="90" t="s">
        <v>7</v>
      </c>
      <c r="C5" s="91"/>
      <c r="D5" s="37">
        <v>144</v>
      </c>
      <c r="E5" s="95"/>
      <c r="F5" s="96"/>
      <c r="G5" s="97"/>
      <c r="H5" s="99"/>
    </row>
    <row r="6" spans="2:8" ht="16.2" thickBot="1" x14ac:dyDescent="0.35">
      <c r="B6" s="14" t="s">
        <v>233</v>
      </c>
      <c r="C6" s="15"/>
      <c r="D6" s="68" t="str">
        <f>VLOOKUP(D5,sadzby_stravneho_2009_2012!E3:F195,2)</f>
        <v>EUR</v>
      </c>
      <c r="E6" s="121"/>
      <c r="F6" s="122"/>
      <c r="G6" s="123"/>
      <c r="H6" s="99"/>
    </row>
    <row r="7" spans="2:8" ht="15.6" x14ac:dyDescent="0.3">
      <c r="B7" s="124" t="s">
        <v>445</v>
      </c>
      <c r="C7" s="125"/>
      <c r="D7" s="126"/>
      <c r="E7" s="46" t="s">
        <v>230</v>
      </c>
      <c r="F7" s="9" t="s">
        <v>231</v>
      </c>
      <c r="G7" s="55" t="s">
        <v>229</v>
      </c>
      <c r="H7" s="99"/>
    </row>
    <row r="8" spans="2:8" ht="16.2" thickBot="1" x14ac:dyDescent="0.35">
      <c r="B8" s="104"/>
      <c r="C8" s="105"/>
      <c r="D8" s="106"/>
      <c r="E8" s="47">
        <f>G8*25%</f>
        <v>11.25</v>
      </c>
      <c r="F8" s="35">
        <f>G8*50%</f>
        <v>22.5</v>
      </c>
      <c r="G8" s="36">
        <f>VLOOKUP(D5,sadzby_stravneho_2009_2012!E3:K195,(IF(D4=1,4,IF(2,5,IF(D4=3,6,IF(D4=4,7,""))))))</f>
        <v>45</v>
      </c>
      <c r="H8" s="100"/>
    </row>
    <row r="9" spans="2:8" ht="16.2" thickTop="1" x14ac:dyDescent="0.3">
      <c r="B9" s="127" t="s">
        <v>235</v>
      </c>
      <c r="C9" s="7" t="s">
        <v>1</v>
      </c>
      <c r="D9" s="48"/>
      <c r="E9" s="64">
        <f>IF((E$8-$H9)&lt;0,0,E$8-$H9)</f>
        <v>0</v>
      </c>
      <c r="F9" s="65">
        <f t="shared" ref="F9:G9" si="0">IF((F$8-$H9)&lt;0,0,F$8-$H9)</f>
        <v>11.25</v>
      </c>
      <c r="G9" s="66">
        <f t="shared" si="0"/>
        <v>33.75</v>
      </c>
      <c r="H9" s="52">
        <f>G8*25%</f>
        <v>11.25</v>
      </c>
    </row>
    <row r="10" spans="2:8" ht="15.6" x14ac:dyDescent="0.3">
      <c r="B10" s="107"/>
      <c r="C10" s="8" t="s">
        <v>2</v>
      </c>
      <c r="D10" s="49"/>
      <c r="E10" s="64">
        <f t="shared" ref="E10:G15" si="1">IF((E$8-$H10)&lt;0,0,E$8-$H10)</f>
        <v>0</v>
      </c>
      <c r="F10" s="65">
        <f t="shared" si="1"/>
        <v>4.5</v>
      </c>
      <c r="G10" s="66">
        <f t="shared" si="1"/>
        <v>27</v>
      </c>
      <c r="H10" s="53">
        <f>G8*40%</f>
        <v>18</v>
      </c>
    </row>
    <row r="11" spans="2:8" ht="15.6" x14ac:dyDescent="0.3">
      <c r="B11" s="107"/>
      <c r="C11" s="8" t="s">
        <v>3</v>
      </c>
      <c r="D11" s="49"/>
      <c r="E11" s="64">
        <f t="shared" si="1"/>
        <v>0</v>
      </c>
      <c r="F11" s="65">
        <f t="shared" si="1"/>
        <v>6.7500000000000018</v>
      </c>
      <c r="G11" s="66">
        <f t="shared" ref="G11:G15" si="2">IF((G$8-$H11)&lt;0,0,G$8-$H11)</f>
        <v>29.25</v>
      </c>
      <c r="H11" s="53">
        <f>G8*35%</f>
        <v>15.749999999999998</v>
      </c>
    </row>
    <row r="12" spans="2:8" ht="15.6" x14ac:dyDescent="0.3">
      <c r="B12" s="107"/>
      <c r="C12" s="8" t="s">
        <v>4</v>
      </c>
      <c r="D12" s="49"/>
      <c r="E12" s="64">
        <f t="shared" si="1"/>
        <v>0</v>
      </c>
      <c r="F12" s="65">
        <f t="shared" si="1"/>
        <v>0</v>
      </c>
      <c r="G12" s="66">
        <f t="shared" si="1"/>
        <v>15.75</v>
      </c>
      <c r="H12" s="53">
        <f>G8*(25+40)%</f>
        <v>29.25</v>
      </c>
    </row>
    <row r="13" spans="2:8" ht="15.6" x14ac:dyDescent="0.3">
      <c r="B13" s="107"/>
      <c r="C13" s="8" t="s">
        <v>5</v>
      </c>
      <c r="D13" s="49"/>
      <c r="E13" s="64">
        <f t="shared" si="1"/>
        <v>0</v>
      </c>
      <c r="F13" s="65">
        <f t="shared" si="1"/>
        <v>0</v>
      </c>
      <c r="G13" s="66">
        <f t="shared" si="1"/>
        <v>11.25</v>
      </c>
      <c r="H13" s="53">
        <f>G8*(40+35)%</f>
        <v>33.75</v>
      </c>
    </row>
    <row r="14" spans="2:8" ht="15.6" x14ac:dyDescent="0.3">
      <c r="B14" s="107"/>
      <c r="C14" s="8" t="s">
        <v>6</v>
      </c>
      <c r="D14" s="49"/>
      <c r="E14" s="64">
        <f t="shared" si="1"/>
        <v>0</v>
      </c>
      <c r="F14" s="65">
        <f t="shared" si="1"/>
        <v>0</v>
      </c>
      <c r="G14" s="66">
        <f t="shared" si="1"/>
        <v>18</v>
      </c>
      <c r="H14" s="53">
        <f>G8*(25+35)%</f>
        <v>27</v>
      </c>
    </row>
    <row r="15" spans="2:8" ht="16.2" thickBot="1" x14ac:dyDescent="0.35">
      <c r="B15" s="108"/>
      <c r="C15" s="50" t="s">
        <v>234</v>
      </c>
      <c r="D15" s="51"/>
      <c r="E15" s="64">
        <f t="shared" si="1"/>
        <v>0</v>
      </c>
      <c r="F15" s="65">
        <f t="shared" si="1"/>
        <v>0</v>
      </c>
      <c r="G15" s="66">
        <f t="shared" si="2"/>
        <v>0</v>
      </c>
      <c r="H15" s="54">
        <f>G8*(25+40+35)%</f>
        <v>45</v>
      </c>
    </row>
    <row r="16" spans="2:8" ht="16.2" thickBot="1" x14ac:dyDescent="0.35">
      <c r="B16" s="109"/>
      <c r="C16" s="109"/>
      <c r="D16" s="109"/>
      <c r="E16" s="109"/>
      <c r="F16" s="109"/>
      <c r="G16" s="109"/>
      <c r="H16" s="109"/>
    </row>
    <row r="17" spans="2:14" ht="16.2" thickBot="1" x14ac:dyDescent="0.35">
      <c r="B17" s="118" t="s">
        <v>236</v>
      </c>
      <c r="C17" s="118"/>
      <c r="D17" s="57">
        <v>0.05</v>
      </c>
      <c r="E17" s="58">
        <f>E8*D17</f>
        <v>0.5625</v>
      </c>
      <c r="F17" s="31">
        <f>F8*D17</f>
        <v>1.125</v>
      </c>
      <c r="G17" s="32">
        <f>G8*D17</f>
        <v>2.25</v>
      </c>
      <c r="H17" s="11"/>
    </row>
    <row r="20" spans="2:14" x14ac:dyDescent="0.3">
      <c r="B20" s="78" t="s">
        <v>446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</row>
    <row r="21" spans="2:14" s="1" customFormat="1" x14ac:dyDescent="0.3">
      <c r="B21" s="87" t="s">
        <v>447</v>
      </c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3"/>
    </row>
    <row r="22" spans="2:14" s="1" customFormat="1" x14ac:dyDescent="0.3">
      <c r="B22" s="87" t="s">
        <v>448</v>
      </c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</row>
    <row r="23" spans="2:14" s="1" customFormat="1" x14ac:dyDescent="0.3">
      <c r="B23" s="87" t="s">
        <v>449</v>
      </c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</row>
    <row r="24" spans="2:14" s="1" customFormat="1" x14ac:dyDescent="0.3">
      <c r="B24" s="87" t="s">
        <v>450</v>
      </c>
      <c r="C24" s="87"/>
      <c r="D24" s="87"/>
      <c r="E24" s="87"/>
      <c r="F24" s="87"/>
      <c r="G24" s="87"/>
      <c r="H24" s="87"/>
      <c r="I24" s="87"/>
      <c r="J24" s="87"/>
      <c r="K24" s="87"/>
      <c r="L24" s="87"/>
      <c r="M24" s="87"/>
      <c r="N24" s="87"/>
    </row>
    <row r="25" spans="2:14" s="1" customFormat="1" x14ac:dyDescent="0.3"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</row>
    <row r="26" spans="2:14" x14ac:dyDescent="0.3">
      <c r="B26" s="87" t="s">
        <v>453</v>
      </c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3"/>
    </row>
    <row r="27" spans="2:14" x14ac:dyDescent="0.3">
      <c r="B27" s="113"/>
      <c r="C27" s="113"/>
      <c r="D27" s="113"/>
      <c r="E27" s="113"/>
      <c r="F27" s="113"/>
      <c r="G27" s="113"/>
    </row>
  </sheetData>
  <mergeCells count="15">
    <mergeCell ref="B2:H2"/>
    <mergeCell ref="B27:G27"/>
    <mergeCell ref="B21:M21"/>
    <mergeCell ref="B22:N22"/>
    <mergeCell ref="B23:N23"/>
    <mergeCell ref="B24:N24"/>
    <mergeCell ref="B26:M26"/>
    <mergeCell ref="B16:H16"/>
    <mergeCell ref="B17:C17"/>
    <mergeCell ref="B4:C4"/>
    <mergeCell ref="E4:G6"/>
    <mergeCell ref="H4:H8"/>
    <mergeCell ref="B5:C5"/>
    <mergeCell ref="B7:D8"/>
    <mergeCell ref="B9:B15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6" r:id="rId4" name="Drop Down 8">
              <controlPr defaultSize="0" autoLine="0" autoPict="0">
                <anchor moveWithCells="1">
                  <from>
                    <xdr:col>3</xdr:col>
                    <xdr:colOff>7620</xdr:colOff>
                    <xdr:row>3</xdr:row>
                    <xdr:rowOff>0</xdr:rowOff>
                  </from>
                  <to>
                    <xdr:col>3</xdr:col>
                    <xdr:colOff>1493520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5" name="Drop Down 6">
              <controlPr defaultSize="0" autoLine="0" autoPict="0">
                <anchor moveWithCells="1">
                  <from>
                    <xdr:col>3</xdr:col>
                    <xdr:colOff>7620</xdr:colOff>
                    <xdr:row>3</xdr:row>
                    <xdr:rowOff>190500</xdr:rowOff>
                  </from>
                  <to>
                    <xdr:col>3</xdr:col>
                    <xdr:colOff>1493520</xdr:colOff>
                    <xdr:row>4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1:H221"/>
  <sheetViews>
    <sheetView topLeftCell="B1" workbookViewId="0">
      <selection activeCell="K21" sqref="K21"/>
    </sheetView>
  </sheetViews>
  <sheetFormatPr defaultColWidth="9.109375" defaultRowHeight="14.4" x14ac:dyDescent="0.3"/>
  <cols>
    <col min="1" max="1" width="43.88671875" style="1" customWidth="1"/>
    <col min="2" max="3" width="22.44140625" style="1" customWidth="1"/>
    <col min="4" max="4" width="8.6640625" style="1" customWidth="1"/>
    <col min="5" max="5" width="17.6640625" style="1" customWidth="1"/>
    <col min="6" max="6" width="13.33203125" style="1" customWidth="1"/>
    <col min="7" max="7" width="15" style="1" customWidth="1"/>
    <col min="8" max="16384" width="9.109375" style="1"/>
  </cols>
  <sheetData>
    <row r="1" spans="1:8" ht="46.5" customHeight="1" x14ac:dyDescent="0.3">
      <c r="A1" s="116" t="s">
        <v>7</v>
      </c>
      <c r="B1" s="63" t="s">
        <v>8</v>
      </c>
      <c r="C1" s="117" t="s">
        <v>10</v>
      </c>
      <c r="D1" s="63"/>
      <c r="E1" s="117" t="s">
        <v>11</v>
      </c>
      <c r="F1" s="63" t="s">
        <v>8</v>
      </c>
      <c r="G1" s="63" t="s">
        <v>239</v>
      </c>
      <c r="H1" s="19"/>
    </row>
    <row r="2" spans="1:8" ht="15.6" x14ac:dyDescent="0.3">
      <c r="A2" s="116"/>
      <c r="B2" s="63" t="s">
        <v>9</v>
      </c>
      <c r="C2" s="117"/>
      <c r="D2" s="17" t="s">
        <v>227</v>
      </c>
      <c r="E2" s="117"/>
      <c r="F2" s="63" t="s">
        <v>9</v>
      </c>
      <c r="G2" s="63" t="s">
        <v>240</v>
      </c>
      <c r="H2" s="17" t="s">
        <v>238</v>
      </c>
    </row>
    <row r="3" spans="1:8" ht="15.6" x14ac:dyDescent="0.3">
      <c r="A3" s="62"/>
      <c r="B3" s="63"/>
      <c r="C3" s="63"/>
      <c r="D3" s="19">
        <v>1</v>
      </c>
      <c r="E3" s="63"/>
      <c r="F3" s="63"/>
      <c r="G3" s="63"/>
      <c r="H3" s="19"/>
    </row>
    <row r="4" spans="1:8" ht="15.6" x14ac:dyDescent="0.3">
      <c r="A4" s="20" t="s">
        <v>12</v>
      </c>
      <c r="B4" s="21" t="s">
        <v>13</v>
      </c>
      <c r="C4" s="22" t="s">
        <v>14</v>
      </c>
      <c r="D4" s="25">
        <v>2</v>
      </c>
      <c r="E4" s="23">
        <v>32</v>
      </c>
      <c r="F4" s="21" t="s">
        <v>13</v>
      </c>
      <c r="G4" s="22">
        <v>2</v>
      </c>
      <c r="H4" s="25">
        <v>2014</v>
      </c>
    </row>
    <row r="5" spans="1:8" ht="15.6" x14ac:dyDescent="0.3">
      <c r="A5" s="20" t="s">
        <v>15</v>
      </c>
      <c r="B5" s="21" t="s">
        <v>13</v>
      </c>
      <c r="C5" s="22" t="s">
        <v>14</v>
      </c>
      <c r="D5" s="25">
        <v>3</v>
      </c>
      <c r="E5" s="23">
        <v>33</v>
      </c>
      <c r="F5" s="21" t="s">
        <v>13</v>
      </c>
      <c r="G5" s="22">
        <v>2</v>
      </c>
      <c r="H5" s="25"/>
    </row>
    <row r="6" spans="1:8" ht="15.6" x14ac:dyDescent="0.3">
      <c r="A6" s="20" t="s">
        <v>16</v>
      </c>
      <c r="B6" s="21" t="s">
        <v>17</v>
      </c>
      <c r="C6" s="22" t="s">
        <v>18</v>
      </c>
      <c r="D6" s="25">
        <v>4</v>
      </c>
      <c r="E6" s="23">
        <v>42</v>
      </c>
      <c r="F6" s="21" t="s">
        <v>17</v>
      </c>
      <c r="G6" s="22">
        <v>0</v>
      </c>
      <c r="H6" s="25"/>
    </row>
    <row r="7" spans="1:8" ht="15.6" x14ac:dyDescent="0.3">
      <c r="A7" s="20" t="s">
        <v>19</v>
      </c>
      <c r="B7" s="21" t="s">
        <v>13</v>
      </c>
      <c r="C7" s="22" t="s">
        <v>14</v>
      </c>
      <c r="D7" s="25">
        <v>5</v>
      </c>
      <c r="E7" s="23">
        <v>42</v>
      </c>
      <c r="F7" s="21" t="s">
        <v>13</v>
      </c>
      <c r="G7" s="22">
        <v>2</v>
      </c>
      <c r="H7" s="25"/>
    </row>
    <row r="8" spans="1:8" ht="15.6" x14ac:dyDescent="0.3">
      <c r="A8" s="20" t="s">
        <v>20</v>
      </c>
      <c r="B8" s="21" t="s">
        <v>13</v>
      </c>
      <c r="C8" s="22" t="s">
        <v>14</v>
      </c>
      <c r="D8" s="25">
        <v>6</v>
      </c>
      <c r="E8" s="23">
        <v>40</v>
      </c>
      <c r="F8" s="21" t="s">
        <v>13</v>
      </c>
      <c r="G8" s="22">
        <v>2</v>
      </c>
      <c r="H8" s="25"/>
    </row>
    <row r="9" spans="1:8" ht="15.6" x14ac:dyDescent="0.3">
      <c r="A9" s="20" t="s">
        <v>21</v>
      </c>
      <c r="B9" s="21" t="s">
        <v>17</v>
      </c>
      <c r="C9" s="22" t="s">
        <v>18</v>
      </c>
      <c r="D9" s="25">
        <v>7</v>
      </c>
      <c r="E9" s="23">
        <v>52</v>
      </c>
      <c r="F9" s="21" t="s">
        <v>17</v>
      </c>
      <c r="G9" s="22">
        <v>0</v>
      </c>
      <c r="H9" s="25"/>
    </row>
    <row r="10" spans="1:8" ht="15.6" x14ac:dyDescent="0.3">
      <c r="A10" s="20" t="s">
        <v>22</v>
      </c>
      <c r="B10" s="21" t="s">
        <v>13</v>
      </c>
      <c r="C10" s="22" t="s">
        <v>14</v>
      </c>
      <c r="D10" s="25">
        <v>8</v>
      </c>
      <c r="E10" s="23">
        <v>37</v>
      </c>
      <c r="F10" s="21" t="s">
        <v>13</v>
      </c>
      <c r="G10" s="22">
        <v>2</v>
      </c>
      <c r="H10" s="25"/>
    </row>
    <row r="11" spans="1:8" ht="15.6" x14ac:dyDescent="0.3">
      <c r="A11" s="20" t="s">
        <v>23</v>
      </c>
      <c r="B11" s="21" t="s">
        <v>13</v>
      </c>
      <c r="C11" s="22" t="s">
        <v>14</v>
      </c>
      <c r="D11" s="25">
        <v>9</v>
      </c>
      <c r="E11" s="23">
        <v>27</v>
      </c>
      <c r="F11" s="21" t="s">
        <v>13</v>
      </c>
      <c r="G11" s="22">
        <v>2</v>
      </c>
      <c r="H11" s="25"/>
    </row>
    <row r="12" spans="1:8" ht="15.6" x14ac:dyDescent="0.3">
      <c r="A12" s="20" t="s">
        <v>24</v>
      </c>
      <c r="B12" s="21" t="s">
        <v>0</v>
      </c>
      <c r="C12" s="22" t="s">
        <v>25</v>
      </c>
      <c r="D12" s="25">
        <v>10</v>
      </c>
      <c r="E12" s="23">
        <v>74</v>
      </c>
      <c r="F12" s="21" t="s">
        <v>0</v>
      </c>
      <c r="G12" s="22">
        <v>0</v>
      </c>
      <c r="H12" s="25"/>
    </row>
    <row r="13" spans="1:8" ht="15.6" x14ac:dyDescent="0.3">
      <c r="A13" s="20" t="s">
        <v>26</v>
      </c>
      <c r="B13" s="21" t="s">
        <v>13</v>
      </c>
      <c r="C13" s="22" t="s">
        <v>14</v>
      </c>
      <c r="D13" s="25">
        <v>11</v>
      </c>
      <c r="E13" s="23">
        <v>28</v>
      </c>
      <c r="F13" s="21" t="s">
        <v>13</v>
      </c>
      <c r="G13" s="22">
        <v>2</v>
      </c>
      <c r="H13" s="25"/>
    </row>
    <row r="14" spans="1:8" ht="15.6" x14ac:dyDescent="0.3">
      <c r="A14" s="20" t="s">
        <v>27</v>
      </c>
      <c r="B14" s="21" t="s">
        <v>17</v>
      </c>
      <c r="C14" s="22" t="s">
        <v>18</v>
      </c>
      <c r="D14" s="25">
        <v>12</v>
      </c>
      <c r="E14" s="23">
        <v>47</v>
      </c>
      <c r="F14" s="21" t="s">
        <v>17</v>
      </c>
      <c r="G14" s="22">
        <v>0</v>
      </c>
      <c r="H14" s="25"/>
    </row>
    <row r="15" spans="1:8" ht="15.6" x14ac:dyDescent="0.3">
      <c r="A15" s="20" t="s">
        <v>28</v>
      </c>
      <c r="B15" s="21" t="s">
        <v>13</v>
      </c>
      <c r="C15" s="22" t="s">
        <v>14</v>
      </c>
      <c r="D15" s="25">
        <v>13</v>
      </c>
      <c r="E15" s="23">
        <v>39</v>
      </c>
      <c r="F15" s="21" t="s">
        <v>13</v>
      </c>
      <c r="G15" s="22">
        <v>2</v>
      </c>
      <c r="H15" s="25"/>
    </row>
    <row r="16" spans="1:8" ht="15.6" x14ac:dyDescent="0.3">
      <c r="A16" s="20" t="s">
        <v>29</v>
      </c>
      <c r="B16" s="21" t="s">
        <v>13</v>
      </c>
      <c r="C16" s="22" t="s">
        <v>14</v>
      </c>
      <c r="D16" s="25">
        <v>14</v>
      </c>
      <c r="E16" s="23">
        <v>36</v>
      </c>
      <c r="F16" s="21" t="s">
        <v>13</v>
      </c>
      <c r="G16" s="22">
        <v>2</v>
      </c>
      <c r="H16" s="25"/>
    </row>
    <row r="17" spans="1:8" ht="15.6" x14ac:dyDescent="0.3">
      <c r="A17" s="20" t="s">
        <v>30</v>
      </c>
      <c r="B17" s="21" t="s">
        <v>17</v>
      </c>
      <c r="C17" s="22" t="s">
        <v>18</v>
      </c>
      <c r="D17" s="25">
        <v>15</v>
      </c>
      <c r="E17" s="23">
        <v>54</v>
      </c>
      <c r="F17" s="21" t="s">
        <v>17</v>
      </c>
      <c r="G17" s="22">
        <v>0</v>
      </c>
      <c r="H17" s="25"/>
    </row>
    <row r="18" spans="1:8" ht="15.6" x14ac:dyDescent="0.3">
      <c r="A18" s="20" t="s">
        <v>31</v>
      </c>
      <c r="B18" s="21" t="s">
        <v>13</v>
      </c>
      <c r="C18" s="22" t="s">
        <v>14</v>
      </c>
      <c r="D18" s="25">
        <v>16</v>
      </c>
      <c r="E18" s="23">
        <v>45</v>
      </c>
      <c r="F18" s="21" t="s">
        <v>13</v>
      </c>
      <c r="G18" s="22">
        <v>2</v>
      </c>
      <c r="H18" s="25"/>
    </row>
    <row r="19" spans="1:8" ht="15.6" x14ac:dyDescent="0.3">
      <c r="A19" s="20" t="s">
        <v>32</v>
      </c>
      <c r="B19" s="21" t="s">
        <v>17</v>
      </c>
      <c r="C19" s="22" t="s">
        <v>18</v>
      </c>
      <c r="D19" s="25">
        <v>17</v>
      </c>
      <c r="E19" s="23">
        <v>45</v>
      </c>
      <c r="F19" s="21" t="s">
        <v>17</v>
      </c>
      <c r="G19" s="22">
        <v>0</v>
      </c>
      <c r="H19" s="25"/>
    </row>
    <row r="20" spans="1:8" ht="15.6" x14ac:dyDescent="0.3">
      <c r="A20" s="20" t="s">
        <v>33</v>
      </c>
      <c r="B20" s="21" t="s">
        <v>17</v>
      </c>
      <c r="C20" s="22" t="s">
        <v>18</v>
      </c>
      <c r="D20" s="25">
        <v>18</v>
      </c>
      <c r="E20" s="23">
        <v>47</v>
      </c>
      <c r="F20" s="21" t="s">
        <v>17</v>
      </c>
      <c r="G20" s="22">
        <v>0</v>
      </c>
      <c r="H20" s="25"/>
    </row>
    <row r="21" spans="1:8" ht="15.6" x14ac:dyDescent="0.3">
      <c r="A21" s="20" t="s">
        <v>34</v>
      </c>
      <c r="B21" s="21" t="s">
        <v>13</v>
      </c>
      <c r="C21" s="22" t="s">
        <v>14</v>
      </c>
      <c r="D21" s="25">
        <v>19</v>
      </c>
      <c r="E21" s="23">
        <v>30</v>
      </c>
      <c r="F21" s="21" t="s">
        <v>13</v>
      </c>
      <c r="G21" s="22">
        <v>2</v>
      </c>
      <c r="H21" s="25"/>
    </row>
    <row r="22" spans="1:8" ht="15.6" x14ac:dyDescent="0.3">
      <c r="A22" s="20" t="s">
        <v>35</v>
      </c>
      <c r="B22" s="21" t="s">
        <v>13</v>
      </c>
      <c r="C22" s="22" t="s">
        <v>14</v>
      </c>
      <c r="D22" s="25">
        <v>20</v>
      </c>
      <c r="E22" s="23">
        <v>39</v>
      </c>
      <c r="F22" s="21" t="s">
        <v>13</v>
      </c>
      <c r="G22" s="22">
        <v>2</v>
      </c>
      <c r="H22" s="25"/>
    </row>
    <row r="23" spans="1:8" ht="15.6" x14ac:dyDescent="0.3">
      <c r="A23" s="20" t="s">
        <v>36</v>
      </c>
      <c r="B23" s="21" t="s">
        <v>13</v>
      </c>
      <c r="C23" s="22" t="s">
        <v>14</v>
      </c>
      <c r="D23" s="25">
        <v>21</v>
      </c>
      <c r="E23" s="23">
        <v>32</v>
      </c>
      <c r="F23" s="21" t="s">
        <v>13</v>
      </c>
      <c r="G23" s="22">
        <v>2</v>
      </c>
      <c r="H23" s="25"/>
    </row>
    <row r="24" spans="1:8" ht="15.6" x14ac:dyDescent="0.3">
      <c r="A24" s="20" t="s">
        <v>37</v>
      </c>
      <c r="B24" s="21" t="s">
        <v>13</v>
      </c>
      <c r="C24" s="22" t="s">
        <v>14</v>
      </c>
      <c r="D24" s="25">
        <v>22</v>
      </c>
      <c r="E24" s="23">
        <v>40</v>
      </c>
      <c r="F24" s="21" t="s">
        <v>13</v>
      </c>
      <c r="G24" s="22">
        <v>2</v>
      </c>
      <c r="H24" s="25"/>
    </row>
    <row r="25" spans="1:8" ht="15.6" x14ac:dyDescent="0.3">
      <c r="A25" s="20" t="s">
        <v>38</v>
      </c>
      <c r="B25" s="21" t="s">
        <v>13</v>
      </c>
      <c r="C25" s="22" t="s">
        <v>14</v>
      </c>
      <c r="D25" s="25">
        <v>23</v>
      </c>
      <c r="E25" s="23">
        <v>33</v>
      </c>
      <c r="F25" s="21" t="s">
        <v>13</v>
      </c>
      <c r="G25" s="22">
        <v>2</v>
      </c>
      <c r="H25" s="25"/>
    </row>
    <row r="26" spans="1:8" ht="15.6" x14ac:dyDescent="0.3">
      <c r="A26" s="20" t="s">
        <v>39</v>
      </c>
      <c r="B26" s="21" t="s">
        <v>13</v>
      </c>
      <c r="C26" s="22" t="s">
        <v>14</v>
      </c>
      <c r="D26" s="25">
        <v>24</v>
      </c>
      <c r="E26" s="23">
        <v>40</v>
      </c>
      <c r="F26" s="21" t="s">
        <v>13</v>
      </c>
      <c r="G26" s="22">
        <v>2</v>
      </c>
      <c r="H26" s="25"/>
    </row>
    <row r="27" spans="1:8" ht="15.6" x14ac:dyDescent="0.3">
      <c r="A27" s="20" t="s">
        <v>40</v>
      </c>
      <c r="B27" s="21" t="s">
        <v>13</v>
      </c>
      <c r="C27" s="22" t="s">
        <v>14</v>
      </c>
      <c r="D27" s="25">
        <v>25</v>
      </c>
      <c r="E27" s="23">
        <v>27</v>
      </c>
      <c r="F27" s="21" t="s">
        <v>13</v>
      </c>
      <c r="G27" s="22">
        <v>2</v>
      </c>
      <c r="H27" s="25"/>
    </row>
    <row r="28" spans="1:8" ht="15.6" x14ac:dyDescent="0.3">
      <c r="A28" s="20" t="s">
        <v>41</v>
      </c>
      <c r="B28" s="21" t="s">
        <v>13</v>
      </c>
      <c r="C28" s="22" t="s">
        <v>14</v>
      </c>
      <c r="D28" s="25">
        <v>26</v>
      </c>
      <c r="E28" s="23">
        <v>36</v>
      </c>
      <c r="F28" s="21" t="s">
        <v>13</v>
      </c>
      <c r="G28" s="22">
        <v>2</v>
      </c>
      <c r="H28" s="25"/>
    </row>
    <row r="29" spans="1:8" ht="15.6" x14ac:dyDescent="0.3">
      <c r="A29" s="20" t="s">
        <v>42</v>
      </c>
      <c r="B29" s="21" t="s">
        <v>13</v>
      </c>
      <c r="C29" s="22" t="s">
        <v>14</v>
      </c>
      <c r="D29" s="25">
        <v>27</v>
      </c>
      <c r="E29" s="23">
        <v>36</v>
      </c>
      <c r="F29" s="21" t="s">
        <v>13</v>
      </c>
      <c r="G29" s="22">
        <v>2</v>
      </c>
      <c r="H29" s="25"/>
    </row>
    <row r="30" spans="1:8" ht="15.6" x14ac:dyDescent="0.3">
      <c r="A30" s="20" t="s">
        <v>43</v>
      </c>
      <c r="B30" s="21" t="s">
        <v>13</v>
      </c>
      <c r="C30" s="22" t="s">
        <v>14</v>
      </c>
      <c r="D30" s="25">
        <v>28</v>
      </c>
      <c r="E30" s="23">
        <v>43</v>
      </c>
      <c r="F30" s="21" t="s">
        <v>13</v>
      </c>
      <c r="G30" s="22">
        <v>2</v>
      </c>
      <c r="H30" s="25"/>
    </row>
    <row r="31" spans="1:8" ht="15.6" x14ac:dyDescent="0.3">
      <c r="A31" s="20" t="s">
        <v>44</v>
      </c>
      <c r="B31" s="21" t="s">
        <v>13</v>
      </c>
      <c r="C31" s="22" t="s">
        <v>14</v>
      </c>
      <c r="D31" s="25">
        <v>29</v>
      </c>
      <c r="E31" s="23">
        <v>41</v>
      </c>
      <c r="F31" s="21" t="s">
        <v>13</v>
      </c>
      <c r="G31" s="22">
        <v>2</v>
      </c>
      <c r="H31" s="25"/>
    </row>
    <row r="32" spans="1:8" ht="15.6" x14ac:dyDescent="0.3">
      <c r="A32" s="20" t="s">
        <v>45</v>
      </c>
      <c r="B32" s="21" t="s">
        <v>13</v>
      </c>
      <c r="C32" s="22" t="s">
        <v>14</v>
      </c>
      <c r="D32" s="25">
        <v>30</v>
      </c>
      <c r="E32" s="23">
        <v>39</v>
      </c>
      <c r="F32" s="21" t="s">
        <v>13</v>
      </c>
      <c r="G32" s="22">
        <v>2</v>
      </c>
      <c r="H32" s="25"/>
    </row>
    <row r="33" spans="1:8" ht="15.6" x14ac:dyDescent="0.3">
      <c r="A33" s="20" t="s">
        <v>46</v>
      </c>
      <c r="B33" s="21" t="s">
        <v>47</v>
      </c>
      <c r="C33" s="22" t="s">
        <v>48</v>
      </c>
      <c r="D33" s="25">
        <v>31</v>
      </c>
      <c r="E33" s="23">
        <v>600</v>
      </c>
      <c r="F33" s="21" t="s">
        <v>47</v>
      </c>
      <c r="G33" s="22">
        <v>0</v>
      </c>
      <c r="H33" s="25"/>
    </row>
    <row r="34" spans="1:8" ht="15.6" x14ac:dyDescent="0.3">
      <c r="A34" s="20" t="s">
        <v>49</v>
      </c>
      <c r="B34" s="21" t="s">
        <v>13</v>
      </c>
      <c r="C34" s="22" t="s">
        <v>14</v>
      </c>
      <c r="D34" s="25">
        <v>32</v>
      </c>
      <c r="E34" s="23">
        <v>37</v>
      </c>
      <c r="F34" s="21" t="s">
        <v>13</v>
      </c>
      <c r="G34" s="22">
        <v>2</v>
      </c>
      <c r="H34" s="25"/>
    </row>
    <row r="35" spans="1:8" ht="15.6" x14ac:dyDescent="0.3">
      <c r="A35" s="20" t="s">
        <v>50</v>
      </c>
      <c r="B35" s="21" t="s">
        <v>13</v>
      </c>
      <c r="C35" s="22" t="s">
        <v>14</v>
      </c>
      <c r="D35" s="25">
        <v>33</v>
      </c>
      <c r="E35" s="23">
        <v>40</v>
      </c>
      <c r="F35" s="21" t="s">
        <v>13</v>
      </c>
      <c r="G35" s="22">
        <v>2</v>
      </c>
      <c r="H35" s="25"/>
    </row>
    <row r="36" spans="1:8" ht="15.6" x14ac:dyDescent="0.3">
      <c r="A36" s="20" t="s">
        <v>51</v>
      </c>
      <c r="B36" s="21" t="s">
        <v>13</v>
      </c>
      <c r="C36" s="22" t="s">
        <v>14</v>
      </c>
      <c r="D36" s="25">
        <v>34</v>
      </c>
      <c r="E36" s="23">
        <v>38</v>
      </c>
      <c r="F36" s="21" t="s">
        <v>13</v>
      </c>
      <c r="G36" s="22">
        <v>2</v>
      </c>
      <c r="H36" s="25"/>
    </row>
    <row r="37" spans="1:8" ht="15.6" x14ac:dyDescent="0.3">
      <c r="A37" s="20" t="s">
        <v>52</v>
      </c>
      <c r="B37" s="21" t="s">
        <v>53</v>
      </c>
      <c r="C37" s="22" t="s">
        <v>54</v>
      </c>
      <c r="D37" s="25">
        <v>35</v>
      </c>
      <c r="E37" s="23">
        <v>380</v>
      </c>
      <c r="F37" s="21" t="s">
        <v>53</v>
      </c>
      <c r="G37" s="22">
        <v>0</v>
      </c>
      <c r="H37" s="25"/>
    </row>
    <row r="38" spans="1:8" ht="15.6" x14ac:dyDescent="0.3">
      <c r="A38" s="20" t="s">
        <v>55</v>
      </c>
      <c r="B38" s="21" t="s">
        <v>17</v>
      </c>
      <c r="C38" s="22" t="s">
        <v>18</v>
      </c>
      <c r="D38" s="25">
        <v>36</v>
      </c>
      <c r="E38" s="23">
        <v>41</v>
      </c>
      <c r="F38" s="21" t="s">
        <v>17</v>
      </c>
      <c r="G38" s="22">
        <v>0</v>
      </c>
      <c r="H38" s="25"/>
    </row>
    <row r="39" spans="1:8" ht="15.6" x14ac:dyDescent="0.3">
      <c r="A39" s="20" t="s">
        <v>56</v>
      </c>
      <c r="B39" s="21" t="s">
        <v>17</v>
      </c>
      <c r="C39" s="22" t="s">
        <v>18</v>
      </c>
      <c r="D39" s="25">
        <v>37</v>
      </c>
      <c r="E39" s="23">
        <v>50</v>
      </c>
      <c r="F39" s="21" t="s">
        <v>17</v>
      </c>
      <c r="G39" s="22">
        <v>0</v>
      </c>
      <c r="H39" s="25"/>
    </row>
    <row r="40" spans="1:8" ht="15.6" x14ac:dyDescent="0.3">
      <c r="A40" s="20" t="s">
        <v>57</v>
      </c>
      <c r="B40" s="21" t="s">
        <v>13</v>
      </c>
      <c r="C40" s="22" t="s">
        <v>14</v>
      </c>
      <c r="D40" s="25">
        <v>38</v>
      </c>
      <c r="E40" s="23">
        <v>38</v>
      </c>
      <c r="F40" s="21" t="s">
        <v>13</v>
      </c>
      <c r="G40" s="22">
        <v>2</v>
      </c>
      <c r="H40" s="25"/>
    </row>
    <row r="41" spans="1:8" ht="15.6" x14ac:dyDescent="0.3">
      <c r="A41" s="20" t="s">
        <v>58</v>
      </c>
      <c r="B41" s="21" t="s">
        <v>13</v>
      </c>
      <c r="C41" s="22" t="s">
        <v>14</v>
      </c>
      <c r="D41" s="25">
        <v>39</v>
      </c>
      <c r="E41" s="23">
        <v>40</v>
      </c>
      <c r="F41" s="21" t="s">
        <v>13</v>
      </c>
      <c r="G41" s="22">
        <v>2</v>
      </c>
      <c r="H41" s="25"/>
    </row>
    <row r="42" spans="1:8" ht="15.6" x14ac:dyDescent="0.3">
      <c r="A42" s="20" t="s">
        <v>59</v>
      </c>
      <c r="B42" s="21" t="s">
        <v>13</v>
      </c>
      <c r="C42" s="22" t="s">
        <v>14</v>
      </c>
      <c r="D42" s="25">
        <v>40</v>
      </c>
      <c r="E42" s="23">
        <v>45</v>
      </c>
      <c r="F42" s="21" t="s">
        <v>13</v>
      </c>
      <c r="G42" s="22">
        <v>2</v>
      </c>
      <c r="H42" s="25"/>
    </row>
    <row r="43" spans="1:8" ht="15.6" x14ac:dyDescent="0.3">
      <c r="A43" s="20" t="s">
        <v>60</v>
      </c>
      <c r="B43" s="21" t="s">
        <v>13</v>
      </c>
      <c r="C43" s="22" t="s">
        <v>14</v>
      </c>
      <c r="D43" s="25">
        <v>41</v>
      </c>
      <c r="E43" s="23">
        <v>38</v>
      </c>
      <c r="F43" s="21" t="s">
        <v>13</v>
      </c>
      <c r="G43" s="22">
        <v>2</v>
      </c>
      <c r="H43" s="25"/>
    </row>
    <row r="44" spans="1:8" ht="15.6" x14ac:dyDescent="0.3">
      <c r="A44" s="20" t="s">
        <v>61</v>
      </c>
      <c r="B44" s="21" t="s">
        <v>13</v>
      </c>
      <c r="C44" s="22" t="s">
        <v>14</v>
      </c>
      <c r="D44" s="25">
        <v>42</v>
      </c>
      <c r="E44" s="23">
        <v>42</v>
      </c>
      <c r="F44" s="21" t="s">
        <v>13</v>
      </c>
      <c r="G44" s="22">
        <v>2</v>
      </c>
      <c r="H44" s="25"/>
    </row>
    <row r="45" spans="1:8" ht="15.6" x14ac:dyDescent="0.3">
      <c r="A45" s="20" t="s">
        <v>62</v>
      </c>
      <c r="B45" s="21" t="s">
        <v>13</v>
      </c>
      <c r="C45" s="22" t="s">
        <v>14</v>
      </c>
      <c r="D45" s="25">
        <v>43</v>
      </c>
      <c r="E45" s="23">
        <v>40</v>
      </c>
      <c r="F45" s="21" t="s">
        <v>13</v>
      </c>
      <c r="G45" s="22">
        <v>2</v>
      </c>
      <c r="H45" s="25"/>
    </row>
    <row r="46" spans="1:8" ht="15.6" x14ac:dyDescent="0.3">
      <c r="A46" s="20" t="s">
        <v>63</v>
      </c>
      <c r="B46" s="21" t="s">
        <v>0</v>
      </c>
      <c r="C46" s="22" t="s">
        <v>25</v>
      </c>
      <c r="D46" s="25">
        <v>44</v>
      </c>
      <c r="E46" s="23">
        <v>55</v>
      </c>
      <c r="F46" s="21" t="s">
        <v>0</v>
      </c>
      <c r="G46" s="22">
        <v>0</v>
      </c>
      <c r="H46" s="25"/>
    </row>
    <row r="47" spans="1:8" ht="15.6" x14ac:dyDescent="0.3">
      <c r="A47" s="20" t="s">
        <v>64</v>
      </c>
      <c r="B47" s="21" t="s">
        <v>13</v>
      </c>
      <c r="C47" s="22" t="s">
        <v>14</v>
      </c>
      <c r="D47" s="25">
        <v>45</v>
      </c>
      <c r="E47" s="23">
        <v>31</v>
      </c>
      <c r="F47" s="21" t="s">
        <v>13</v>
      </c>
      <c r="G47" s="22">
        <v>2</v>
      </c>
      <c r="H47" s="25"/>
    </row>
    <row r="48" spans="1:8" ht="15.6" x14ac:dyDescent="0.3">
      <c r="A48" s="20" t="s">
        <v>65</v>
      </c>
      <c r="B48" s="21" t="s">
        <v>13</v>
      </c>
      <c r="C48" s="22" t="s">
        <v>14</v>
      </c>
      <c r="D48" s="25">
        <v>46</v>
      </c>
      <c r="E48" s="23">
        <v>50</v>
      </c>
      <c r="F48" s="21" t="s">
        <v>13</v>
      </c>
      <c r="G48" s="22">
        <v>2</v>
      </c>
      <c r="H48" s="25"/>
    </row>
    <row r="49" spans="1:8" ht="15.6" x14ac:dyDescent="0.3">
      <c r="A49" s="20" t="s">
        <v>66</v>
      </c>
      <c r="B49" s="21" t="s">
        <v>13</v>
      </c>
      <c r="C49" s="22" t="s">
        <v>14</v>
      </c>
      <c r="D49" s="25">
        <v>47</v>
      </c>
      <c r="E49" s="23">
        <v>45</v>
      </c>
      <c r="F49" s="21" t="s">
        <v>13</v>
      </c>
      <c r="G49" s="22">
        <v>2</v>
      </c>
      <c r="H49" s="25"/>
    </row>
    <row r="50" spans="1:8" ht="15.6" x14ac:dyDescent="0.3">
      <c r="A50" s="20" t="s">
        <v>67</v>
      </c>
      <c r="B50" s="21" t="s">
        <v>13</v>
      </c>
      <c r="C50" s="22" t="s">
        <v>14</v>
      </c>
      <c r="D50" s="25">
        <v>48</v>
      </c>
      <c r="E50" s="23">
        <v>45</v>
      </c>
      <c r="F50" s="21" t="s">
        <v>13</v>
      </c>
      <c r="G50" s="22">
        <v>2</v>
      </c>
      <c r="H50" s="25"/>
    </row>
    <row r="51" spans="1:8" ht="15.6" x14ac:dyDescent="0.3">
      <c r="A51" s="20" t="s">
        <v>68</v>
      </c>
      <c r="B51" s="21" t="s">
        <v>17</v>
      </c>
      <c r="C51" s="22" t="s">
        <v>18</v>
      </c>
      <c r="D51" s="25">
        <v>49</v>
      </c>
      <c r="E51" s="23">
        <v>33</v>
      </c>
      <c r="F51" s="21" t="s">
        <v>17</v>
      </c>
      <c r="G51" s="22">
        <v>0</v>
      </c>
      <c r="H51" s="25"/>
    </row>
    <row r="52" spans="1:8" ht="15.6" x14ac:dyDescent="0.3">
      <c r="A52" s="20" t="s">
        <v>69</v>
      </c>
      <c r="B52" s="21" t="s">
        <v>17</v>
      </c>
      <c r="C52" s="22" t="s">
        <v>18</v>
      </c>
      <c r="D52" s="25">
        <v>50</v>
      </c>
      <c r="E52" s="23">
        <v>55</v>
      </c>
      <c r="F52" s="21" t="s">
        <v>17</v>
      </c>
      <c r="G52" s="22">
        <v>0</v>
      </c>
      <c r="H52" s="25"/>
    </row>
    <row r="53" spans="1:8" ht="15.6" x14ac:dyDescent="0.3">
      <c r="A53" s="20" t="s">
        <v>70</v>
      </c>
      <c r="B53" s="21" t="s">
        <v>13</v>
      </c>
      <c r="C53" s="22" t="s">
        <v>14</v>
      </c>
      <c r="D53" s="25">
        <v>51</v>
      </c>
      <c r="E53" s="23">
        <v>42</v>
      </c>
      <c r="F53" s="21" t="s">
        <v>13</v>
      </c>
      <c r="G53" s="22">
        <v>2</v>
      </c>
      <c r="H53" s="25"/>
    </row>
    <row r="54" spans="1:8" ht="15.6" x14ac:dyDescent="0.3">
      <c r="A54" s="20" t="s">
        <v>71</v>
      </c>
      <c r="B54" s="21" t="s">
        <v>17</v>
      </c>
      <c r="C54" s="22" t="s">
        <v>18</v>
      </c>
      <c r="D54" s="25">
        <v>52</v>
      </c>
      <c r="E54" s="23">
        <v>46</v>
      </c>
      <c r="F54" s="21" t="s">
        <v>17</v>
      </c>
      <c r="G54" s="22">
        <v>0</v>
      </c>
      <c r="H54" s="25"/>
    </row>
    <row r="55" spans="1:8" ht="15.6" x14ac:dyDescent="0.3">
      <c r="A55" s="20" t="s">
        <v>72</v>
      </c>
      <c r="B55" s="21" t="s">
        <v>13</v>
      </c>
      <c r="C55" s="22" t="s">
        <v>14</v>
      </c>
      <c r="D55" s="25">
        <v>53</v>
      </c>
      <c r="E55" s="23">
        <v>29</v>
      </c>
      <c r="F55" s="21" t="s">
        <v>13</v>
      </c>
      <c r="G55" s="22">
        <v>2</v>
      </c>
      <c r="H55" s="25"/>
    </row>
    <row r="56" spans="1:8" ht="15.6" x14ac:dyDescent="0.3">
      <c r="A56" s="20" t="s">
        <v>73</v>
      </c>
      <c r="B56" s="21" t="s">
        <v>17</v>
      </c>
      <c r="C56" s="22" t="s">
        <v>18</v>
      </c>
      <c r="D56" s="25">
        <v>54</v>
      </c>
      <c r="E56" s="23">
        <v>38</v>
      </c>
      <c r="F56" s="21" t="s">
        <v>17</v>
      </c>
      <c r="G56" s="22">
        <v>0</v>
      </c>
      <c r="H56" s="25"/>
    </row>
    <row r="57" spans="1:8" ht="15.6" x14ac:dyDescent="0.3">
      <c r="A57" s="20" t="s">
        <v>74</v>
      </c>
      <c r="B57" s="21" t="s">
        <v>17</v>
      </c>
      <c r="C57" s="22" t="s">
        <v>18</v>
      </c>
      <c r="D57" s="25">
        <v>55</v>
      </c>
      <c r="E57" s="23">
        <v>43</v>
      </c>
      <c r="F57" s="21" t="s">
        <v>17</v>
      </c>
      <c r="G57" s="22">
        <v>0</v>
      </c>
      <c r="H57" s="25"/>
    </row>
    <row r="58" spans="1:8" ht="15.6" x14ac:dyDescent="0.3">
      <c r="A58" s="20" t="s">
        <v>75</v>
      </c>
      <c r="B58" s="21" t="s">
        <v>17</v>
      </c>
      <c r="C58" s="22" t="s">
        <v>18</v>
      </c>
      <c r="D58" s="25">
        <v>56</v>
      </c>
      <c r="E58" s="23">
        <v>46</v>
      </c>
      <c r="F58" s="21" t="s">
        <v>17</v>
      </c>
      <c r="G58" s="22">
        <v>0</v>
      </c>
      <c r="H58" s="25"/>
    </row>
    <row r="59" spans="1:8" ht="15.6" x14ac:dyDescent="0.3">
      <c r="A59" s="20" t="s">
        <v>76</v>
      </c>
      <c r="B59" s="21" t="s">
        <v>13</v>
      </c>
      <c r="C59" s="22" t="s">
        <v>14</v>
      </c>
      <c r="D59" s="25">
        <v>57</v>
      </c>
      <c r="E59" s="23">
        <v>38</v>
      </c>
      <c r="F59" s="21" t="s">
        <v>13</v>
      </c>
      <c r="G59" s="22">
        <v>2</v>
      </c>
      <c r="H59" s="25"/>
    </row>
    <row r="60" spans="1:8" ht="15.6" x14ac:dyDescent="0.3">
      <c r="A60" s="20" t="s">
        <v>77</v>
      </c>
      <c r="B60" s="21" t="s">
        <v>17</v>
      </c>
      <c r="C60" s="22" t="s">
        <v>18</v>
      </c>
      <c r="D60" s="25">
        <v>58</v>
      </c>
      <c r="E60" s="23">
        <v>55</v>
      </c>
      <c r="F60" s="21" t="s">
        <v>17</v>
      </c>
      <c r="G60" s="22">
        <v>0</v>
      </c>
      <c r="H60" s="25"/>
    </row>
    <row r="61" spans="1:8" ht="15.6" x14ac:dyDescent="0.3">
      <c r="A61" s="20" t="s">
        <v>78</v>
      </c>
      <c r="B61" s="21" t="s">
        <v>13</v>
      </c>
      <c r="C61" s="22" t="s">
        <v>14</v>
      </c>
      <c r="D61" s="25">
        <v>59</v>
      </c>
      <c r="E61" s="23">
        <v>45</v>
      </c>
      <c r="F61" s="21" t="s">
        <v>13</v>
      </c>
      <c r="G61" s="22">
        <v>2</v>
      </c>
      <c r="H61" s="25"/>
    </row>
    <row r="62" spans="1:8" ht="15.6" x14ac:dyDescent="0.3">
      <c r="A62" s="20" t="s">
        <v>79</v>
      </c>
      <c r="B62" s="21" t="s">
        <v>17</v>
      </c>
      <c r="C62" s="22" t="s">
        <v>18</v>
      </c>
      <c r="D62" s="25">
        <v>60</v>
      </c>
      <c r="E62" s="23">
        <v>38</v>
      </c>
      <c r="F62" s="21" t="s">
        <v>17</v>
      </c>
      <c r="G62" s="22">
        <v>0</v>
      </c>
      <c r="H62" s="25"/>
    </row>
    <row r="63" spans="1:8" ht="15.6" x14ac:dyDescent="0.3">
      <c r="A63" s="20" t="s">
        <v>80</v>
      </c>
      <c r="B63" s="21" t="s">
        <v>81</v>
      </c>
      <c r="C63" s="22" t="s">
        <v>14</v>
      </c>
      <c r="D63" s="25">
        <v>61</v>
      </c>
      <c r="E63" s="23">
        <v>40</v>
      </c>
      <c r="F63" s="21" t="s">
        <v>81</v>
      </c>
      <c r="G63" s="22">
        <v>2</v>
      </c>
      <c r="H63" s="25"/>
    </row>
    <row r="64" spans="1:8" ht="15.6" x14ac:dyDescent="0.3">
      <c r="A64" s="20" t="s">
        <v>82</v>
      </c>
      <c r="B64" s="21" t="s">
        <v>13</v>
      </c>
      <c r="C64" s="22" t="s">
        <v>14</v>
      </c>
      <c r="D64" s="25">
        <v>62</v>
      </c>
      <c r="E64" s="23">
        <v>38</v>
      </c>
      <c r="F64" s="21" t="s">
        <v>13</v>
      </c>
      <c r="G64" s="22">
        <v>2</v>
      </c>
      <c r="H64" s="25"/>
    </row>
    <row r="65" spans="1:8" ht="15.6" x14ac:dyDescent="0.3">
      <c r="A65" s="20" t="s">
        <v>83</v>
      </c>
      <c r="B65" s="21" t="s">
        <v>13</v>
      </c>
      <c r="C65" s="22" t="s">
        <v>14</v>
      </c>
      <c r="D65" s="25">
        <v>63</v>
      </c>
      <c r="E65" s="23">
        <v>42</v>
      </c>
      <c r="F65" s="21" t="s">
        <v>13</v>
      </c>
      <c r="G65" s="22">
        <v>2</v>
      </c>
      <c r="H65" s="25"/>
    </row>
    <row r="66" spans="1:8" ht="15.6" x14ac:dyDescent="0.3">
      <c r="A66" s="20" t="s">
        <v>84</v>
      </c>
      <c r="B66" s="21" t="s">
        <v>13</v>
      </c>
      <c r="C66" s="22" t="s">
        <v>14</v>
      </c>
      <c r="D66" s="25">
        <v>64</v>
      </c>
      <c r="E66" s="23">
        <v>35</v>
      </c>
      <c r="F66" s="21" t="s">
        <v>13</v>
      </c>
      <c r="G66" s="22">
        <v>2</v>
      </c>
      <c r="H66" s="25"/>
    </row>
    <row r="67" spans="1:8" ht="15.6" x14ac:dyDescent="0.3">
      <c r="A67" s="20" t="s">
        <v>85</v>
      </c>
      <c r="B67" s="21" t="s">
        <v>13</v>
      </c>
      <c r="C67" s="22" t="s">
        <v>14</v>
      </c>
      <c r="D67" s="25">
        <v>65</v>
      </c>
      <c r="E67" s="23">
        <v>37</v>
      </c>
      <c r="F67" s="21" t="s">
        <v>13</v>
      </c>
      <c r="G67" s="22">
        <v>2</v>
      </c>
      <c r="H67" s="25"/>
    </row>
    <row r="68" spans="1:8" ht="15.6" x14ac:dyDescent="0.3">
      <c r="A68" s="20" t="s">
        <v>86</v>
      </c>
      <c r="B68" s="21" t="s">
        <v>13</v>
      </c>
      <c r="C68" s="22" t="s">
        <v>14</v>
      </c>
      <c r="D68" s="25">
        <v>66</v>
      </c>
      <c r="E68" s="23">
        <v>53</v>
      </c>
      <c r="F68" s="21" t="s">
        <v>13</v>
      </c>
      <c r="G68" s="22">
        <v>2</v>
      </c>
      <c r="H68" s="25"/>
    </row>
    <row r="69" spans="1:8" ht="15.6" x14ac:dyDescent="0.3">
      <c r="A69" s="20" t="s">
        <v>87</v>
      </c>
      <c r="B69" s="21" t="s">
        <v>13</v>
      </c>
      <c r="C69" s="22" t="s">
        <v>14</v>
      </c>
      <c r="D69" s="25">
        <v>67</v>
      </c>
      <c r="E69" s="23">
        <v>55</v>
      </c>
      <c r="F69" s="21" t="s">
        <v>13</v>
      </c>
      <c r="G69" s="22">
        <v>2</v>
      </c>
      <c r="H69" s="25"/>
    </row>
    <row r="70" spans="1:8" ht="15.6" x14ac:dyDescent="0.3">
      <c r="A70" s="20" t="s">
        <v>88</v>
      </c>
      <c r="B70" s="21" t="s">
        <v>13</v>
      </c>
      <c r="C70" s="22" t="s">
        <v>14</v>
      </c>
      <c r="D70" s="25">
        <v>68</v>
      </c>
      <c r="E70" s="23">
        <v>48</v>
      </c>
      <c r="F70" s="21" t="s">
        <v>13</v>
      </c>
      <c r="G70" s="22">
        <v>2</v>
      </c>
      <c r="H70" s="25"/>
    </row>
    <row r="71" spans="1:8" ht="15.6" x14ac:dyDescent="0.3">
      <c r="A71" s="20" t="s">
        <v>89</v>
      </c>
      <c r="B71" s="21" t="s">
        <v>17</v>
      </c>
      <c r="C71" s="22" t="s">
        <v>18</v>
      </c>
      <c r="D71" s="25">
        <v>69</v>
      </c>
      <c r="E71" s="23">
        <v>56</v>
      </c>
      <c r="F71" s="21" t="s">
        <v>17</v>
      </c>
      <c r="G71" s="22">
        <v>0</v>
      </c>
      <c r="H71" s="25"/>
    </row>
    <row r="72" spans="1:8" ht="15.6" x14ac:dyDescent="0.3">
      <c r="A72" s="20" t="s">
        <v>90</v>
      </c>
      <c r="B72" s="21" t="s">
        <v>91</v>
      </c>
      <c r="C72" s="22" t="s">
        <v>92</v>
      </c>
      <c r="D72" s="25">
        <v>70</v>
      </c>
      <c r="E72" s="24">
        <v>6500</v>
      </c>
      <c r="F72" s="21" t="s">
        <v>91</v>
      </c>
      <c r="G72" s="22">
        <v>0</v>
      </c>
      <c r="H72" s="25"/>
    </row>
    <row r="73" spans="1:8" ht="15.6" x14ac:dyDescent="0.3">
      <c r="A73" s="20" t="s">
        <v>93</v>
      </c>
      <c r="B73" s="21" t="s">
        <v>13</v>
      </c>
      <c r="C73" s="22" t="s">
        <v>14</v>
      </c>
      <c r="D73" s="25">
        <v>71</v>
      </c>
      <c r="E73" s="23">
        <v>35</v>
      </c>
      <c r="F73" s="21" t="s">
        <v>13</v>
      </c>
      <c r="G73" s="22">
        <v>2</v>
      </c>
      <c r="H73" s="25"/>
    </row>
    <row r="74" spans="1:8" ht="15.6" x14ac:dyDescent="0.3">
      <c r="A74" s="20" t="s">
        <v>94</v>
      </c>
      <c r="B74" s="21" t="s">
        <v>13</v>
      </c>
      <c r="C74" s="22" t="s">
        <v>14</v>
      </c>
      <c r="D74" s="25">
        <v>72</v>
      </c>
      <c r="E74" s="23">
        <v>36</v>
      </c>
      <c r="F74" s="21" t="s">
        <v>13</v>
      </c>
      <c r="G74" s="22">
        <v>2</v>
      </c>
      <c r="H74" s="25"/>
    </row>
    <row r="75" spans="1:8" ht="15.6" x14ac:dyDescent="0.3">
      <c r="A75" s="20" t="s">
        <v>95</v>
      </c>
      <c r="B75" s="21" t="s">
        <v>13</v>
      </c>
      <c r="C75" s="22" t="s">
        <v>14</v>
      </c>
      <c r="D75" s="25">
        <v>73</v>
      </c>
      <c r="E75" s="23">
        <v>38</v>
      </c>
      <c r="F75" s="21" t="s">
        <v>13</v>
      </c>
      <c r="G75" s="22">
        <v>2</v>
      </c>
      <c r="H75" s="25"/>
    </row>
    <row r="76" spans="1:8" ht="15.6" x14ac:dyDescent="0.3">
      <c r="A76" s="20" t="s">
        <v>96</v>
      </c>
      <c r="B76" s="21" t="s">
        <v>13</v>
      </c>
      <c r="C76" s="22" t="s">
        <v>14</v>
      </c>
      <c r="D76" s="25">
        <v>74</v>
      </c>
      <c r="E76" s="23">
        <v>35</v>
      </c>
      <c r="F76" s="21" t="s">
        <v>13</v>
      </c>
      <c r="G76" s="22">
        <v>2</v>
      </c>
      <c r="H76" s="25"/>
    </row>
    <row r="77" spans="1:8" ht="15.6" x14ac:dyDescent="0.3">
      <c r="A77" s="20" t="s">
        <v>97</v>
      </c>
      <c r="B77" s="21" t="s">
        <v>13</v>
      </c>
      <c r="C77" s="22" t="s">
        <v>14</v>
      </c>
      <c r="D77" s="25">
        <v>75</v>
      </c>
      <c r="E77" s="23">
        <v>29</v>
      </c>
      <c r="F77" s="21" t="s">
        <v>13</v>
      </c>
      <c r="G77" s="22">
        <v>2</v>
      </c>
      <c r="H77" s="25"/>
    </row>
    <row r="78" spans="1:8" ht="15.6" x14ac:dyDescent="0.3">
      <c r="A78" s="20" t="s">
        <v>98</v>
      </c>
      <c r="B78" s="21" t="s">
        <v>13</v>
      </c>
      <c r="C78" s="22" t="s">
        <v>14</v>
      </c>
      <c r="D78" s="25">
        <v>76</v>
      </c>
      <c r="E78" s="23">
        <v>38</v>
      </c>
      <c r="F78" s="21" t="s">
        <v>13</v>
      </c>
      <c r="G78" s="22">
        <v>2</v>
      </c>
      <c r="H78" s="25"/>
    </row>
    <row r="79" spans="1:8" ht="15.6" x14ac:dyDescent="0.3">
      <c r="A79" s="20" t="s">
        <v>99</v>
      </c>
      <c r="B79" s="21" t="s">
        <v>100</v>
      </c>
      <c r="C79" s="22" t="s">
        <v>101</v>
      </c>
      <c r="D79" s="25">
        <v>77</v>
      </c>
      <c r="E79" s="23">
        <v>65</v>
      </c>
      <c r="F79" s="21" t="s">
        <v>100</v>
      </c>
      <c r="G79" s="22">
        <v>0</v>
      </c>
      <c r="H79" s="25"/>
    </row>
    <row r="80" spans="1:8" ht="15.6" x14ac:dyDescent="0.3">
      <c r="A80" s="20" t="s">
        <v>102</v>
      </c>
      <c r="B80" s="21" t="s">
        <v>17</v>
      </c>
      <c r="C80" s="22" t="s">
        <v>18</v>
      </c>
      <c r="D80" s="25">
        <v>78</v>
      </c>
      <c r="E80" s="23">
        <v>38</v>
      </c>
      <c r="F80" s="21" t="s">
        <v>17</v>
      </c>
      <c r="G80" s="22">
        <v>0</v>
      </c>
      <c r="H80" s="25"/>
    </row>
    <row r="81" spans="1:8" ht="15.6" x14ac:dyDescent="0.3">
      <c r="A81" s="20" t="s">
        <v>103</v>
      </c>
      <c r="B81" s="21" t="s">
        <v>13</v>
      </c>
      <c r="C81" s="22" t="s">
        <v>14</v>
      </c>
      <c r="D81" s="25">
        <v>79</v>
      </c>
      <c r="E81" s="23">
        <v>35</v>
      </c>
      <c r="F81" s="21" t="s">
        <v>13</v>
      </c>
      <c r="G81" s="22">
        <v>2</v>
      </c>
      <c r="H81" s="25"/>
    </row>
    <row r="82" spans="1:8" ht="15.6" x14ac:dyDescent="0.3">
      <c r="A82" s="20" t="s">
        <v>104</v>
      </c>
      <c r="B82" s="21" t="s">
        <v>13</v>
      </c>
      <c r="C82" s="22" t="s">
        <v>14</v>
      </c>
      <c r="D82" s="25">
        <v>80</v>
      </c>
      <c r="E82" s="23">
        <v>45</v>
      </c>
      <c r="F82" s="21" t="s">
        <v>13</v>
      </c>
      <c r="G82" s="22">
        <v>2</v>
      </c>
      <c r="H82" s="25"/>
    </row>
    <row r="83" spans="1:8" ht="15.6" x14ac:dyDescent="0.3">
      <c r="A83" s="20" t="s">
        <v>105</v>
      </c>
      <c r="B83" s="21" t="s">
        <v>13</v>
      </c>
      <c r="C83" s="22" t="s">
        <v>14</v>
      </c>
      <c r="D83" s="25">
        <v>81</v>
      </c>
      <c r="E83" s="23">
        <v>45</v>
      </c>
      <c r="F83" s="21" t="s">
        <v>13</v>
      </c>
      <c r="G83" s="22">
        <v>2</v>
      </c>
      <c r="H83" s="25"/>
    </row>
    <row r="84" spans="1:8" ht="15.6" x14ac:dyDescent="0.3">
      <c r="A84" s="20" t="s">
        <v>106</v>
      </c>
      <c r="B84" s="21" t="s">
        <v>13</v>
      </c>
      <c r="C84" s="22" t="s">
        <v>14</v>
      </c>
      <c r="D84" s="25">
        <v>82</v>
      </c>
      <c r="E84" s="23">
        <v>37</v>
      </c>
      <c r="F84" s="21" t="s">
        <v>13</v>
      </c>
      <c r="G84" s="22">
        <v>2</v>
      </c>
      <c r="H84" s="25"/>
    </row>
    <row r="85" spans="1:8" ht="15.6" x14ac:dyDescent="0.3">
      <c r="A85" s="20" t="s">
        <v>107</v>
      </c>
      <c r="B85" s="21" t="s">
        <v>13</v>
      </c>
      <c r="C85" s="22" t="s">
        <v>14</v>
      </c>
      <c r="D85" s="25">
        <v>83</v>
      </c>
      <c r="E85" s="23">
        <v>38</v>
      </c>
      <c r="F85" s="21" t="s">
        <v>13</v>
      </c>
      <c r="G85" s="22">
        <v>2</v>
      </c>
      <c r="H85" s="25"/>
    </row>
    <row r="86" spans="1:8" ht="15.6" x14ac:dyDescent="0.3">
      <c r="A86" s="20" t="s">
        <v>108</v>
      </c>
      <c r="B86" s="21" t="s">
        <v>13</v>
      </c>
      <c r="C86" s="22" t="s">
        <v>14</v>
      </c>
      <c r="D86" s="25">
        <v>84</v>
      </c>
      <c r="E86" s="23">
        <v>39</v>
      </c>
      <c r="F86" s="21" t="s">
        <v>13</v>
      </c>
      <c r="G86" s="22">
        <v>2</v>
      </c>
      <c r="H86" s="25"/>
    </row>
    <row r="87" spans="1:8" ht="15.6" x14ac:dyDescent="0.3">
      <c r="A87" s="20" t="s">
        <v>109</v>
      </c>
      <c r="B87" s="21" t="s">
        <v>13</v>
      </c>
      <c r="C87" s="22" t="s">
        <v>14</v>
      </c>
      <c r="D87" s="25">
        <v>85</v>
      </c>
      <c r="E87" s="23">
        <v>27</v>
      </c>
      <c r="F87" s="21" t="s">
        <v>13</v>
      </c>
      <c r="G87" s="22">
        <v>2</v>
      </c>
      <c r="H87" s="25"/>
    </row>
    <row r="88" spans="1:8" ht="15.6" x14ac:dyDescent="0.3">
      <c r="A88" s="20" t="s">
        <v>110</v>
      </c>
      <c r="B88" s="21" t="s">
        <v>13</v>
      </c>
      <c r="C88" s="22" t="s">
        <v>14</v>
      </c>
      <c r="D88" s="25">
        <v>86</v>
      </c>
      <c r="E88" s="23">
        <v>40</v>
      </c>
      <c r="F88" s="21" t="s">
        <v>13</v>
      </c>
      <c r="G88" s="22">
        <v>2</v>
      </c>
      <c r="H88" s="25"/>
    </row>
    <row r="89" spans="1:8" ht="15.6" x14ac:dyDescent="0.3">
      <c r="A89" s="20" t="s">
        <v>111</v>
      </c>
      <c r="B89" s="21" t="s">
        <v>13</v>
      </c>
      <c r="C89" s="22" t="s">
        <v>14</v>
      </c>
      <c r="D89" s="25">
        <v>87</v>
      </c>
      <c r="E89" s="23">
        <v>40</v>
      </c>
      <c r="F89" s="21" t="s">
        <v>13</v>
      </c>
      <c r="G89" s="22">
        <v>2</v>
      </c>
      <c r="H89" s="25"/>
    </row>
    <row r="90" spans="1:8" ht="15.6" x14ac:dyDescent="0.3">
      <c r="A90" s="20" t="s">
        <v>112</v>
      </c>
      <c r="B90" s="21" t="s">
        <v>13</v>
      </c>
      <c r="C90" s="22" t="s">
        <v>14</v>
      </c>
      <c r="D90" s="25">
        <v>88</v>
      </c>
      <c r="E90" s="23">
        <v>34</v>
      </c>
      <c r="F90" s="21" t="s">
        <v>13</v>
      </c>
      <c r="G90" s="22">
        <v>2</v>
      </c>
      <c r="H90" s="25"/>
    </row>
    <row r="91" spans="1:8" ht="15.6" x14ac:dyDescent="0.3">
      <c r="A91" s="20" t="s">
        <v>113</v>
      </c>
      <c r="B91" s="21" t="s">
        <v>13</v>
      </c>
      <c r="C91" s="22" t="s">
        <v>14</v>
      </c>
      <c r="D91" s="25">
        <v>89</v>
      </c>
      <c r="E91" s="23">
        <v>40</v>
      </c>
      <c r="F91" s="21" t="s">
        <v>13</v>
      </c>
      <c r="G91" s="22">
        <v>2</v>
      </c>
      <c r="H91" s="25"/>
    </row>
    <row r="92" spans="1:8" ht="15.6" x14ac:dyDescent="0.3">
      <c r="A92" s="20" t="s">
        <v>114</v>
      </c>
      <c r="B92" s="21" t="s">
        <v>17</v>
      </c>
      <c r="C92" s="22" t="s">
        <v>18</v>
      </c>
      <c r="D92" s="25">
        <v>90</v>
      </c>
      <c r="E92" s="23">
        <v>45</v>
      </c>
      <c r="F92" s="21" t="s">
        <v>17</v>
      </c>
      <c r="G92" s="22">
        <v>0</v>
      </c>
      <c r="H92" s="25"/>
    </row>
    <row r="93" spans="1:8" ht="15.6" x14ac:dyDescent="0.3">
      <c r="A93" s="20" t="s">
        <v>115</v>
      </c>
      <c r="B93" s="21" t="s">
        <v>13</v>
      </c>
      <c r="C93" s="22" t="s">
        <v>14</v>
      </c>
      <c r="D93" s="25">
        <v>91</v>
      </c>
      <c r="E93" s="23">
        <v>45</v>
      </c>
      <c r="F93" s="21" t="s">
        <v>13</v>
      </c>
      <c r="G93" s="22">
        <v>2</v>
      </c>
      <c r="H93" s="25"/>
    </row>
    <row r="94" spans="1:8" ht="15.6" x14ac:dyDescent="0.3">
      <c r="A94" s="20" t="s">
        <v>116</v>
      </c>
      <c r="B94" s="21" t="s">
        <v>13</v>
      </c>
      <c r="C94" s="22" t="s">
        <v>14</v>
      </c>
      <c r="D94" s="25">
        <v>92</v>
      </c>
      <c r="E94" s="23">
        <v>38</v>
      </c>
      <c r="F94" s="21" t="s">
        <v>13</v>
      </c>
      <c r="G94" s="22">
        <v>2</v>
      </c>
      <c r="H94" s="25"/>
    </row>
    <row r="95" spans="1:8" ht="15.6" x14ac:dyDescent="0.3">
      <c r="A95" s="20" t="s">
        <v>117</v>
      </c>
      <c r="B95" s="21" t="s">
        <v>13</v>
      </c>
      <c r="C95" s="22" t="s">
        <v>14</v>
      </c>
      <c r="D95" s="25">
        <v>93</v>
      </c>
      <c r="E95" s="23">
        <v>34</v>
      </c>
      <c r="F95" s="21" t="s">
        <v>13</v>
      </c>
      <c r="G95" s="22">
        <v>2</v>
      </c>
      <c r="H95" s="25"/>
    </row>
    <row r="96" spans="1:8" ht="15.6" x14ac:dyDescent="0.3">
      <c r="A96" s="20" t="s">
        <v>118</v>
      </c>
      <c r="B96" s="21" t="s">
        <v>13</v>
      </c>
      <c r="C96" s="22" t="s">
        <v>14</v>
      </c>
      <c r="D96" s="25">
        <v>94</v>
      </c>
      <c r="E96" s="23">
        <v>32</v>
      </c>
      <c r="F96" s="21" t="s">
        <v>13</v>
      </c>
      <c r="G96" s="22">
        <v>2</v>
      </c>
      <c r="H96" s="25"/>
    </row>
    <row r="97" spans="1:8" ht="15.6" x14ac:dyDescent="0.3">
      <c r="A97" s="20" t="s">
        <v>119</v>
      </c>
      <c r="B97" s="21" t="s">
        <v>13</v>
      </c>
      <c r="C97" s="22" t="s">
        <v>14</v>
      </c>
      <c r="D97" s="25">
        <v>95</v>
      </c>
      <c r="E97" s="23">
        <v>37</v>
      </c>
      <c r="F97" s="21" t="s">
        <v>13</v>
      </c>
      <c r="G97" s="22">
        <v>2</v>
      </c>
      <c r="H97" s="25"/>
    </row>
    <row r="98" spans="1:8" ht="15.6" x14ac:dyDescent="0.3">
      <c r="A98" s="20" t="s">
        <v>120</v>
      </c>
      <c r="B98" s="21" t="s">
        <v>17</v>
      </c>
      <c r="C98" s="22" t="s">
        <v>18</v>
      </c>
      <c r="D98" s="25">
        <v>96</v>
      </c>
      <c r="E98" s="23">
        <v>55</v>
      </c>
      <c r="F98" s="21" t="s">
        <v>17</v>
      </c>
      <c r="G98" s="22">
        <v>0</v>
      </c>
      <c r="H98" s="25"/>
    </row>
    <row r="99" spans="1:8" ht="15.6" x14ac:dyDescent="0.3">
      <c r="A99" s="20" t="s">
        <v>121</v>
      </c>
      <c r="B99" s="21" t="s">
        <v>13</v>
      </c>
      <c r="C99" s="22" t="s">
        <v>14</v>
      </c>
      <c r="D99" s="25">
        <v>97</v>
      </c>
      <c r="E99" s="23">
        <v>45</v>
      </c>
      <c r="F99" s="21" t="s">
        <v>13</v>
      </c>
      <c r="G99" s="22">
        <v>2</v>
      </c>
      <c r="H99" s="25"/>
    </row>
    <row r="100" spans="1:8" ht="15.6" x14ac:dyDescent="0.3">
      <c r="A100" s="20" t="s">
        <v>122</v>
      </c>
      <c r="B100" s="21" t="s">
        <v>123</v>
      </c>
      <c r="C100" s="22" t="s">
        <v>124</v>
      </c>
      <c r="D100" s="25">
        <v>98</v>
      </c>
      <c r="E100" s="23">
        <v>80</v>
      </c>
      <c r="F100" s="21" t="s">
        <v>123</v>
      </c>
      <c r="G100" s="22">
        <v>0</v>
      </c>
      <c r="H100" s="25"/>
    </row>
    <row r="101" spans="1:8" ht="15.6" x14ac:dyDescent="0.3">
      <c r="A101" s="20" t="s">
        <v>125</v>
      </c>
      <c r="B101" s="21" t="s">
        <v>13</v>
      </c>
      <c r="C101" s="22" t="s">
        <v>14</v>
      </c>
      <c r="D101" s="25">
        <v>99</v>
      </c>
      <c r="E101" s="23">
        <v>40</v>
      </c>
      <c r="F101" s="21" t="s">
        <v>13</v>
      </c>
      <c r="G101" s="22">
        <v>2</v>
      </c>
      <c r="H101" s="25"/>
    </row>
    <row r="102" spans="1:8" ht="15.6" x14ac:dyDescent="0.3">
      <c r="A102" s="20" t="s">
        <v>126</v>
      </c>
      <c r="B102" s="21" t="s">
        <v>13</v>
      </c>
      <c r="C102" s="22" t="s">
        <v>14</v>
      </c>
      <c r="D102" s="25">
        <v>100</v>
      </c>
      <c r="E102" s="23">
        <v>40</v>
      </c>
      <c r="F102" s="21" t="s">
        <v>13</v>
      </c>
      <c r="G102" s="22">
        <v>2</v>
      </c>
      <c r="H102" s="25"/>
    </row>
    <row r="103" spans="1:8" ht="15.6" x14ac:dyDescent="0.3">
      <c r="A103" s="20" t="s">
        <v>127</v>
      </c>
      <c r="B103" s="21" t="s">
        <v>13</v>
      </c>
      <c r="C103" s="22" t="s">
        <v>14</v>
      </c>
      <c r="D103" s="25">
        <v>101</v>
      </c>
      <c r="E103" s="23">
        <v>50</v>
      </c>
      <c r="F103" s="21" t="s">
        <v>13</v>
      </c>
      <c r="G103" s="22">
        <v>2</v>
      </c>
      <c r="H103" s="25"/>
    </row>
    <row r="104" spans="1:8" ht="15.6" x14ac:dyDescent="0.3">
      <c r="A104" s="20" t="s">
        <v>128</v>
      </c>
      <c r="B104" s="21" t="s">
        <v>13</v>
      </c>
      <c r="C104" s="22" t="s">
        <v>14</v>
      </c>
      <c r="D104" s="25">
        <v>102</v>
      </c>
      <c r="E104" s="23">
        <v>37</v>
      </c>
      <c r="F104" s="21" t="s">
        <v>13</v>
      </c>
      <c r="G104" s="22">
        <v>2</v>
      </c>
      <c r="H104" s="25"/>
    </row>
    <row r="105" spans="1:8" ht="15.6" x14ac:dyDescent="0.3">
      <c r="A105" s="20" t="s">
        <v>129</v>
      </c>
      <c r="B105" s="21" t="s">
        <v>13</v>
      </c>
      <c r="C105" s="22" t="s">
        <v>14</v>
      </c>
      <c r="D105" s="25">
        <v>103</v>
      </c>
      <c r="E105" s="23">
        <v>31</v>
      </c>
      <c r="F105" s="21" t="s">
        <v>13</v>
      </c>
      <c r="G105" s="22">
        <v>2</v>
      </c>
      <c r="H105" s="25"/>
    </row>
    <row r="106" spans="1:8" ht="15.6" x14ac:dyDescent="0.3">
      <c r="A106" s="20" t="s">
        <v>130</v>
      </c>
      <c r="B106" s="21" t="s">
        <v>13</v>
      </c>
      <c r="C106" s="22" t="s">
        <v>14</v>
      </c>
      <c r="D106" s="25">
        <v>104</v>
      </c>
      <c r="E106" s="23">
        <v>39</v>
      </c>
      <c r="F106" s="21" t="s">
        <v>13</v>
      </c>
      <c r="G106" s="22">
        <v>2</v>
      </c>
      <c r="H106" s="25"/>
    </row>
    <row r="107" spans="1:8" ht="15.6" x14ac:dyDescent="0.3">
      <c r="A107" s="20" t="s">
        <v>131</v>
      </c>
      <c r="B107" s="21" t="s">
        <v>13</v>
      </c>
      <c r="C107" s="22" t="s">
        <v>14</v>
      </c>
      <c r="D107" s="25">
        <v>105</v>
      </c>
      <c r="E107" s="23">
        <v>32</v>
      </c>
      <c r="F107" s="21" t="s">
        <v>13</v>
      </c>
      <c r="G107" s="22">
        <v>2</v>
      </c>
      <c r="H107" s="25"/>
    </row>
    <row r="108" spans="1:8" ht="15.6" x14ac:dyDescent="0.3">
      <c r="A108" s="20" t="s">
        <v>132</v>
      </c>
      <c r="B108" s="21" t="s">
        <v>13</v>
      </c>
      <c r="C108" s="22" t="s">
        <v>14</v>
      </c>
      <c r="D108" s="25">
        <v>106</v>
      </c>
      <c r="E108" s="23">
        <v>34</v>
      </c>
      <c r="F108" s="21" t="s">
        <v>13</v>
      </c>
      <c r="G108" s="22">
        <v>2</v>
      </c>
      <c r="H108" s="25"/>
    </row>
    <row r="109" spans="1:8" ht="15.6" x14ac:dyDescent="0.3">
      <c r="A109" s="20" t="s">
        <v>133</v>
      </c>
      <c r="B109" s="21" t="s">
        <v>13</v>
      </c>
      <c r="C109" s="22" t="s">
        <v>14</v>
      </c>
      <c r="D109" s="25">
        <v>107</v>
      </c>
      <c r="E109" s="23">
        <v>41</v>
      </c>
      <c r="F109" s="21" t="s">
        <v>13</v>
      </c>
      <c r="G109" s="22">
        <v>2</v>
      </c>
      <c r="H109" s="25"/>
    </row>
    <row r="110" spans="1:8" ht="15.6" x14ac:dyDescent="0.3">
      <c r="A110" s="20" t="s">
        <v>134</v>
      </c>
      <c r="B110" s="21" t="s">
        <v>17</v>
      </c>
      <c r="C110" s="22" t="s">
        <v>18</v>
      </c>
      <c r="D110" s="25">
        <v>108</v>
      </c>
      <c r="E110" s="23">
        <v>46</v>
      </c>
      <c r="F110" s="21" t="s">
        <v>17</v>
      </c>
      <c r="G110" s="22">
        <v>0</v>
      </c>
      <c r="H110" s="25"/>
    </row>
    <row r="111" spans="1:8" ht="15.6" x14ac:dyDescent="0.3">
      <c r="A111" s="20" t="s">
        <v>135</v>
      </c>
      <c r="B111" s="21" t="s">
        <v>13</v>
      </c>
      <c r="C111" s="22" t="s">
        <v>14</v>
      </c>
      <c r="D111" s="25">
        <v>109</v>
      </c>
      <c r="E111" s="23">
        <v>45</v>
      </c>
      <c r="F111" s="21" t="s">
        <v>13</v>
      </c>
      <c r="G111" s="22">
        <v>2</v>
      </c>
      <c r="H111" s="25"/>
    </row>
    <row r="112" spans="1:8" ht="15.6" x14ac:dyDescent="0.3">
      <c r="A112" s="20" t="s">
        <v>136</v>
      </c>
      <c r="B112" s="21" t="s">
        <v>17</v>
      </c>
      <c r="C112" s="22" t="s">
        <v>18</v>
      </c>
      <c r="D112" s="25">
        <v>110</v>
      </c>
      <c r="E112" s="23">
        <v>35</v>
      </c>
      <c r="F112" s="21" t="s">
        <v>17</v>
      </c>
      <c r="G112" s="22">
        <v>0</v>
      </c>
      <c r="H112" s="25"/>
    </row>
    <row r="113" spans="1:8" ht="15.6" x14ac:dyDescent="0.3">
      <c r="A113" s="20" t="s">
        <v>137</v>
      </c>
      <c r="B113" s="21" t="s">
        <v>13</v>
      </c>
      <c r="C113" s="22" t="s">
        <v>14</v>
      </c>
      <c r="D113" s="25">
        <v>111</v>
      </c>
      <c r="E113" s="23">
        <v>38</v>
      </c>
      <c r="F113" s="21" t="s">
        <v>13</v>
      </c>
      <c r="G113" s="22">
        <v>2</v>
      </c>
      <c r="H113" s="25"/>
    </row>
    <row r="114" spans="1:8" ht="15.6" x14ac:dyDescent="0.3">
      <c r="A114" s="20" t="s">
        <v>138</v>
      </c>
      <c r="B114" s="21" t="s">
        <v>13</v>
      </c>
      <c r="C114" s="22" t="s">
        <v>14</v>
      </c>
      <c r="D114" s="25">
        <v>112</v>
      </c>
      <c r="E114" s="23">
        <v>34</v>
      </c>
      <c r="F114" s="21" t="s">
        <v>13</v>
      </c>
      <c r="G114" s="22">
        <v>2</v>
      </c>
      <c r="H114" s="25"/>
    </row>
    <row r="115" spans="1:8" ht="15.6" x14ac:dyDescent="0.3">
      <c r="A115" s="20" t="s">
        <v>139</v>
      </c>
      <c r="B115" s="21" t="s">
        <v>13</v>
      </c>
      <c r="C115" s="22" t="s">
        <v>14</v>
      </c>
      <c r="D115" s="25">
        <v>113</v>
      </c>
      <c r="E115" s="23">
        <v>30</v>
      </c>
      <c r="F115" s="21" t="s">
        <v>13</v>
      </c>
      <c r="G115" s="22">
        <v>2</v>
      </c>
      <c r="H115" s="25"/>
    </row>
    <row r="116" spans="1:8" ht="15.6" x14ac:dyDescent="0.3">
      <c r="A116" s="20" t="s">
        <v>140</v>
      </c>
      <c r="B116" s="21" t="s">
        <v>13</v>
      </c>
      <c r="C116" s="22" t="s">
        <v>14</v>
      </c>
      <c r="D116" s="25">
        <v>114</v>
      </c>
      <c r="E116" s="23">
        <v>35</v>
      </c>
      <c r="F116" s="21" t="s">
        <v>13</v>
      </c>
      <c r="G116" s="22">
        <v>2</v>
      </c>
      <c r="H116" s="25"/>
    </row>
    <row r="117" spans="1:8" ht="15.6" x14ac:dyDescent="0.3">
      <c r="A117" s="20" t="s">
        <v>141</v>
      </c>
      <c r="B117" s="21" t="s">
        <v>13</v>
      </c>
      <c r="C117" s="22" t="s">
        <v>14</v>
      </c>
      <c r="D117" s="25">
        <v>115</v>
      </c>
      <c r="E117" s="23">
        <v>38</v>
      </c>
      <c r="F117" s="21" t="s">
        <v>13</v>
      </c>
      <c r="G117" s="22">
        <v>2</v>
      </c>
      <c r="H117" s="25"/>
    </row>
    <row r="118" spans="1:8" ht="15.6" x14ac:dyDescent="0.3">
      <c r="A118" s="20" t="s">
        <v>142</v>
      </c>
      <c r="B118" s="21" t="s">
        <v>13</v>
      </c>
      <c r="C118" s="22" t="s">
        <v>14</v>
      </c>
      <c r="D118" s="25">
        <v>116</v>
      </c>
      <c r="E118" s="23">
        <v>41</v>
      </c>
      <c r="F118" s="21" t="s">
        <v>13</v>
      </c>
      <c r="G118" s="22">
        <v>2</v>
      </c>
      <c r="H118" s="25"/>
    </row>
    <row r="119" spans="1:8" ht="15.6" x14ac:dyDescent="0.3">
      <c r="A119" s="20" t="s">
        <v>143</v>
      </c>
      <c r="B119" s="21" t="s">
        <v>13</v>
      </c>
      <c r="C119" s="22" t="s">
        <v>14</v>
      </c>
      <c r="D119" s="25">
        <v>117</v>
      </c>
      <c r="E119" s="23">
        <v>40</v>
      </c>
      <c r="F119" s="21" t="s">
        <v>13</v>
      </c>
      <c r="G119" s="22">
        <v>2</v>
      </c>
      <c r="H119" s="25"/>
    </row>
    <row r="120" spans="1:8" ht="15.6" x14ac:dyDescent="0.3">
      <c r="A120" s="20" t="s">
        <v>144</v>
      </c>
      <c r="B120" s="21" t="s">
        <v>13</v>
      </c>
      <c r="C120" s="22" t="s">
        <v>14</v>
      </c>
      <c r="D120" s="25">
        <v>118</v>
      </c>
      <c r="E120" s="23">
        <v>45</v>
      </c>
      <c r="F120" s="21" t="s">
        <v>13</v>
      </c>
      <c r="G120" s="22">
        <v>2</v>
      </c>
      <c r="H120" s="25"/>
    </row>
    <row r="121" spans="1:8" ht="15.6" x14ac:dyDescent="0.3">
      <c r="A121" s="20" t="s">
        <v>145</v>
      </c>
      <c r="B121" s="21" t="s">
        <v>13</v>
      </c>
      <c r="C121" s="22" t="s">
        <v>14</v>
      </c>
      <c r="D121" s="25">
        <v>119</v>
      </c>
      <c r="E121" s="23">
        <v>40</v>
      </c>
      <c r="F121" s="21" t="s">
        <v>13</v>
      </c>
      <c r="G121" s="22">
        <v>2</v>
      </c>
      <c r="H121" s="25"/>
    </row>
    <row r="122" spans="1:8" ht="15.6" x14ac:dyDescent="0.3">
      <c r="A122" s="20" t="s">
        <v>146</v>
      </c>
      <c r="B122" s="21" t="s">
        <v>13</v>
      </c>
      <c r="C122" s="22" t="s">
        <v>14</v>
      </c>
      <c r="D122" s="25">
        <v>120</v>
      </c>
      <c r="E122" s="23">
        <v>35</v>
      </c>
      <c r="F122" s="21" t="s">
        <v>13</v>
      </c>
      <c r="G122" s="22">
        <v>2</v>
      </c>
      <c r="H122" s="25"/>
    </row>
    <row r="123" spans="1:8" ht="15.6" x14ac:dyDescent="0.3">
      <c r="A123" s="20" t="s">
        <v>147</v>
      </c>
      <c r="B123" s="21" t="s">
        <v>13</v>
      </c>
      <c r="C123" s="22" t="s">
        <v>14</v>
      </c>
      <c r="D123" s="25">
        <v>121</v>
      </c>
      <c r="E123" s="23">
        <v>31</v>
      </c>
      <c r="F123" s="21" t="s">
        <v>13</v>
      </c>
      <c r="G123" s="22">
        <v>2</v>
      </c>
      <c r="H123" s="25"/>
    </row>
    <row r="124" spans="1:8" ht="15.6" x14ac:dyDescent="0.3">
      <c r="A124" s="20" t="s">
        <v>148</v>
      </c>
      <c r="B124" s="21" t="s">
        <v>13</v>
      </c>
      <c r="C124" s="22" t="s">
        <v>14</v>
      </c>
      <c r="D124" s="25">
        <v>122</v>
      </c>
      <c r="E124" s="23">
        <v>38</v>
      </c>
      <c r="F124" s="21" t="s">
        <v>13</v>
      </c>
      <c r="G124" s="22">
        <v>2</v>
      </c>
      <c r="H124" s="25"/>
    </row>
    <row r="125" spans="1:8" ht="15.6" x14ac:dyDescent="0.3">
      <c r="A125" s="20" t="s">
        <v>149</v>
      </c>
      <c r="B125" s="21" t="s">
        <v>13</v>
      </c>
      <c r="C125" s="22" t="s">
        <v>14</v>
      </c>
      <c r="D125" s="25">
        <v>123</v>
      </c>
      <c r="E125" s="23">
        <v>45</v>
      </c>
      <c r="F125" s="21" t="s">
        <v>13</v>
      </c>
      <c r="G125" s="22">
        <v>2</v>
      </c>
      <c r="H125" s="25"/>
    </row>
    <row r="126" spans="1:8" ht="15.6" x14ac:dyDescent="0.3">
      <c r="A126" s="20" t="s">
        <v>150</v>
      </c>
      <c r="B126" s="21" t="s">
        <v>13</v>
      </c>
      <c r="C126" s="22" t="s">
        <v>14</v>
      </c>
      <c r="D126" s="25">
        <v>124</v>
      </c>
      <c r="E126" s="23">
        <v>36</v>
      </c>
      <c r="F126" s="21" t="s">
        <v>13</v>
      </c>
      <c r="G126" s="22">
        <v>2</v>
      </c>
      <c r="H126" s="25"/>
    </row>
    <row r="127" spans="1:8" ht="15.6" x14ac:dyDescent="0.3">
      <c r="A127" s="20" t="s">
        <v>151</v>
      </c>
      <c r="B127" s="21" t="s">
        <v>17</v>
      </c>
      <c r="C127" s="22" t="s">
        <v>18</v>
      </c>
      <c r="D127" s="25">
        <v>125</v>
      </c>
      <c r="E127" s="23">
        <v>42</v>
      </c>
      <c r="F127" s="21" t="s">
        <v>17</v>
      </c>
      <c r="G127" s="22">
        <v>0</v>
      </c>
      <c r="H127" s="25"/>
    </row>
    <row r="128" spans="1:8" ht="15.6" x14ac:dyDescent="0.3">
      <c r="A128" s="20" t="s">
        <v>152</v>
      </c>
      <c r="B128" s="21" t="s">
        <v>13</v>
      </c>
      <c r="C128" s="22" t="s">
        <v>14</v>
      </c>
      <c r="D128" s="25">
        <v>126</v>
      </c>
      <c r="E128" s="23">
        <v>47</v>
      </c>
      <c r="F128" s="21" t="s">
        <v>13</v>
      </c>
      <c r="G128" s="22">
        <v>2</v>
      </c>
      <c r="H128" s="25"/>
    </row>
    <row r="129" spans="1:8" ht="15.6" x14ac:dyDescent="0.3">
      <c r="A129" s="20" t="s">
        <v>153</v>
      </c>
      <c r="B129" s="21" t="s">
        <v>17</v>
      </c>
      <c r="C129" s="22" t="s">
        <v>18</v>
      </c>
      <c r="D129" s="25">
        <v>127</v>
      </c>
      <c r="E129" s="23">
        <v>44</v>
      </c>
      <c r="F129" s="21" t="s">
        <v>17</v>
      </c>
      <c r="G129" s="22">
        <v>0</v>
      </c>
      <c r="H129" s="25"/>
    </row>
    <row r="130" spans="1:8" ht="15.6" x14ac:dyDescent="0.3">
      <c r="A130" s="20" t="s">
        <v>154</v>
      </c>
      <c r="B130" s="21" t="s">
        <v>155</v>
      </c>
      <c r="C130" s="22" t="s">
        <v>156</v>
      </c>
      <c r="D130" s="25">
        <v>128</v>
      </c>
      <c r="E130" s="23">
        <v>420</v>
      </c>
      <c r="F130" s="21" t="s">
        <v>155</v>
      </c>
      <c r="G130" s="22">
        <v>0</v>
      </c>
      <c r="H130" s="25"/>
    </row>
    <row r="131" spans="1:8" ht="15.6" x14ac:dyDescent="0.3">
      <c r="A131" s="20" t="s">
        <v>157</v>
      </c>
      <c r="B131" s="21" t="s">
        <v>17</v>
      </c>
      <c r="C131" s="22" t="s">
        <v>18</v>
      </c>
      <c r="D131" s="25">
        <v>129</v>
      </c>
      <c r="E131" s="23">
        <v>48</v>
      </c>
      <c r="F131" s="21" t="s">
        <v>17</v>
      </c>
      <c r="G131" s="22">
        <v>0</v>
      </c>
      <c r="H131" s="25"/>
    </row>
    <row r="132" spans="1:8" ht="15.6" x14ac:dyDescent="0.3">
      <c r="A132" s="20" t="s">
        <v>158</v>
      </c>
      <c r="B132" s="21" t="s">
        <v>13</v>
      </c>
      <c r="C132" s="22" t="s">
        <v>14</v>
      </c>
      <c r="D132" s="25">
        <v>130</v>
      </c>
      <c r="E132" s="23">
        <v>38</v>
      </c>
      <c r="F132" s="21" t="s">
        <v>13</v>
      </c>
      <c r="G132" s="22">
        <v>2</v>
      </c>
      <c r="H132" s="25"/>
    </row>
    <row r="133" spans="1:8" ht="15.6" x14ac:dyDescent="0.3">
      <c r="A133" s="20" t="s">
        <v>159</v>
      </c>
      <c r="B133" s="21" t="s">
        <v>13</v>
      </c>
      <c r="C133" s="22" t="s">
        <v>14</v>
      </c>
      <c r="D133" s="25">
        <v>131</v>
      </c>
      <c r="E133" s="23">
        <v>35</v>
      </c>
      <c r="F133" s="21" t="s">
        <v>13</v>
      </c>
      <c r="G133" s="22">
        <v>2</v>
      </c>
      <c r="H133" s="25"/>
    </row>
    <row r="134" spans="1:8" ht="15.6" x14ac:dyDescent="0.3">
      <c r="A134" s="20" t="s">
        <v>160</v>
      </c>
      <c r="B134" s="21" t="s">
        <v>13</v>
      </c>
      <c r="C134" s="22" t="s">
        <v>14</v>
      </c>
      <c r="D134" s="25">
        <v>132</v>
      </c>
      <c r="E134" s="23">
        <v>38</v>
      </c>
      <c r="F134" s="21" t="s">
        <v>13</v>
      </c>
      <c r="G134" s="22">
        <v>2</v>
      </c>
      <c r="H134" s="25"/>
    </row>
    <row r="135" spans="1:8" ht="15.6" x14ac:dyDescent="0.3">
      <c r="A135" s="20" t="s">
        <v>161</v>
      </c>
      <c r="B135" s="21" t="s">
        <v>17</v>
      </c>
      <c r="C135" s="22" t="s">
        <v>18</v>
      </c>
      <c r="D135" s="25">
        <v>133</v>
      </c>
      <c r="E135" s="23">
        <v>42</v>
      </c>
      <c r="F135" s="21" t="s">
        <v>17</v>
      </c>
      <c r="G135" s="22">
        <v>0</v>
      </c>
      <c r="H135" s="25"/>
    </row>
    <row r="136" spans="1:8" ht="15.6" x14ac:dyDescent="0.3">
      <c r="A136" s="20" t="s">
        <v>162</v>
      </c>
      <c r="B136" s="21" t="s">
        <v>13</v>
      </c>
      <c r="C136" s="22" t="s">
        <v>14</v>
      </c>
      <c r="D136" s="25">
        <v>134</v>
      </c>
      <c r="E136" s="23">
        <v>30</v>
      </c>
      <c r="F136" s="21" t="s">
        <v>13</v>
      </c>
      <c r="G136" s="22">
        <v>2</v>
      </c>
      <c r="H136" s="25"/>
    </row>
    <row r="137" spans="1:8" ht="15.6" x14ac:dyDescent="0.3">
      <c r="A137" s="20" t="s">
        <v>163</v>
      </c>
      <c r="B137" s="21" t="s">
        <v>13</v>
      </c>
      <c r="C137" s="22" t="s">
        <v>14</v>
      </c>
      <c r="D137" s="25">
        <v>135</v>
      </c>
      <c r="E137" s="23">
        <v>31</v>
      </c>
      <c r="F137" s="21" t="s">
        <v>13</v>
      </c>
      <c r="G137" s="22">
        <v>2</v>
      </c>
      <c r="H137" s="25"/>
    </row>
    <row r="138" spans="1:8" ht="15.6" x14ac:dyDescent="0.3">
      <c r="A138" s="20" t="s">
        <v>164</v>
      </c>
      <c r="B138" s="21" t="s">
        <v>13</v>
      </c>
      <c r="C138" s="22" t="s">
        <v>14</v>
      </c>
      <c r="D138" s="25">
        <v>136</v>
      </c>
      <c r="E138" s="23">
        <v>40</v>
      </c>
      <c r="F138" s="21" t="s">
        <v>13</v>
      </c>
      <c r="G138" s="22">
        <v>2</v>
      </c>
      <c r="H138" s="25"/>
    </row>
    <row r="139" spans="1:8" ht="15.6" x14ac:dyDescent="0.3">
      <c r="A139" s="20" t="s">
        <v>165</v>
      </c>
      <c r="B139" s="21" t="s">
        <v>13</v>
      </c>
      <c r="C139" s="22" t="s">
        <v>14</v>
      </c>
      <c r="D139" s="25">
        <v>137</v>
      </c>
      <c r="E139" s="23">
        <v>38</v>
      </c>
      <c r="F139" s="21" t="s">
        <v>13</v>
      </c>
      <c r="G139" s="22">
        <v>2</v>
      </c>
      <c r="H139" s="25"/>
    </row>
    <row r="140" spans="1:8" ht="15.6" x14ac:dyDescent="0.3">
      <c r="A140" s="20" t="s">
        <v>166</v>
      </c>
      <c r="B140" s="21" t="s">
        <v>13</v>
      </c>
      <c r="C140" s="22" t="s">
        <v>14</v>
      </c>
      <c r="D140" s="25">
        <v>138</v>
      </c>
      <c r="E140" s="23">
        <v>37</v>
      </c>
      <c r="F140" s="21" t="s">
        <v>13</v>
      </c>
      <c r="G140" s="22">
        <v>2</v>
      </c>
      <c r="H140" s="25"/>
    </row>
    <row r="141" spans="1:8" ht="15.6" x14ac:dyDescent="0.3">
      <c r="A141" s="20" t="s">
        <v>167</v>
      </c>
      <c r="B141" s="21" t="s">
        <v>13</v>
      </c>
      <c r="C141" s="22" t="s">
        <v>14</v>
      </c>
      <c r="D141" s="25">
        <v>139</v>
      </c>
      <c r="E141" s="23">
        <v>43</v>
      </c>
      <c r="F141" s="21" t="s">
        <v>13</v>
      </c>
      <c r="G141" s="22">
        <v>2</v>
      </c>
      <c r="H141" s="25"/>
    </row>
    <row r="142" spans="1:8" ht="15.6" x14ac:dyDescent="0.3">
      <c r="A142" s="20" t="s">
        <v>168</v>
      </c>
      <c r="B142" s="21" t="s">
        <v>13</v>
      </c>
      <c r="C142" s="22" t="s">
        <v>14</v>
      </c>
      <c r="D142" s="25">
        <v>140</v>
      </c>
      <c r="E142" s="23">
        <v>45</v>
      </c>
      <c r="F142" s="21" t="s">
        <v>13</v>
      </c>
      <c r="G142" s="22">
        <v>2</v>
      </c>
      <c r="H142" s="25"/>
    </row>
    <row r="143" spans="1:8" ht="15.6" x14ac:dyDescent="0.3">
      <c r="A143" s="20" t="s">
        <v>169</v>
      </c>
      <c r="B143" s="21" t="s">
        <v>17</v>
      </c>
      <c r="C143" s="22" t="s">
        <v>18</v>
      </c>
      <c r="D143" s="25">
        <v>141</v>
      </c>
      <c r="E143" s="23">
        <v>45</v>
      </c>
      <c r="F143" s="21" t="s">
        <v>17</v>
      </c>
      <c r="G143" s="22">
        <v>0</v>
      </c>
      <c r="H143" s="25"/>
    </row>
    <row r="144" spans="1:8" ht="15.6" x14ac:dyDescent="0.3">
      <c r="A144" s="20" t="s">
        <v>170</v>
      </c>
      <c r="B144" s="21" t="s">
        <v>13</v>
      </c>
      <c r="C144" s="22" t="s">
        <v>14</v>
      </c>
      <c r="D144" s="25">
        <v>142</v>
      </c>
      <c r="E144" s="23">
        <v>43</v>
      </c>
      <c r="F144" s="21" t="s">
        <v>13</v>
      </c>
      <c r="G144" s="22">
        <v>2</v>
      </c>
      <c r="H144" s="25"/>
    </row>
    <row r="145" spans="1:8" ht="15.6" x14ac:dyDescent="0.3">
      <c r="A145" s="20" t="s">
        <v>171</v>
      </c>
      <c r="B145" s="21" t="s">
        <v>13</v>
      </c>
      <c r="C145" s="22" t="s">
        <v>14</v>
      </c>
      <c r="D145" s="25">
        <v>143</v>
      </c>
      <c r="E145" s="23">
        <v>39</v>
      </c>
      <c r="F145" s="21" t="s">
        <v>13</v>
      </c>
      <c r="G145" s="22">
        <v>2</v>
      </c>
      <c r="H145" s="25"/>
    </row>
    <row r="146" spans="1:8" ht="15.6" x14ac:dyDescent="0.3">
      <c r="A146" s="20" t="s">
        <v>172</v>
      </c>
      <c r="B146" s="21" t="s">
        <v>13</v>
      </c>
      <c r="C146" s="22" t="s">
        <v>14</v>
      </c>
      <c r="D146" s="25">
        <v>144</v>
      </c>
      <c r="E146" s="23">
        <v>41</v>
      </c>
      <c r="F146" s="21" t="s">
        <v>13</v>
      </c>
      <c r="G146" s="22">
        <v>2</v>
      </c>
      <c r="H146" s="25"/>
    </row>
    <row r="147" spans="1:8" ht="15.6" x14ac:dyDescent="0.3">
      <c r="A147" s="20" t="s">
        <v>173</v>
      </c>
      <c r="B147" s="21" t="s">
        <v>17</v>
      </c>
      <c r="C147" s="22" t="s">
        <v>18</v>
      </c>
      <c r="D147" s="25">
        <v>145</v>
      </c>
      <c r="E147" s="23">
        <v>40</v>
      </c>
      <c r="F147" s="21" t="s">
        <v>17</v>
      </c>
      <c r="G147" s="22">
        <v>0</v>
      </c>
      <c r="H147" s="25"/>
    </row>
    <row r="148" spans="1:8" ht="15.6" x14ac:dyDescent="0.3">
      <c r="A148" s="20" t="s">
        <v>174</v>
      </c>
      <c r="B148" s="21" t="s">
        <v>17</v>
      </c>
      <c r="C148" s="22" t="s">
        <v>18</v>
      </c>
      <c r="D148" s="25">
        <v>146</v>
      </c>
      <c r="E148" s="23">
        <v>36</v>
      </c>
      <c r="F148" s="21" t="s">
        <v>17</v>
      </c>
      <c r="G148" s="22">
        <v>0</v>
      </c>
      <c r="H148" s="25"/>
    </row>
    <row r="149" spans="1:8" ht="15.6" x14ac:dyDescent="0.3">
      <c r="A149" s="20" t="s">
        <v>175</v>
      </c>
      <c r="B149" s="21" t="s">
        <v>13</v>
      </c>
      <c r="C149" s="22" t="s">
        <v>14</v>
      </c>
      <c r="D149" s="25">
        <v>147</v>
      </c>
      <c r="E149" s="23">
        <v>45</v>
      </c>
      <c r="F149" s="21" t="s">
        <v>13</v>
      </c>
      <c r="G149" s="22">
        <v>2</v>
      </c>
      <c r="H149" s="25"/>
    </row>
    <row r="150" spans="1:8" ht="15.6" x14ac:dyDescent="0.3">
      <c r="A150" s="20" t="s">
        <v>176</v>
      </c>
      <c r="B150" s="21" t="s">
        <v>13</v>
      </c>
      <c r="C150" s="22" t="s">
        <v>14</v>
      </c>
      <c r="D150" s="25">
        <v>148</v>
      </c>
      <c r="E150" s="23">
        <v>36</v>
      </c>
      <c r="F150" s="21" t="s">
        <v>13</v>
      </c>
      <c r="G150" s="22">
        <v>2</v>
      </c>
      <c r="H150" s="25"/>
    </row>
    <row r="151" spans="1:8" ht="15.6" x14ac:dyDescent="0.3">
      <c r="A151" s="20" t="s">
        <v>177</v>
      </c>
      <c r="B151" s="21" t="s">
        <v>17</v>
      </c>
      <c r="C151" s="22" t="s">
        <v>18</v>
      </c>
      <c r="D151" s="25">
        <v>149</v>
      </c>
      <c r="E151" s="23">
        <v>41</v>
      </c>
      <c r="F151" s="21" t="s">
        <v>17</v>
      </c>
      <c r="G151" s="22">
        <v>0</v>
      </c>
      <c r="H151" s="25"/>
    </row>
    <row r="152" spans="1:8" ht="15.6" x14ac:dyDescent="0.3">
      <c r="A152" s="20" t="s">
        <v>178</v>
      </c>
      <c r="B152" s="21" t="s">
        <v>13</v>
      </c>
      <c r="C152" s="22" t="s">
        <v>14</v>
      </c>
      <c r="D152" s="25">
        <v>150</v>
      </c>
      <c r="E152" s="23">
        <v>35</v>
      </c>
      <c r="F152" s="21" t="s">
        <v>13</v>
      </c>
      <c r="G152" s="22">
        <v>2</v>
      </c>
      <c r="H152" s="25"/>
    </row>
    <row r="153" spans="1:8" ht="15.6" x14ac:dyDescent="0.3">
      <c r="A153" s="20" t="s">
        <v>179</v>
      </c>
      <c r="B153" s="21" t="s">
        <v>17</v>
      </c>
      <c r="C153" s="22" t="s">
        <v>18</v>
      </c>
      <c r="D153" s="25">
        <v>151</v>
      </c>
      <c r="E153" s="23">
        <v>48</v>
      </c>
      <c r="F153" s="21" t="s">
        <v>17</v>
      </c>
      <c r="G153" s="22">
        <v>0</v>
      </c>
      <c r="H153" s="25"/>
    </row>
    <row r="154" spans="1:8" ht="15.6" x14ac:dyDescent="0.3">
      <c r="A154" s="20" t="s">
        <v>180</v>
      </c>
      <c r="B154" s="21" t="s">
        <v>13</v>
      </c>
      <c r="C154" s="22" t="s">
        <v>14</v>
      </c>
      <c r="D154" s="25">
        <v>152</v>
      </c>
      <c r="E154" s="23">
        <v>35</v>
      </c>
      <c r="F154" s="21" t="s">
        <v>13</v>
      </c>
      <c r="G154" s="22">
        <v>2</v>
      </c>
      <c r="H154" s="25"/>
    </row>
    <row r="155" spans="1:8" ht="15.6" x14ac:dyDescent="0.3">
      <c r="A155" s="20" t="s">
        <v>181</v>
      </c>
      <c r="B155" s="21" t="s">
        <v>13</v>
      </c>
      <c r="C155" s="22" t="s">
        <v>14</v>
      </c>
      <c r="D155" s="25">
        <v>153</v>
      </c>
      <c r="E155" s="23">
        <v>38</v>
      </c>
      <c r="F155" s="21" t="s">
        <v>13</v>
      </c>
      <c r="G155" s="22">
        <v>2</v>
      </c>
      <c r="H155" s="25"/>
    </row>
    <row r="156" spans="1:8" ht="15.6" x14ac:dyDescent="0.3">
      <c r="A156" s="20" t="s">
        <v>182</v>
      </c>
      <c r="B156" s="21" t="s">
        <v>13</v>
      </c>
      <c r="C156" s="22" t="s">
        <v>14</v>
      </c>
      <c r="D156" s="25">
        <v>154</v>
      </c>
      <c r="E156" s="23">
        <v>32</v>
      </c>
      <c r="F156" s="21" t="s">
        <v>13</v>
      </c>
      <c r="G156" s="22">
        <v>2</v>
      </c>
      <c r="H156" s="25"/>
    </row>
    <row r="157" spans="1:8" ht="15.6" x14ac:dyDescent="0.3">
      <c r="A157" s="20" t="s">
        <v>183</v>
      </c>
      <c r="B157" s="21" t="s">
        <v>13</v>
      </c>
      <c r="C157" s="22" t="s">
        <v>14</v>
      </c>
      <c r="D157" s="25">
        <v>155</v>
      </c>
      <c r="E157" s="23">
        <v>35</v>
      </c>
      <c r="F157" s="21" t="s">
        <v>13</v>
      </c>
      <c r="G157" s="22">
        <v>2</v>
      </c>
      <c r="H157" s="25"/>
    </row>
    <row r="158" spans="1:8" ht="15.6" x14ac:dyDescent="0.3">
      <c r="A158" s="20" t="s">
        <v>184</v>
      </c>
      <c r="B158" s="21" t="s">
        <v>185</v>
      </c>
      <c r="C158" s="22" t="s">
        <v>186</v>
      </c>
      <c r="D158" s="25">
        <v>156</v>
      </c>
      <c r="E158" s="23">
        <v>37</v>
      </c>
      <c r="F158" s="21" t="s">
        <v>185</v>
      </c>
      <c r="G158" s="22">
        <v>0</v>
      </c>
      <c r="H158" s="25"/>
    </row>
    <row r="159" spans="1:8" ht="15.6" x14ac:dyDescent="0.3">
      <c r="A159" s="20" t="s">
        <v>187</v>
      </c>
      <c r="B159" s="21" t="s">
        <v>17</v>
      </c>
      <c r="C159" s="22" t="s">
        <v>18</v>
      </c>
      <c r="D159" s="25">
        <v>157</v>
      </c>
      <c r="E159" s="23">
        <v>60</v>
      </c>
      <c r="F159" s="21" t="s">
        <v>17</v>
      </c>
      <c r="G159" s="22">
        <v>0</v>
      </c>
      <c r="H159" s="25"/>
    </row>
    <row r="160" spans="1:8" ht="15.6" x14ac:dyDescent="0.3">
      <c r="A160" s="20" t="s">
        <v>188</v>
      </c>
      <c r="B160" s="21" t="s">
        <v>13</v>
      </c>
      <c r="C160" s="22" t="s">
        <v>14</v>
      </c>
      <c r="D160" s="25">
        <v>158</v>
      </c>
      <c r="E160" s="23">
        <v>43</v>
      </c>
      <c r="F160" s="21" t="s">
        <v>13</v>
      </c>
      <c r="G160" s="22">
        <v>2</v>
      </c>
      <c r="H160" s="25"/>
    </row>
    <row r="161" spans="1:8" ht="15.6" x14ac:dyDescent="0.3">
      <c r="A161" s="20" t="s">
        <v>189</v>
      </c>
      <c r="B161" s="21" t="s">
        <v>13</v>
      </c>
      <c r="C161" s="22" t="s">
        <v>14</v>
      </c>
      <c r="D161" s="25">
        <v>159</v>
      </c>
      <c r="E161" s="23">
        <v>37</v>
      </c>
      <c r="F161" s="21" t="s">
        <v>13</v>
      </c>
      <c r="G161" s="22">
        <v>2</v>
      </c>
      <c r="H161" s="25"/>
    </row>
    <row r="162" spans="1:8" ht="15.6" x14ac:dyDescent="0.3">
      <c r="A162" s="20" t="s">
        <v>190</v>
      </c>
      <c r="B162" s="21" t="s">
        <v>17</v>
      </c>
      <c r="C162" s="22" t="s">
        <v>18</v>
      </c>
      <c r="D162" s="25">
        <v>160</v>
      </c>
      <c r="E162" s="23">
        <v>31</v>
      </c>
      <c r="F162" s="21" t="s">
        <v>17</v>
      </c>
      <c r="G162" s="22">
        <v>0</v>
      </c>
      <c r="H162" s="25"/>
    </row>
    <row r="163" spans="1:8" ht="15.6" x14ac:dyDescent="0.3">
      <c r="A163" s="20" t="s">
        <v>191</v>
      </c>
      <c r="B163" s="21" t="s">
        <v>13</v>
      </c>
      <c r="C163" s="22" t="s">
        <v>14</v>
      </c>
      <c r="D163" s="25">
        <v>161</v>
      </c>
      <c r="E163" s="23">
        <v>42</v>
      </c>
      <c r="F163" s="21" t="s">
        <v>13</v>
      </c>
      <c r="G163" s="22">
        <v>2</v>
      </c>
      <c r="H163" s="25"/>
    </row>
    <row r="164" spans="1:8" ht="15.6" x14ac:dyDescent="0.3">
      <c r="A164" s="20" t="s">
        <v>192</v>
      </c>
      <c r="B164" s="21" t="s">
        <v>13</v>
      </c>
      <c r="C164" s="22" t="s">
        <v>14</v>
      </c>
      <c r="D164" s="25">
        <v>162</v>
      </c>
      <c r="E164" s="23">
        <v>42</v>
      </c>
      <c r="F164" s="21" t="s">
        <v>13</v>
      </c>
      <c r="G164" s="22">
        <v>2</v>
      </c>
      <c r="H164" s="25"/>
    </row>
    <row r="165" spans="1:8" ht="15.6" x14ac:dyDescent="0.3">
      <c r="A165" s="20" t="s">
        <v>193</v>
      </c>
      <c r="B165" s="21" t="s">
        <v>13</v>
      </c>
      <c r="C165" s="22" t="s">
        <v>14</v>
      </c>
      <c r="D165" s="25">
        <v>163</v>
      </c>
      <c r="E165" s="23">
        <v>29</v>
      </c>
      <c r="F165" s="21" t="s">
        <v>13</v>
      </c>
      <c r="G165" s="22">
        <v>2</v>
      </c>
      <c r="H165" s="25"/>
    </row>
    <row r="166" spans="1:8" ht="15.6" x14ac:dyDescent="0.3">
      <c r="A166" s="20" t="s">
        <v>194</v>
      </c>
      <c r="B166" s="21" t="s">
        <v>17</v>
      </c>
      <c r="C166" s="22" t="s">
        <v>18</v>
      </c>
      <c r="D166" s="25">
        <v>164</v>
      </c>
      <c r="E166" s="23">
        <v>40</v>
      </c>
      <c r="F166" s="21" t="s">
        <v>17</v>
      </c>
      <c r="G166" s="22">
        <v>0</v>
      </c>
      <c r="H166" s="25"/>
    </row>
    <row r="167" spans="1:8" ht="15.6" x14ac:dyDescent="0.3">
      <c r="A167" s="20" t="s">
        <v>195</v>
      </c>
      <c r="B167" s="21" t="s">
        <v>17</v>
      </c>
      <c r="C167" s="22" t="s">
        <v>18</v>
      </c>
      <c r="D167" s="25">
        <v>165</v>
      </c>
      <c r="E167" s="23">
        <v>57</v>
      </c>
      <c r="F167" s="21" t="s">
        <v>17</v>
      </c>
      <c r="G167" s="22">
        <v>0</v>
      </c>
      <c r="H167" s="25"/>
    </row>
    <row r="168" spans="1:8" ht="15.6" x14ac:dyDescent="0.3">
      <c r="A168" s="20" t="s">
        <v>196</v>
      </c>
      <c r="B168" s="21" t="s">
        <v>17</v>
      </c>
      <c r="C168" s="22" t="s">
        <v>18</v>
      </c>
      <c r="D168" s="25">
        <v>166</v>
      </c>
      <c r="E168" s="23">
        <v>37</v>
      </c>
      <c r="F168" s="21" t="s">
        <v>17</v>
      </c>
      <c r="G168" s="22">
        <v>0</v>
      </c>
      <c r="H168" s="25"/>
    </row>
    <row r="169" spans="1:8" ht="15.6" x14ac:dyDescent="0.3">
      <c r="A169" s="20" t="s">
        <v>197</v>
      </c>
      <c r="B169" s="21" t="s">
        <v>13</v>
      </c>
      <c r="C169" s="22" t="s">
        <v>14</v>
      </c>
      <c r="D169" s="25">
        <v>167</v>
      </c>
      <c r="E169" s="23">
        <v>38</v>
      </c>
      <c r="F169" s="21" t="s">
        <v>13</v>
      </c>
      <c r="G169" s="22">
        <v>2</v>
      </c>
      <c r="H169" s="25"/>
    </row>
    <row r="170" spans="1:8" ht="15.6" x14ac:dyDescent="0.3">
      <c r="A170" s="20" t="s">
        <v>198</v>
      </c>
      <c r="B170" s="21" t="s">
        <v>13</v>
      </c>
      <c r="C170" s="22" t="s">
        <v>14</v>
      </c>
      <c r="D170" s="25">
        <v>168</v>
      </c>
      <c r="E170" s="23">
        <v>30</v>
      </c>
      <c r="F170" s="21" t="s">
        <v>13</v>
      </c>
      <c r="G170" s="22">
        <v>2</v>
      </c>
      <c r="H170" s="25"/>
    </row>
    <row r="171" spans="1:8" ht="15.6" x14ac:dyDescent="0.3">
      <c r="A171" s="20" t="s">
        <v>199</v>
      </c>
      <c r="B171" s="21" t="s">
        <v>13</v>
      </c>
      <c r="C171" s="22" t="s">
        <v>14</v>
      </c>
      <c r="D171" s="25">
        <v>169</v>
      </c>
      <c r="E171" s="23">
        <v>38</v>
      </c>
      <c r="F171" s="21" t="s">
        <v>13</v>
      </c>
      <c r="G171" s="22">
        <v>2</v>
      </c>
      <c r="H171" s="25"/>
    </row>
    <row r="172" spans="1:8" ht="15.6" x14ac:dyDescent="0.3">
      <c r="A172" s="20" t="s">
        <v>200</v>
      </c>
      <c r="B172" s="21" t="s">
        <v>13</v>
      </c>
      <c r="C172" s="22" t="s">
        <v>14</v>
      </c>
      <c r="D172" s="25">
        <v>170</v>
      </c>
      <c r="E172" s="23">
        <v>43</v>
      </c>
      <c r="F172" s="21" t="s">
        <v>13</v>
      </c>
      <c r="G172" s="22">
        <v>2</v>
      </c>
      <c r="H172" s="25"/>
    </row>
    <row r="173" spans="1:8" ht="15.6" x14ac:dyDescent="0.3">
      <c r="A173" s="20" t="s">
        <v>201</v>
      </c>
      <c r="B173" s="21" t="s">
        <v>123</v>
      </c>
      <c r="C173" s="22" t="s">
        <v>124</v>
      </c>
      <c r="D173" s="25">
        <v>171</v>
      </c>
      <c r="E173" s="23">
        <v>80</v>
      </c>
      <c r="F173" s="21" t="s">
        <v>123</v>
      </c>
      <c r="G173" s="22">
        <v>0</v>
      </c>
      <c r="H173" s="25"/>
    </row>
    <row r="174" spans="1:8" ht="15.6" x14ac:dyDescent="0.3">
      <c r="A174" s="20" t="s">
        <v>202</v>
      </c>
      <c r="B174" s="21" t="s">
        <v>203</v>
      </c>
      <c r="C174" s="22" t="s">
        <v>204</v>
      </c>
      <c r="D174" s="25">
        <v>172</v>
      </c>
      <c r="E174" s="23">
        <v>455</v>
      </c>
      <c r="F174" s="21" t="s">
        <v>203</v>
      </c>
      <c r="G174" s="22">
        <v>0</v>
      </c>
      <c r="H174" s="25"/>
    </row>
    <row r="175" spans="1:8" ht="15.6" x14ac:dyDescent="0.3">
      <c r="A175" s="20" t="s">
        <v>205</v>
      </c>
      <c r="B175" s="21" t="s">
        <v>13</v>
      </c>
      <c r="C175" s="22" t="s">
        <v>14</v>
      </c>
      <c r="D175" s="25">
        <v>173</v>
      </c>
      <c r="E175" s="23">
        <v>32</v>
      </c>
      <c r="F175" s="21" t="s">
        <v>13</v>
      </c>
      <c r="G175" s="22">
        <v>2</v>
      </c>
      <c r="H175" s="25"/>
    </row>
    <row r="176" spans="1:8" ht="15.6" x14ac:dyDescent="0.3">
      <c r="A176" s="20" t="s">
        <v>206</v>
      </c>
      <c r="B176" s="21" t="s">
        <v>13</v>
      </c>
      <c r="C176" s="22" t="s">
        <v>14</v>
      </c>
      <c r="D176" s="25">
        <v>174</v>
      </c>
      <c r="E176" s="23">
        <v>45</v>
      </c>
      <c r="F176" s="21" t="s">
        <v>13</v>
      </c>
      <c r="G176" s="22">
        <v>2</v>
      </c>
      <c r="H176" s="25"/>
    </row>
    <row r="177" spans="1:8" ht="15.6" x14ac:dyDescent="0.3">
      <c r="A177" s="20" t="s">
        <v>207</v>
      </c>
      <c r="B177" s="21" t="s">
        <v>13</v>
      </c>
      <c r="C177" s="22" t="s">
        <v>14</v>
      </c>
      <c r="D177" s="25">
        <v>175</v>
      </c>
      <c r="E177" s="23">
        <v>42</v>
      </c>
      <c r="F177" s="21" t="s">
        <v>13</v>
      </c>
      <c r="G177" s="22">
        <v>2</v>
      </c>
      <c r="H177" s="25"/>
    </row>
    <row r="178" spans="1:8" ht="15.6" x14ac:dyDescent="0.3">
      <c r="A178" s="20" t="s">
        <v>208</v>
      </c>
      <c r="B178" s="21" t="s">
        <v>13</v>
      </c>
      <c r="C178" s="22" t="s">
        <v>14</v>
      </c>
      <c r="D178" s="25">
        <v>176</v>
      </c>
      <c r="E178" s="23">
        <v>31</v>
      </c>
      <c r="F178" s="21" t="s">
        <v>13</v>
      </c>
      <c r="G178" s="22">
        <v>2</v>
      </c>
      <c r="H178" s="25"/>
    </row>
    <row r="179" spans="1:8" ht="15.6" x14ac:dyDescent="0.3">
      <c r="A179" s="20" t="s">
        <v>209</v>
      </c>
      <c r="B179" s="21" t="s">
        <v>13</v>
      </c>
      <c r="C179" s="22" t="s">
        <v>14</v>
      </c>
      <c r="D179" s="25">
        <v>177</v>
      </c>
      <c r="E179" s="23">
        <v>36</v>
      </c>
      <c r="F179" s="21" t="s">
        <v>13</v>
      </c>
      <c r="G179" s="22">
        <v>2</v>
      </c>
      <c r="H179" s="25"/>
    </row>
    <row r="180" spans="1:8" ht="15.6" x14ac:dyDescent="0.3">
      <c r="A180" s="20" t="s">
        <v>210</v>
      </c>
      <c r="B180" s="21" t="s">
        <v>13</v>
      </c>
      <c r="C180" s="22" t="s">
        <v>14</v>
      </c>
      <c r="D180" s="25">
        <v>178</v>
      </c>
      <c r="E180" s="23">
        <v>38</v>
      </c>
      <c r="F180" s="21" t="s">
        <v>13</v>
      </c>
      <c r="G180" s="22">
        <v>2</v>
      </c>
      <c r="H180" s="25"/>
    </row>
    <row r="181" spans="1:8" ht="15.6" x14ac:dyDescent="0.3">
      <c r="A181" s="20" t="s">
        <v>211</v>
      </c>
      <c r="B181" s="21" t="s">
        <v>17</v>
      </c>
      <c r="C181" s="22" t="s">
        <v>18</v>
      </c>
      <c r="D181" s="25">
        <v>179</v>
      </c>
      <c r="E181" s="23">
        <v>56</v>
      </c>
      <c r="F181" s="21" t="s">
        <v>17</v>
      </c>
      <c r="G181" s="22">
        <v>0</v>
      </c>
      <c r="H181" s="25"/>
    </row>
    <row r="182" spans="1:8" ht="15.6" x14ac:dyDescent="0.3">
      <c r="A182" s="20" t="s">
        <v>212</v>
      </c>
      <c r="B182" s="21" t="s">
        <v>13</v>
      </c>
      <c r="C182" s="22" t="s">
        <v>14</v>
      </c>
      <c r="D182" s="25">
        <v>180</v>
      </c>
      <c r="E182" s="23">
        <v>37</v>
      </c>
      <c r="F182" s="21" t="s">
        <v>13</v>
      </c>
      <c r="G182" s="22">
        <v>2</v>
      </c>
      <c r="H182" s="25"/>
    </row>
    <row r="183" spans="1:8" ht="15.6" x14ac:dyDescent="0.3">
      <c r="A183" s="20" t="s">
        <v>213</v>
      </c>
      <c r="B183" s="21" t="s">
        <v>13</v>
      </c>
      <c r="C183" s="22" t="s">
        <v>14</v>
      </c>
      <c r="D183" s="25">
        <v>181</v>
      </c>
      <c r="E183" s="23">
        <v>44</v>
      </c>
      <c r="F183" s="21" t="s">
        <v>13</v>
      </c>
      <c r="G183" s="22">
        <v>2</v>
      </c>
      <c r="H183" s="25"/>
    </row>
    <row r="184" spans="1:8" ht="15.6" x14ac:dyDescent="0.3">
      <c r="A184" s="20" t="s">
        <v>214</v>
      </c>
      <c r="B184" s="21" t="s">
        <v>13</v>
      </c>
      <c r="C184" s="22" t="s">
        <v>14</v>
      </c>
      <c r="D184" s="25">
        <v>182</v>
      </c>
      <c r="E184" s="23">
        <v>33</v>
      </c>
      <c r="F184" s="21" t="s">
        <v>13</v>
      </c>
      <c r="G184" s="22">
        <v>2</v>
      </c>
      <c r="H184" s="25"/>
    </row>
    <row r="185" spans="1:8" ht="15.6" x14ac:dyDescent="0.3">
      <c r="A185" s="20" t="s">
        <v>215</v>
      </c>
      <c r="B185" s="21" t="s">
        <v>13</v>
      </c>
      <c r="C185" s="22" t="s">
        <v>14</v>
      </c>
      <c r="D185" s="25">
        <v>183</v>
      </c>
      <c r="E185" s="23">
        <v>38</v>
      </c>
      <c r="F185" s="21" t="s">
        <v>13</v>
      </c>
      <c r="G185" s="22">
        <v>2</v>
      </c>
      <c r="H185" s="25"/>
    </row>
    <row r="186" spans="1:8" ht="15.6" x14ac:dyDescent="0.3">
      <c r="A186" s="20" t="s">
        <v>216</v>
      </c>
      <c r="B186" s="21" t="s">
        <v>13</v>
      </c>
      <c r="C186" s="22" t="s">
        <v>14</v>
      </c>
      <c r="D186" s="25">
        <v>184</v>
      </c>
      <c r="E186" s="23">
        <v>42</v>
      </c>
      <c r="F186" s="21" t="s">
        <v>13</v>
      </c>
      <c r="G186" s="22">
        <v>2</v>
      </c>
      <c r="H186" s="25"/>
    </row>
    <row r="187" spans="1:8" ht="15.6" x14ac:dyDescent="0.3">
      <c r="A187" s="20" t="s">
        <v>217</v>
      </c>
      <c r="B187" s="21" t="s">
        <v>13</v>
      </c>
      <c r="C187" s="22" t="s">
        <v>14</v>
      </c>
      <c r="D187" s="25">
        <v>185</v>
      </c>
      <c r="E187" s="23">
        <v>37</v>
      </c>
      <c r="F187" s="21" t="s">
        <v>13</v>
      </c>
      <c r="G187" s="22">
        <v>2</v>
      </c>
      <c r="H187" s="25"/>
    </row>
    <row r="188" spans="1:8" ht="15.6" x14ac:dyDescent="0.3">
      <c r="A188" s="20" t="s">
        <v>218</v>
      </c>
      <c r="B188" s="21" t="s">
        <v>13</v>
      </c>
      <c r="C188" s="22" t="s">
        <v>14</v>
      </c>
      <c r="D188" s="25">
        <v>186</v>
      </c>
      <c r="E188" s="23">
        <v>37</v>
      </c>
      <c r="F188" s="21" t="s">
        <v>13</v>
      </c>
      <c r="G188" s="22">
        <v>2</v>
      </c>
      <c r="H188" s="25"/>
    </row>
    <row r="189" spans="1:8" ht="15.6" x14ac:dyDescent="0.3">
      <c r="A189" s="20" t="s">
        <v>219</v>
      </c>
      <c r="B189" s="21" t="s">
        <v>13</v>
      </c>
      <c r="C189" s="22" t="s">
        <v>14</v>
      </c>
      <c r="D189" s="25">
        <v>187</v>
      </c>
      <c r="E189" s="23">
        <v>39</v>
      </c>
      <c r="F189" s="21" t="s">
        <v>13</v>
      </c>
      <c r="G189" s="22">
        <v>2</v>
      </c>
      <c r="H189" s="25"/>
    </row>
    <row r="190" spans="1:8" ht="15.6" x14ac:dyDescent="0.3">
      <c r="A190" s="20" t="s">
        <v>220</v>
      </c>
      <c r="B190" s="21" t="s">
        <v>13</v>
      </c>
      <c r="C190" s="22" t="s">
        <v>14</v>
      </c>
      <c r="D190" s="25">
        <v>188</v>
      </c>
      <c r="E190" s="23">
        <v>38</v>
      </c>
      <c r="F190" s="21" t="s">
        <v>13</v>
      </c>
      <c r="G190" s="22">
        <v>2</v>
      </c>
      <c r="H190" s="25"/>
    </row>
    <row r="191" spans="1:8" ht="15.6" x14ac:dyDescent="0.3">
      <c r="A191" s="20" t="s">
        <v>221</v>
      </c>
      <c r="B191" s="21" t="s">
        <v>13</v>
      </c>
      <c r="C191" s="22" t="s">
        <v>14</v>
      </c>
      <c r="D191" s="25">
        <v>189</v>
      </c>
      <c r="E191" s="23">
        <v>45</v>
      </c>
      <c r="F191" s="21" t="s">
        <v>13</v>
      </c>
      <c r="G191" s="22">
        <v>2</v>
      </c>
      <c r="H191" s="25"/>
    </row>
    <row r="192" spans="1:8" ht="15.6" x14ac:dyDescent="0.3">
      <c r="A192" s="20" t="s">
        <v>222</v>
      </c>
      <c r="B192" s="21" t="s">
        <v>13</v>
      </c>
      <c r="C192" s="22" t="s">
        <v>14</v>
      </c>
      <c r="D192" s="25">
        <v>190</v>
      </c>
      <c r="E192" s="23">
        <v>46</v>
      </c>
      <c r="F192" s="21" t="s">
        <v>13</v>
      </c>
      <c r="G192" s="22">
        <v>2</v>
      </c>
      <c r="H192" s="25"/>
    </row>
    <row r="193" spans="1:8" ht="15.6" x14ac:dyDescent="0.3">
      <c r="A193" s="20" t="s">
        <v>223</v>
      </c>
      <c r="B193" s="21" t="s">
        <v>13</v>
      </c>
      <c r="C193" s="22" t="s">
        <v>14</v>
      </c>
      <c r="D193" s="25">
        <v>191</v>
      </c>
      <c r="E193" s="23">
        <v>36</v>
      </c>
      <c r="F193" s="21" t="s">
        <v>13</v>
      </c>
      <c r="G193" s="22">
        <v>2</v>
      </c>
      <c r="H193" s="25"/>
    </row>
    <row r="194" spans="1:8" ht="15.6" x14ac:dyDescent="0.3">
      <c r="A194" s="20" t="s">
        <v>224</v>
      </c>
      <c r="B194" s="21" t="s">
        <v>13</v>
      </c>
      <c r="C194" s="22" t="s">
        <v>14</v>
      </c>
      <c r="D194" s="25">
        <v>192</v>
      </c>
      <c r="E194" s="23">
        <v>38</v>
      </c>
      <c r="F194" s="21" t="s">
        <v>13</v>
      </c>
      <c r="G194" s="22">
        <v>2</v>
      </c>
      <c r="H194" s="25"/>
    </row>
    <row r="195" spans="1:8" ht="15.6" x14ac:dyDescent="0.3">
      <c r="A195" s="20" t="s">
        <v>225</v>
      </c>
      <c r="B195" s="21" t="s">
        <v>13</v>
      </c>
      <c r="C195" s="22" t="s">
        <v>14</v>
      </c>
      <c r="D195" s="25">
        <v>193</v>
      </c>
      <c r="E195" s="23">
        <v>33</v>
      </c>
      <c r="F195" s="21" t="s">
        <v>13</v>
      </c>
      <c r="G195" s="22">
        <v>2</v>
      </c>
      <c r="H195" s="25"/>
    </row>
    <row r="196" spans="1:8" ht="15.6" x14ac:dyDescent="0.3">
      <c r="A196" s="20" t="s">
        <v>226</v>
      </c>
      <c r="B196" s="21" t="s">
        <v>13</v>
      </c>
      <c r="C196" s="22" t="s">
        <v>14</v>
      </c>
      <c r="D196" s="25">
        <v>194</v>
      </c>
      <c r="E196" s="23">
        <v>39</v>
      </c>
      <c r="F196" s="21" t="s">
        <v>13</v>
      </c>
      <c r="G196" s="22">
        <v>2</v>
      </c>
      <c r="H196" s="25"/>
    </row>
    <row r="197" spans="1:8" ht="15.6" x14ac:dyDescent="0.3">
      <c r="E197" s="13"/>
      <c r="F197" s="13"/>
      <c r="G197" s="13"/>
    </row>
    <row r="198" spans="1:8" ht="15.6" x14ac:dyDescent="0.3">
      <c r="E198" s="13"/>
      <c r="F198" s="13"/>
      <c r="G198" s="13"/>
    </row>
    <row r="199" spans="1:8" ht="15.6" x14ac:dyDescent="0.3">
      <c r="E199" s="13"/>
      <c r="F199" s="13"/>
      <c r="G199" s="13"/>
    </row>
    <row r="200" spans="1:8" ht="15.6" x14ac:dyDescent="0.3">
      <c r="E200" s="13"/>
      <c r="F200" s="13"/>
      <c r="G200" s="13"/>
    </row>
    <row r="201" spans="1:8" ht="15.6" x14ac:dyDescent="0.3">
      <c r="E201" s="13"/>
      <c r="F201" s="13"/>
      <c r="G201" s="13"/>
    </row>
    <row r="202" spans="1:8" ht="15.6" x14ac:dyDescent="0.3">
      <c r="E202" s="13"/>
      <c r="F202" s="13"/>
      <c r="G202" s="13"/>
    </row>
    <row r="203" spans="1:8" ht="15.6" x14ac:dyDescent="0.3">
      <c r="E203" s="13"/>
      <c r="F203" s="13"/>
      <c r="G203" s="13"/>
    </row>
    <row r="204" spans="1:8" ht="15.6" x14ac:dyDescent="0.3">
      <c r="E204" s="13"/>
      <c r="F204" s="13"/>
      <c r="G204" s="13"/>
    </row>
    <row r="205" spans="1:8" ht="15.6" x14ac:dyDescent="0.3">
      <c r="E205" s="13"/>
      <c r="F205" s="13"/>
      <c r="G205" s="13"/>
    </row>
    <row r="206" spans="1:8" ht="15.6" x14ac:dyDescent="0.3">
      <c r="E206" s="13"/>
      <c r="F206" s="13"/>
      <c r="G206" s="13"/>
    </row>
    <row r="207" spans="1:8" ht="15.6" x14ac:dyDescent="0.3">
      <c r="E207" s="13"/>
      <c r="F207" s="13"/>
      <c r="G207" s="13"/>
    </row>
    <row r="208" spans="1:8" ht="15.6" x14ac:dyDescent="0.3">
      <c r="E208" s="13"/>
      <c r="F208" s="13"/>
      <c r="G208" s="13"/>
    </row>
    <row r="209" spans="5:7" ht="15.6" x14ac:dyDescent="0.3">
      <c r="E209" s="13"/>
      <c r="F209" s="13"/>
      <c r="G209" s="13"/>
    </row>
    <row r="210" spans="5:7" ht="15.6" x14ac:dyDescent="0.3">
      <c r="E210" s="13"/>
      <c r="F210" s="13"/>
      <c r="G210" s="13"/>
    </row>
    <row r="211" spans="5:7" ht="15.6" x14ac:dyDescent="0.3">
      <c r="E211" s="13"/>
      <c r="F211" s="13"/>
      <c r="G211" s="13"/>
    </row>
    <row r="212" spans="5:7" ht="15.6" x14ac:dyDescent="0.3">
      <c r="E212" s="13"/>
      <c r="F212" s="13"/>
      <c r="G212" s="13"/>
    </row>
    <row r="213" spans="5:7" ht="15.6" x14ac:dyDescent="0.3">
      <c r="E213" s="13"/>
      <c r="F213" s="13"/>
      <c r="G213" s="13"/>
    </row>
    <row r="214" spans="5:7" ht="15.6" x14ac:dyDescent="0.3">
      <c r="E214" s="13"/>
      <c r="F214" s="13"/>
      <c r="G214" s="13"/>
    </row>
    <row r="215" spans="5:7" ht="15.6" x14ac:dyDescent="0.3">
      <c r="E215" s="13"/>
      <c r="F215" s="13"/>
      <c r="G215" s="13"/>
    </row>
    <row r="216" spans="5:7" ht="15.6" x14ac:dyDescent="0.3">
      <c r="E216" s="13"/>
      <c r="F216" s="13"/>
      <c r="G216" s="13"/>
    </row>
    <row r="217" spans="5:7" ht="15.6" x14ac:dyDescent="0.3">
      <c r="E217" s="13"/>
      <c r="F217" s="13"/>
      <c r="G217" s="13"/>
    </row>
    <row r="218" spans="5:7" ht="15.6" x14ac:dyDescent="0.3">
      <c r="E218" s="13"/>
      <c r="F218" s="13"/>
      <c r="G218" s="13"/>
    </row>
    <row r="219" spans="5:7" ht="15.6" x14ac:dyDescent="0.3">
      <c r="E219" s="13"/>
      <c r="F219" s="13"/>
      <c r="G219" s="13"/>
    </row>
    <row r="220" spans="5:7" ht="16.2" thickBot="1" x14ac:dyDescent="0.35">
      <c r="E220" s="12"/>
      <c r="F220" s="13"/>
      <c r="G220" s="13"/>
    </row>
    <row r="221" spans="5:7" ht="16.2" thickBot="1" x14ac:dyDescent="0.35">
      <c r="E221" s="12"/>
      <c r="F221" s="13"/>
      <c r="G221" s="13"/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3">
    <mergeCell ref="A1:A2"/>
    <mergeCell ref="C1:C2"/>
    <mergeCell ref="E1:E2"/>
  </mergeCells>
  <pageMargins left="0.7" right="0.7" top="0.75" bottom="0.75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/>
  <dimension ref="A1:H221"/>
  <sheetViews>
    <sheetView workbookViewId="0">
      <selection activeCell="J5" sqref="J5"/>
    </sheetView>
  </sheetViews>
  <sheetFormatPr defaultColWidth="9.109375" defaultRowHeight="14.4" x14ac:dyDescent="0.3"/>
  <cols>
    <col min="1" max="1" width="43.88671875" style="1" customWidth="1"/>
    <col min="2" max="3" width="22.44140625" style="1" customWidth="1"/>
    <col min="4" max="4" width="8.6640625" style="1" customWidth="1"/>
    <col min="5" max="5" width="17.6640625" style="1" customWidth="1"/>
    <col min="6" max="6" width="13.33203125" style="1" customWidth="1"/>
    <col min="7" max="7" width="15" style="1" customWidth="1"/>
    <col min="8" max="16384" width="9.109375" style="1"/>
  </cols>
  <sheetData>
    <row r="1" spans="1:8" ht="46.5" customHeight="1" x14ac:dyDescent="0.3">
      <c r="A1" s="116" t="s">
        <v>7</v>
      </c>
      <c r="B1" s="70" t="s">
        <v>8</v>
      </c>
      <c r="C1" s="117" t="s">
        <v>10</v>
      </c>
      <c r="D1" s="70"/>
      <c r="E1" s="117" t="s">
        <v>11</v>
      </c>
      <c r="F1" s="70" t="s">
        <v>8</v>
      </c>
      <c r="G1" s="70" t="s">
        <v>239</v>
      </c>
      <c r="H1" s="19"/>
    </row>
    <row r="2" spans="1:8" ht="15.6" x14ac:dyDescent="0.3">
      <c r="A2" s="116"/>
      <c r="B2" s="70" t="s">
        <v>9</v>
      </c>
      <c r="C2" s="117"/>
      <c r="D2" s="17" t="s">
        <v>227</v>
      </c>
      <c r="E2" s="117"/>
      <c r="F2" s="70" t="s">
        <v>9</v>
      </c>
      <c r="G2" s="70" t="s">
        <v>240</v>
      </c>
      <c r="H2" s="17" t="s">
        <v>238</v>
      </c>
    </row>
    <row r="3" spans="1:8" ht="15.6" x14ac:dyDescent="0.3">
      <c r="A3" s="69"/>
      <c r="B3" s="70"/>
      <c r="C3" s="70"/>
      <c r="D3" s="19">
        <v>1</v>
      </c>
      <c r="E3" s="70"/>
      <c r="F3" s="70"/>
      <c r="G3" s="70"/>
      <c r="H3" s="19"/>
    </row>
    <row r="4" spans="1:8" ht="15.6" x14ac:dyDescent="0.3">
      <c r="A4" s="20" t="s">
        <v>12</v>
      </c>
      <c r="B4" s="21" t="s">
        <v>13</v>
      </c>
      <c r="C4" s="22" t="s">
        <v>14</v>
      </c>
      <c r="D4" s="25">
        <v>2</v>
      </c>
      <c r="E4" s="23">
        <v>32</v>
      </c>
      <c r="F4" s="21" t="s">
        <v>13</v>
      </c>
      <c r="G4" s="22">
        <v>2</v>
      </c>
      <c r="H4" s="25">
        <v>2015</v>
      </c>
    </row>
    <row r="5" spans="1:8" ht="15.6" x14ac:dyDescent="0.3">
      <c r="A5" s="20" t="s">
        <v>15</v>
      </c>
      <c r="B5" s="21" t="s">
        <v>13</v>
      </c>
      <c r="C5" s="22" t="s">
        <v>14</v>
      </c>
      <c r="D5" s="25">
        <v>3</v>
      </c>
      <c r="E5" s="23">
        <v>33</v>
      </c>
      <c r="F5" s="21" t="s">
        <v>13</v>
      </c>
      <c r="G5" s="22">
        <v>2</v>
      </c>
      <c r="H5" s="25"/>
    </row>
    <row r="6" spans="1:8" ht="15.6" x14ac:dyDescent="0.3">
      <c r="A6" s="20" t="s">
        <v>16</v>
      </c>
      <c r="B6" s="21" t="s">
        <v>17</v>
      </c>
      <c r="C6" s="22" t="s">
        <v>18</v>
      </c>
      <c r="D6" s="25">
        <v>4</v>
      </c>
      <c r="E6" s="23">
        <v>42</v>
      </c>
      <c r="F6" s="21" t="s">
        <v>17</v>
      </c>
      <c r="G6" s="22">
        <v>0</v>
      </c>
      <c r="H6" s="25"/>
    </row>
    <row r="7" spans="1:8" ht="15.6" x14ac:dyDescent="0.3">
      <c r="A7" s="20" t="s">
        <v>19</v>
      </c>
      <c r="B7" s="21" t="s">
        <v>13</v>
      </c>
      <c r="C7" s="22" t="s">
        <v>14</v>
      </c>
      <c r="D7" s="25">
        <v>5</v>
      </c>
      <c r="E7" s="23">
        <v>42</v>
      </c>
      <c r="F7" s="21" t="s">
        <v>13</v>
      </c>
      <c r="G7" s="22">
        <v>2</v>
      </c>
      <c r="H7" s="25"/>
    </row>
    <row r="8" spans="1:8" ht="15.6" x14ac:dyDescent="0.3">
      <c r="A8" s="20" t="s">
        <v>20</v>
      </c>
      <c r="B8" s="21" t="s">
        <v>13</v>
      </c>
      <c r="C8" s="22" t="s">
        <v>14</v>
      </c>
      <c r="D8" s="25">
        <v>6</v>
      </c>
      <c r="E8" s="23">
        <v>40</v>
      </c>
      <c r="F8" s="21" t="s">
        <v>13</v>
      </c>
      <c r="G8" s="22">
        <v>2</v>
      </c>
      <c r="H8" s="25"/>
    </row>
    <row r="9" spans="1:8" ht="15.6" x14ac:dyDescent="0.3">
      <c r="A9" s="20" t="s">
        <v>21</v>
      </c>
      <c r="B9" s="21" t="s">
        <v>17</v>
      </c>
      <c r="C9" s="22" t="s">
        <v>18</v>
      </c>
      <c r="D9" s="25">
        <v>7</v>
      </c>
      <c r="E9" s="23">
        <v>52</v>
      </c>
      <c r="F9" s="21" t="s">
        <v>17</v>
      </c>
      <c r="G9" s="22">
        <v>0</v>
      </c>
      <c r="H9" s="25"/>
    </row>
    <row r="10" spans="1:8" ht="15.6" x14ac:dyDescent="0.3">
      <c r="A10" s="20" t="s">
        <v>22</v>
      </c>
      <c r="B10" s="21" t="s">
        <v>13</v>
      </c>
      <c r="C10" s="22" t="s">
        <v>14</v>
      </c>
      <c r="D10" s="25">
        <v>8</v>
      </c>
      <c r="E10" s="23">
        <v>37</v>
      </c>
      <c r="F10" s="21" t="s">
        <v>13</v>
      </c>
      <c r="G10" s="22">
        <v>2</v>
      </c>
      <c r="H10" s="25"/>
    </row>
    <row r="11" spans="1:8" ht="15.6" x14ac:dyDescent="0.3">
      <c r="A11" s="20" t="s">
        <v>23</v>
      </c>
      <c r="B11" s="21" t="s">
        <v>13</v>
      </c>
      <c r="C11" s="22" t="s">
        <v>14</v>
      </c>
      <c r="D11" s="25">
        <v>9</v>
      </c>
      <c r="E11" s="23">
        <v>27</v>
      </c>
      <c r="F11" s="21" t="s">
        <v>13</v>
      </c>
      <c r="G11" s="22">
        <v>2</v>
      </c>
      <c r="H11" s="25"/>
    </row>
    <row r="12" spans="1:8" ht="15.6" x14ac:dyDescent="0.3">
      <c r="A12" s="20" t="s">
        <v>24</v>
      </c>
      <c r="B12" s="21" t="s">
        <v>0</v>
      </c>
      <c r="C12" s="22" t="s">
        <v>25</v>
      </c>
      <c r="D12" s="25">
        <v>10</v>
      </c>
      <c r="E12" s="23">
        <v>74</v>
      </c>
      <c r="F12" s="21" t="s">
        <v>0</v>
      </c>
      <c r="G12" s="22">
        <v>0</v>
      </c>
      <c r="H12" s="25"/>
    </row>
    <row r="13" spans="1:8" ht="15.6" x14ac:dyDescent="0.3">
      <c r="A13" s="20" t="s">
        <v>26</v>
      </c>
      <c r="B13" s="21" t="s">
        <v>13</v>
      </c>
      <c r="C13" s="22" t="s">
        <v>14</v>
      </c>
      <c r="D13" s="25">
        <v>11</v>
      </c>
      <c r="E13" s="23">
        <v>28</v>
      </c>
      <c r="F13" s="21" t="s">
        <v>13</v>
      </c>
      <c r="G13" s="22">
        <v>2</v>
      </c>
      <c r="H13" s="25"/>
    </row>
    <row r="14" spans="1:8" ht="15.6" x14ac:dyDescent="0.3">
      <c r="A14" s="20" t="s">
        <v>27</v>
      </c>
      <c r="B14" s="21" t="s">
        <v>17</v>
      </c>
      <c r="C14" s="22" t="s">
        <v>18</v>
      </c>
      <c r="D14" s="25">
        <v>12</v>
      </c>
      <c r="E14" s="23">
        <v>47</v>
      </c>
      <c r="F14" s="21" t="s">
        <v>17</v>
      </c>
      <c r="G14" s="22">
        <v>0</v>
      </c>
      <c r="H14" s="25"/>
    </row>
    <row r="15" spans="1:8" ht="15.6" x14ac:dyDescent="0.3">
      <c r="A15" s="20" t="s">
        <v>28</v>
      </c>
      <c r="B15" s="21" t="s">
        <v>13</v>
      </c>
      <c r="C15" s="22" t="s">
        <v>14</v>
      </c>
      <c r="D15" s="25">
        <v>13</v>
      </c>
      <c r="E15" s="23">
        <v>39</v>
      </c>
      <c r="F15" s="21" t="s">
        <v>13</v>
      </c>
      <c r="G15" s="22">
        <v>2</v>
      </c>
      <c r="H15" s="25"/>
    </row>
    <row r="16" spans="1:8" ht="15.6" x14ac:dyDescent="0.3">
      <c r="A16" s="20" t="s">
        <v>29</v>
      </c>
      <c r="B16" s="21" t="s">
        <v>13</v>
      </c>
      <c r="C16" s="22" t="s">
        <v>14</v>
      </c>
      <c r="D16" s="25">
        <v>14</v>
      </c>
      <c r="E16" s="23">
        <v>36</v>
      </c>
      <c r="F16" s="21" t="s">
        <v>13</v>
      </c>
      <c r="G16" s="22">
        <v>2</v>
      </c>
      <c r="H16" s="25"/>
    </row>
    <row r="17" spans="1:8" ht="15.6" x14ac:dyDescent="0.3">
      <c r="A17" s="20" t="s">
        <v>30</v>
      </c>
      <c r="B17" s="21" t="s">
        <v>17</v>
      </c>
      <c r="C17" s="22" t="s">
        <v>18</v>
      </c>
      <c r="D17" s="25">
        <v>15</v>
      </c>
      <c r="E17" s="23">
        <v>54</v>
      </c>
      <c r="F17" s="21" t="s">
        <v>17</v>
      </c>
      <c r="G17" s="22">
        <v>0</v>
      </c>
      <c r="H17" s="25"/>
    </row>
    <row r="18" spans="1:8" ht="15.6" x14ac:dyDescent="0.3">
      <c r="A18" s="20" t="s">
        <v>31</v>
      </c>
      <c r="B18" s="21" t="s">
        <v>13</v>
      </c>
      <c r="C18" s="22" t="s">
        <v>14</v>
      </c>
      <c r="D18" s="25">
        <v>16</v>
      </c>
      <c r="E18" s="23">
        <v>45</v>
      </c>
      <c r="F18" s="21" t="s">
        <v>13</v>
      </c>
      <c r="G18" s="22">
        <v>2</v>
      </c>
      <c r="H18" s="25"/>
    </row>
    <row r="19" spans="1:8" ht="15.6" x14ac:dyDescent="0.3">
      <c r="A19" s="20" t="s">
        <v>32</v>
      </c>
      <c r="B19" s="21" t="s">
        <v>17</v>
      </c>
      <c r="C19" s="22" t="s">
        <v>18</v>
      </c>
      <c r="D19" s="25">
        <v>17</v>
      </c>
      <c r="E19" s="23">
        <v>45</v>
      </c>
      <c r="F19" s="21" t="s">
        <v>17</v>
      </c>
      <c r="G19" s="22">
        <v>0</v>
      </c>
      <c r="H19" s="25"/>
    </row>
    <row r="20" spans="1:8" ht="15.6" x14ac:dyDescent="0.3">
      <c r="A20" s="20" t="s">
        <v>33</v>
      </c>
      <c r="B20" s="21" t="s">
        <v>17</v>
      </c>
      <c r="C20" s="22" t="s">
        <v>18</v>
      </c>
      <c r="D20" s="25">
        <v>18</v>
      </c>
      <c r="E20" s="23">
        <v>47</v>
      </c>
      <c r="F20" s="21" t="s">
        <v>17</v>
      </c>
      <c r="G20" s="22">
        <v>0</v>
      </c>
      <c r="H20" s="25"/>
    </row>
    <row r="21" spans="1:8" ht="15.6" x14ac:dyDescent="0.3">
      <c r="A21" s="20" t="s">
        <v>34</v>
      </c>
      <c r="B21" s="21" t="s">
        <v>13</v>
      </c>
      <c r="C21" s="22" t="s">
        <v>14</v>
      </c>
      <c r="D21" s="25">
        <v>19</v>
      </c>
      <c r="E21" s="23">
        <v>30</v>
      </c>
      <c r="F21" s="21" t="s">
        <v>13</v>
      </c>
      <c r="G21" s="22">
        <v>2</v>
      </c>
      <c r="H21" s="25"/>
    </row>
    <row r="22" spans="1:8" ht="15.6" x14ac:dyDescent="0.3">
      <c r="A22" s="20" t="s">
        <v>35</v>
      </c>
      <c r="B22" s="21" t="s">
        <v>13</v>
      </c>
      <c r="C22" s="22" t="s">
        <v>14</v>
      </c>
      <c r="D22" s="25">
        <v>20</v>
      </c>
      <c r="E22" s="23">
        <v>39</v>
      </c>
      <c r="F22" s="21" t="s">
        <v>13</v>
      </c>
      <c r="G22" s="22">
        <v>2</v>
      </c>
      <c r="H22" s="25"/>
    </row>
    <row r="23" spans="1:8" ht="15.6" x14ac:dyDescent="0.3">
      <c r="A23" s="20" t="s">
        <v>36</v>
      </c>
      <c r="B23" s="21" t="s">
        <v>13</v>
      </c>
      <c r="C23" s="22" t="s">
        <v>14</v>
      </c>
      <c r="D23" s="25">
        <v>21</v>
      </c>
      <c r="E23" s="23">
        <v>32</v>
      </c>
      <c r="F23" s="21" t="s">
        <v>13</v>
      </c>
      <c r="G23" s="22">
        <v>2</v>
      </c>
      <c r="H23" s="25"/>
    </row>
    <row r="24" spans="1:8" ht="15.6" x14ac:dyDescent="0.3">
      <c r="A24" s="20" t="s">
        <v>37</v>
      </c>
      <c r="B24" s="21" t="s">
        <v>13</v>
      </c>
      <c r="C24" s="22" t="s">
        <v>14</v>
      </c>
      <c r="D24" s="25">
        <v>22</v>
      </c>
      <c r="E24" s="23">
        <v>40</v>
      </c>
      <c r="F24" s="21" t="s">
        <v>13</v>
      </c>
      <c r="G24" s="22">
        <v>2</v>
      </c>
      <c r="H24" s="25"/>
    </row>
    <row r="25" spans="1:8" ht="15.6" x14ac:dyDescent="0.3">
      <c r="A25" s="20" t="s">
        <v>38</v>
      </c>
      <c r="B25" s="21" t="s">
        <v>13</v>
      </c>
      <c r="C25" s="22" t="s">
        <v>14</v>
      </c>
      <c r="D25" s="25">
        <v>23</v>
      </c>
      <c r="E25" s="23">
        <v>33</v>
      </c>
      <c r="F25" s="21" t="s">
        <v>13</v>
      </c>
      <c r="G25" s="22">
        <v>2</v>
      </c>
      <c r="H25" s="25"/>
    </row>
    <row r="26" spans="1:8" ht="15.6" x14ac:dyDescent="0.3">
      <c r="A26" s="20" t="s">
        <v>39</v>
      </c>
      <c r="B26" s="21" t="s">
        <v>13</v>
      </c>
      <c r="C26" s="22" t="s">
        <v>14</v>
      </c>
      <c r="D26" s="25">
        <v>24</v>
      </c>
      <c r="E26" s="23">
        <v>40</v>
      </c>
      <c r="F26" s="21" t="s">
        <v>13</v>
      </c>
      <c r="G26" s="22">
        <v>2</v>
      </c>
      <c r="H26" s="25"/>
    </row>
    <row r="27" spans="1:8" ht="15.6" x14ac:dyDescent="0.3">
      <c r="A27" s="20" t="s">
        <v>40</v>
      </c>
      <c r="B27" s="21" t="s">
        <v>13</v>
      </c>
      <c r="C27" s="22" t="s">
        <v>14</v>
      </c>
      <c r="D27" s="25">
        <v>25</v>
      </c>
      <c r="E27" s="23">
        <v>27</v>
      </c>
      <c r="F27" s="21" t="s">
        <v>13</v>
      </c>
      <c r="G27" s="22">
        <v>2</v>
      </c>
      <c r="H27" s="25"/>
    </row>
    <row r="28" spans="1:8" ht="15.6" x14ac:dyDescent="0.3">
      <c r="A28" s="20" t="s">
        <v>41</v>
      </c>
      <c r="B28" s="21" t="s">
        <v>13</v>
      </c>
      <c r="C28" s="22" t="s">
        <v>14</v>
      </c>
      <c r="D28" s="25">
        <v>26</v>
      </c>
      <c r="E28" s="23">
        <v>36</v>
      </c>
      <c r="F28" s="21" t="s">
        <v>13</v>
      </c>
      <c r="G28" s="22">
        <v>2</v>
      </c>
      <c r="H28" s="25"/>
    </row>
    <row r="29" spans="1:8" ht="15.6" x14ac:dyDescent="0.3">
      <c r="A29" s="20" t="s">
        <v>42</v>
      </c>
      <c r="B29" s="21" t="s">
        <v>13</v>
      </c>
      <c r="C29" s="22" t="s">
        <v>14</v>
      </c>
      <c r="D29" s="25">
        <v>27</v>
      </c>
      <c r="E29" s="23">
        <v>36</v>
      </c>
      <c r="F29" s="21" t="s">
        <v>13</v>
      </c>
      <c r="G29" s="22">
        <v>2</v>
      </c>
      <c r="H29" s="25"/>
    </row>
    <row r="30" spans="1:8" ht="15.6" x14ac:dyDescent="0.3">
      <c r="A30" s="20" t="s">
        <v>43</v>
      </c>
      <c r="B30" s="21" t="s">
        <v>13</v>
      </c>
      <c r="C30" s="22" t="s">
        <v>14</v>
      </c>
      <c r="D30" s="25">
        <v>28</v>
      </c>
      <c r="E30" s="23">
        <v>43</v>
      </c>
      <c r="F30" s="21" t="s">
        <v>13</v>
      </c>
      <c r="G30" s="22">
        <v>2</v>
      </c>
      <c r="H30" s="25"/>
    </row>
    <row r="31" spans="1:8" ht="15.6" x14ac:dyDescent="0.3">
      <c r="A31" s="20" t="s">
        <v>44</v>
      </c>
      <c r="B31" s="21" t="s">
        <v>13</v>
      </c>
      <c r="C31" s="22" t="s">
        <v>14</v>
      </c>
      <c r="D31" s="25">
        <v>29</v>
      </c>
      <c r="E31" s="23">
        <v>41</v>
      </c>
      <c r="F31" s="21" t="s">
        <v>13</v>
      </c>
      <c r="G31" s="22">
        <v>2</v>
      </c>
      <c r="H31" s="25"/>
    </row>
    <row r="32" spans="1:8" ht="15.6" x14ac:dyDescent="0.3">
      <c r="A32" s="20" t="s">
        <v>45</v>
      </c>
      <c r="B32" s="21" t="s">
        <v>13</v>
      </c>
      <c r="C32" s="22" t="s">
        <v>14</v>
      </c>
      <c r="D32" s="25">
        <v>30</v>
      </c>
      <c r="E32" s="23">
        <v>39</v>
      </c>
      <c r="F32" s="21" t="s">
        <v>13</v>
      </c>
      <c r="G32" s="22">
        <v>2</v>
      </c>
      <c r="H32" s="25"/>
    </row>
    <row r="33" spans="1:8" ht="15.6" x14ac:dyDescent="0.3">
      <c r="A33" s="20" t="s">
        <v>46</v>
      </c>
      <c r="B33" s="21" t="s">
        <v>47</v>
      </c>
      <c r="C33" s="22" t="s">
        <v>48</v>
      </c>
      <c r="D33" s="25">
        <v>31</v>
      </c>
      <c r="E33" s="23">
        <v>600</v>
      </c>
      <c r="F33" s="21" t="s">
        <v>47</v>
      </c>
      <c r="G33" s="22">
        <v>0</v>
      </c>
      <c r="H33" s="25"/>
    </row>
    <row r="34" spans="1:8" ht="15.6" x14ac:dyDescent="0.3">
      <c r="A34" s="20" t="s">
        <v>49</v>
      </c>
      <c r="B34" s="21" t="s">
        <v>13</v>
      </c>
      <c r="C34" s="22" t="s">
        <v>14</v>
      </c>
      <c r="D34" s="25">
        <v>32</v>
      </c>
      <c r="E34" s="23">
        <v>37</v>
      </c>
      <c r="F34" s="21" t="s">
        <v>13</v>
      </c>
      <c r="G34" s="22">
        <v>2</v>
      </c>
      <c r="H34" s="25"/>
    </row>
    <row r="35" spans="1:8" ht="15.6" x14ac:dyDescent="0.3">
      <c r="A35" s="20" t="s">
        <v>50</v>
      </c>
      <c r="B35" s="21" t="s">
        <v>13</v>
      </c>
      <c r="C35" s="22" t="s">
        <v>14</v>
      </c>
      <c r="D35" s="25">
        <v>33</v>
      </c>
      <c r="E35" s="23">
        <v>40</v>
      </c>
      <c r="F35" s="21" t="s">
        <v>13</v>
      </c>
      <c r="G35" s="22">
        <v>2</v>
      </c>
      <c r="H35" s="25"/>
    </row>
    <row r="36" spans="1:8" ht="15.6" x14ac:dyDescent="0.3">
      <c r="A36" s="20" t="s">
        <v>51</v>
      </c>
      <c r="B36" s="21" t="s">
        <v>13</v>
      </c>
      <c r="C36" s="22" t="s">
        <v>14</v>
      </c>
      <c r="D36" s="25">
        <v>34</v>
      </c>
      <c r="E36" s="23">
        <v>38</v>
      </c>
      <c r="F36" s="21" t="s">
        <v>13</v>
      </c>
      <c r="G36" s="22">
        <v>2</v>
      </c>
      <c r="H36" s="25"/>
    </row>
    <row r="37" spans="1:8" ht="15.6" x14ac:dyDescent="0.3">
      <c r="A37" s="20" t="s">
        <v>52</v>
      </c>
      <c r="B37" s="21" t="s">
        <v>53</v>
      </c>
      <c r="C37" s="22" t="s">
        <v>54</v>
      </c>
      <c r="D37" s="25">
        <v>35</v>
      </c>
      <c r="E37" s="23">
        <v>380</v>
      </c>
      <c r="F37" s="21" t="s">
        <v>53</v>
      </c>
      <c r="G37" s="22">
        <v>0</v>
      </c>
      <c r="H37" s="25"/>
    </row>
    <row r="38" spans="1:8" ht="15.6" x14ac:dyDescent="0.3">
      <c r="A38" s="20" t="s">
        <v>55</v>
      </c>
      <c r="B38" s="21" t="s">
        <v>17</v>
      </c>
      <c r="C38" s="22" t="s">
        <v>18</v>
      </c>
      <c r="D38" s="25">
        <v>36</v>
      </c>
      <c r="E38" s="23">
        <v>41</v>
      </c>
      <c r="F38" s="21" t="s">
        <v>17</v>
      </c>
      <c r="G38" s="22">
        <v>0</v>
      </c>
      <c r="H38" s="25"/>
    </row>
    <row r="39" spans="1:8" ht="15.6" x14ac:dyDescent="0.3">
      <c r="A39" s="20" t="s">
        <v>56</v>
      </c>
      <c r="B39" s="21" t="s">
        <v>17</v>
      </c>
      <c r="C39" s="22" t="s">
        <v>18</v>
      </c>
      <c r="D39" s="25">
        <v>37</v>
      </c>
      <c r="E39" s="23">
        <v>50</v>
      </c>
      <c r="F39" s="21" t="s">
        <v>17</v>
      </c>
      <c r="G39" s="22">
        <v>0</v>
      </c>
      <c r="H39" s="25"/>
    </row>
    <row r="40" spans="1:8" ht="15.6" x14ac:dyDescent="0.3">
      <c r="A40" s="20" t="s">
        <v>57</v>
      </c>
      <c r="B40" s="21" t="s">
        <v>13</v>
      </c>
      <c r="C40" s="22" t="s">
        <v>14</v>
      </c>
      <c r="D40" s="25">
        <v>38</v>
      </c>
      <c r="E40" s="23">
        <v>38</v>
      </c>
      <c r="F40" s="21" t="s">
        <v>13</v>
      </c>
      <c r="G40" s="22">
        <v>2</v>
      </c>
      <c r="H40" s="25"/>
    </row>
    <row r="41" spans="1:8" ht="15.6" x14ac:dyDescent="0.3">
      <c r="A41" s="20" t="s">
        <v>58</v>
      </c>
      <c r="B41" s="21" t="s">
        <v>13</v>
      </c>
      <c r="C41" s="22" t="s">
        <v>14</v>
      </c>
      <c r="D41" s="25">
        <v>39</v>
      </c>
      <c r="E41" s="23">
        <v>40</v>
      </c>
      <c r="F41" s="21" t="s">
        <v>13</v>
      </c>
      <c r="G41" s="22">
        <v>2</v>
      </c>
      <c r="H41" s="25"/>
    </row>
    <row r="42" spans="1:8" ht="15.6" x14ac:dyDescent="0.3">
      <c r="A42" s="20" t="s">
        <v>59</v>
      </c>
      <c r="B42" s="21" t="s">
        <v>13</v>
      </c>
      <c r="C42" s="22" t="s">
        <v>14</v>
      </c>
      <c r="D42" s="25">
        <v>40</v>
      </c>
      <c r="E42" s="23">
        <v>45</v>
      </c>
      <c r="F42" s="21" t="s">
        <v>13</v>
      </c>
      <c r="G42" s="22">
        <v>2</v>
      </c>
      <c r="H42" s="25"/>
    </row>
    <row r="43" spans="1:8" ht="15.6" x14ac:dyDescent="0.3">
      <c r="A43" s="20" t="s">
        <v>60</v>
      </c>
      <c r="B43" s="21" t="s">
        <v>13</v>
      </c>
      <c r="C43" s="22" t="s">
        <v>14</v>
      </c>
      <c r="D43" s="25">
        <v>41</v>
      </c>
      <c r="E43" s="23">
        <v>38</v>
      </c>
      <c r="F43" s="21" t="s">
        <v>13</v>
      </c>
      <c r="G43" s="22">
        <v>2</v>
      </c>
      <c r="H43" s="25"/>
    </row>
    <row r="44" spans="1:8" ht="15.6" x14ac:dyDescent="0.3">
      <c r="A44" s="20" t="s">
        <v>61</v>
      </c>
      <c r="B44" s="21" t="s">
        <v>13</v>
      </c>
      <c r="C44" s="22" t="s">
        <v>14</v>
      </c>
      <c r="D44" s="25">
        <v>42</v>
      </c>
      <c r="E44" s="23">
        <v>42</v>
      </c>
      <c r="F44" s="21" t="s">
        <v>13</v>
      </c>
      <c r="G44" s="22">
        <v>2</v>
      </c>
      <c r="H44" s="25"/>
    </row>
    <row r="45" spans="1:8" ht="15.6" x14ac:dyDescent="0.3">
      <c r="A45" s="20" t="s">
        <v>62</v>
      </c>
      <c r="B45" s="21" t="s">
        <v>13</v>
      </c>
      <c r="C45" s="22" t="s">
        <v>14</v>
      </c>
      <c r="D45" s="25">
        <v>43</v>
      </c>
      <c r="E45" s="23">
        <v>40</v>
      </c>
      <c r="F45" s="21" t="s">
        <v>13</v>
      </c>
      <c r="G45" s="22">
        <v>2</v>
      </c>
      <c r="H45" s="25"/>
    </row>
    <row r="46" spans="1:8" ht="15.6" x14ac:dyDescent="0.3">
      <c r="A46" s="20" t="s">
        <v>63</v>
      </c>
      <c r="B46" s="21" t="s">
        <v>0</v>
      </c>
      <c r="C46" s="22" t="s">
        <v>25</v>
      </c>
      <c r="D46" s="25">
        <v>44</v>
      </c>
      <c r="E46" s="23">
        <v>55</v>
      </c>
      <c r="F46" s="21" t="s">
        <v>0</v>
      </c>
      <c r="G46" s="22">
        <v>0</v>
      </c>
      <c r="H46" s="25"/>
    </row>
    <row r="47" spans="1:8" ht="15.6" x14ac:dyDescent="0.3">
      <c r="A47" s="20" t="s">
        <v>64</v>
      </c>
      <c r="B47" s="21" t="s">
        <v>13</v>
      </c>
      <c r="C47" s="22" t="s">
        <v>14</v>
      </c>
      <c r="D47" s="25">
        <v>45</v>
      </c>
      <c r="E47" s="23">
        <v>31</v>
      </c>
      <c r="F47" s="21" t="s">
        <v>13</v>
      </c>
      <c r="G47" s="22">
        <v>2</v>
      </c>
      <c r="H47" s="25"/>
    </row>
    <row r="48" spans="1:8" ht="15.6" x14ac:dyDescent="0.3">
      <c r="A48" s="20" t="s">
        <v>65</v>
      </c>
      <c r="B48" s="21" t="s">
        <v>13</v>
      </c>
      <c r="C48" s="22" t="s">
        <v>14</v>
      </c>
      <c r="D48" s="25">
        <v>46</v>
      </c>
      <c r="E48" s="23">
        <v>50</v>
      </c>
      <c r="F48" s="21" t="s">
        <v>13</v>
      </c>
      <c r="G48" s="22">
        <v>2</v>
      </c>
      <c r="H48" s="25"/>
    </row>
    <row r="49" spans="1:8" ht="15.6" x14ac:dyDescent="0.3">
      <c r="A49" s="20" t="s">
        <v>66</v>
      </c>
      <c r="B49" s="21" t="s">
        <v>13</v>
      </c>
      <c r="C49" s="22" t="s">
        <v>14</v>
      </c>
      <c r="D49" s="25">
        <v>47</v>
      </c>
      <c r="E49" s="23">
        <v>45</v>
      </c>
      <c r="F49" s="21" t="s">
        <v>13</v>
      </c>
      <c r="G49" s="22">
        <v>2</v>
      </c>
      <c r="H49" s="25"/>
    </row>
    <row r="50" spans="1:8" ht="15.6" x14ac:dyDescent="0.3">
      <c r="A50" s="20" t="s">
        <v>67</v>
      </c>
      <c r="B50" s="21" t="s">
        <v>13</v>
      </c>
      <c r="C50" s="22" t="s">
        <v>14</v>
      </c>
      <c r="D50" s="25">
        <v>48</v>
      </c>
      <c r="E50" s="23">
        <v>45</v>
      </c>
      <c r="F50" s="21" t="s">
        <v>13</v>
      </c>
      <c r="G50" s="22">
        <v>2</v>
      </c>
      <c r="H50" s="25"/>
    </row>
    <row r="51" spans="1:8" ht="15.6" x14ac:dyDescent="0.3">
      <c r="A51" s="20" t="s">
        <v>68</v>
      </c>
      <c r="B51" s="21" t="s">
        <v>17</v>
      </c>
      <c r="C51" s="22" t="s">
        <v>18</v>
      </c>
      <c r="D51" s="25">
        <v>49</v>
      </c>
      <c r="E51" s="23">
        <v>33</v>
      </c>
      <c r="F51" s="21" t="s">
        <v>17</v>
      </c>
      <c r="G51" s="22">
        <v>0</v>
      </c>
      <c r="H51" s="25"/>
    </row>
    <row r="52" spans="1:8" ht="15.6" x14ac:dyDescent="0.3">
      <c r="A52" s="20" t="s">
        <v>69</v>
      </c>
      <c r="B52" s="21" t="s">
        <v>17</v>
      </c>
      <c r="C52" s="22" t="s">
        <v>18</v>
      </c>
      <c r="D52" s="25">
        <v>50</v>
      </c>
      <c r="E52" s="23">
        <v>55</v>
      </c>
      <c r="F52" s="21" t="s">
        <v>17</v>
      </c>
      <c r="G52" s="22">
        <v>0</v>
      </c>
      <c r="H52" s="25"/>
    </row>
    <row r="53" spans="1:8" ht="15.6" x14ac:dyDescent="0.3">
      <c r="A53" s="20" t="s">
        <v>70</v>
      </c>
      <c r="B53" s="21" t="s">
        <v>13</v>
      </c>
      <c r="C53" s="22" t="s">
        <v>14</v>
      </c>
      <c r="D53" s="25">
        <v>51</v>
      </c>
      <c r="E53" s="23">
        <v>42</v>
      </c>
      <c r="F53" s="21" t="s">
        <v>13</v>
      </c>
      <c r="G53" s="22">
        <v>2</v>
      </c>
      <c r="H53" s="25"/>
    </row>
    <row r="54" spans="1:8" ht="15.6" x14ac:dyDescent="0.3">
      <c r="A54" s="20" t="s">
        <v>71</v>
      </c>
      <c r="B54" s="21" t="s">
        <v>17</v>
      </c>
      <c r="C54" s="22" t="s">
        <v>18</v>
      </c>
      <c r="D54" s="25">
        <v>52</v>
      </c>
      <c r="E54" s="23">
        <v>46</v>
      </c>
      <c r="F54" s="21" t="s">
        <v>17</v>
      </c>
      <c r="G54" s="22">
        <v>0</v>
      </c>
      <c r="H54" s="25"/>
    </row>
    <row r="55" spans="1:8" ht="15.6" x14ac:dyDescent="0.3">
      <c r="A55" s="20" t="s">
        <v>72</v>
      </c>
      <c r="B55" s="21" t="s">
        <v>13</v>
      </c>
      <c r="C55" s="22" t="s">
        <v>14</v>
      </c>
      <c r="D55" s="25">
        <v>53</v>
      </c>
      <c r="E55" s="23">
        <v>29</v>
      </c>
      <c r="F55" s="21" t="s">
        <v>13</v>
      </c>
      <c r="G55" s="22">
        <v>2</v>
      </c>
      <c r="H55" s="25"/>
    </row>
    <row r="56" spans="1:8" ht="15.6" x14ac:dyDescent="0.3">
      <c r="A56" s="20" t="s">
        <v>73</v>
      </c>
      <c r="B56" s="21" t="s">
        <v>17</v>
      </c>
      <c r="C56" s="22" t="s">
        <v>18</v>
      </c>
      <c r="D56" s="25">
        <v>54</v>
      </c>
      <c r="E56" s="23">
        <v>38</v>
      </c>
      <c r="F56" s="21" t="s">
        <v>17</v>
      </c>
      <c r="G56" s="22">
        <v>0</v>
      </c>
      <c r="H56" s="25"/>
    </row>
    <row r="57" spans="1:8" ht="15.6" x14ac:dyDescent="0.3">
      <c r="A57" s="20" t="s">
        <v>74</v>
      </c>
      <c r="B57" s="21" t="s">
        <v>17</v>
      </c>
      <c r="C57" s="22" t="s">
        <v>18</v>
      </c>
      <c r="D57" s="25">
        <v>55</v>
      </c>
      <c r="E57" s="23">
        <v>43</v>
      </c>
      <c r="F57" s="21" t="s">
        <v>17</v>
      </c>
      <c r="G57" s="22">
        <v>0</v>
      </c>
      <c r="H57" s="25"/>
    </row>
    <row r="58" spans="1:8" ht="15.6" x14ac:dyDescent="0.3">
      <c r="A58" s="20" t="s">
        <v>75</v>
      </c>
      <c r="B58" s="21" t="s">
        <v>17</v>
      </c>
      <c r="C58" s="22" t="s">
        <v>18</v>
      </c>
      <c r="D58" s="25">
        <v>56</v>
      </c>
      <c r="E58" s="23">
        <v>46</v>
      </c>
      <c r="F58" s="21" t="s">
        <v>17</v>
      </c>
      <c r="G58" s="22">
        <v>0</v>
      </c>
      <c r="H58" s="25"/>
    </row>
    <row r="59" spans="1:8" ht="15.6" x14ac:dyDescent="0.3">
      <c r="A59" s="20" t="s">
        <v>76</v>
      </c>
      <c r="B59" s="21" t="s">
        <v>13</v>
      </c>
      <c r="C59" s="22" t="s">
        <v>14</v>
      </c>
      <c r="D59" s="25">
        <v>57</v>
      </c>
      <c r="E59" s="23">
        <v>38</v>
      </c>
      <c r="F59" s="21" t="s">
        <v>13</v>
      </c>
      <c r="G59" s="22">
        <v>2</v>
      </c>
      <c r="H59" s="25"/>
    </row>
    <row r="60" spans="1:8" ht="15.6" x14ac:dyDescent="0.3">
      <c r="A60" s="20" t="s">
        <v>77</v>
      </c>
      <c r="B60" s="21" t="s">
        <v>17</v>
      </c>
      <c r="C60" s="22" t="s">
        <v>18</v>
      </c>
      <c r="D60" s="25">
        <v>58</v>
      </c>
      <c r="E60" s="23">
        <v>55</v>
      </c>
      <c r="F60" s="21" t="s">
        <v>17</v>
      </c>
      <c r="G60" s="22">
        <v>0</v>
      </c>
      <c r="H60" s="25"/>
    </row>
    <row r="61" spans="1:8" ht="15.6" x14ac:dyDescent="0.3">
      <c r="A61" s="20" t="s">
        <v>78</v>
      </c>
      <c r="B61" s="21" t="s">
        <v>13</v>
      </c>
      <c r="C61" s="22" t="s">
        <v>14</v>
      </c>
      <c r="D61" s="25">
        <v>59</v>
      </c>
      <c r="E61" s="23">
        <v>45</v>
      </c>
      <c r="F61" s="21" t="s">
        <v>13</v>
      </c>
      <c r="G61" s="22">
        <v>2</v>
      </c>
      <c r="H61" s="25"/>
    </row>
    <row r="62" spans="1:8" ht="15.6" x14ac:dyDescent="0.3">
      <c r="A62" s="20" t="s">
        <v>79</v>
      </c>
      <c r="B62" s="21" t="s">
        <v>17</v>
      </c>
      <c r="C62" s="22" t="s">
        <v>18</v>
      </c>
      <c r="D62" s="25">
        <v>60</v>
      </c>
      <c r="E62" s="23">
        <v>38</v>
      </c>
      <c r="F62" s="21" t="s">
        <v>17</v>
      </c>
      <c r="G62" s="22">
        <v>0</v>
      </c>
      <c r="H62" s="25"/>
    </row>
    <row r="63" spans="1:8" ht="15.6" x14ac:dyDescent="0.3">
      <c r="A63" s="20" t="s">
        <v>80</v>
      </c>
      <c r="B63" s="21" t="s">
        <v>81</v>
      </c>
      <c r="C63" s="22" t="s">
        <v>14</v>
      </c>
      <c r="D63" s="25">
        <v>61</v>
      </c>
      <c r="E63" s="23">
        <v>40</v>
      </c>
      <c r="F63" s="21" t="s">
        <v>81</v>
      </c>
      <c r="G63" s="22">
        <v>2</v>
      </c>
      <c r="H63" s="25"/>
    </row>
    <row r="64" spans="1:8" ht="15.6" x14ac:dyDescent="0.3">
      <c r="A64" s="20" t="s">
        <v>82</v>
      </c>
      <c r="B64" s="21" t="s">
        <v>13</v>
      </c>
      <c r="C64" s="22" t="s">
        <v>14</v>
      </c>
      <c r="D64" s="25">
        <v>62</v>
      </c>
      <c r="E64" s="23">
        <v>38</v>
      </c>
      <c r="F64" s="21" t="s">
        <v>13</v>
      </c>
      <c r="G64" s="22">
        <v>2</v>
      </c>
      <c r="H64" s="25"/>
    </row>
    <row r="65" spans="1:8" ht="15.6" x14ac:dyDescent="0.3">
      <c r="A65" s="20" t="s">
        <v>83</v>
      </c>
      <c r="B65" s="21" t="s">
        <v>13</v>
      </c>
      <c r="C65" s="22" t="s">
        <v>14</v>
      </c>
      <c r="D65" s="25">
        <v>63</v>
      </c>
      <c r="E65" s="23">
        <v>42</v>
      </c>
      <c r="F65" s="21" t="s">
        <v>13</v>
      </c>
      <c r="G65" s="22">
        <v>2</v>
      </c>
      <c r="H65" s="25"/>
    </row>
    <row r="66" spans="1:8" ht="15.6" x14ac:dyDescent="0.3">
      <c r="A66" s="20" t="s">
        <v>84</v>
      </c>
      <c r="B66" s="21" t="s">
        <v>13</v>
      </c>
      <c r="C66" s="22" t="s">
        <v>14</v>
      </c>
      <c r="D66" s="25">
        <v>64</v>
      </c>
      <c r="E66" s="23">
        <v>35</v>
      </c>
      <c r="F66" s="21" t="s">
        <v>13</v>
      </c>
      <c r="G66" s="22">
        <v>2</v>
      </c>
      <c r="H66" s="25"/>
    </row>
    <row r="67" spans="1:8" ht="15.6" x14ac:dyDescent="0.3">
      <c r="A67" s="20" t="s">
        <v>85</v>
      </c>
      <c r="B67" s="21" t="s">
        <v>13</v>
      </c>
      <c r="C67" s="22" t="s">
        <v>14</v>
      </c>
      <c r="D67" s="25">
        <v>65</v>
      </c>
      <c r="E67" s="23">
        <v>37</v>
      </c>
      <c r="F67" s="21" t="s">
        <v>13</v>
      </c>
      <c r="G67" s="22">
        <v>2</v>
      </c>
      <c r="H67" s="25"/>
    </row>
    <row r="68" spans="1:8" ht="15.6" x14ac:dyDescent="0.3">
      <c r="A68" s="20" t="s">
        <v>86</v>
      </c>
      <c r="B68" s="21" t="s">
        <v>13</v>
      </c>
      <c r="C68" s="22" t="s">
        <v>14</v>
      </c>
      <c r="D68" s="25">
        <v>66</v>
      </c>
      <c r="E68" s="23">
        <v>53</v>
      </c>
      <c r="F68" s="21" t="s">
        <v>13</v>
      </c>
      <c r="G68" s="22">
        <v>2</v>
      </c>
      <c r="H68" s="25"/>
    </row>
    <row r="69" spans="1:8" ht="15.6" x14ac:dyDescent="0.3">
      <c r="A69" s="20" t="s">
        <v>87</v>
      </c>
      <c r="B69" s="21" t="s">
        <v>13</v>
      </c>
      <c r="C69" s="22" t="s">
        <v>14</v>
      </c>
      <c r="D69" s="25">
        <v>67</v>
      </c>
      <c r="E69" s="23">
        <v>55</v>
      </c>
      <c r="F69" s="21" t="s">
        <v>13</v>
      </c>
      <c r="G69" s="22">
        <v>2</v>
      </c>
      <c r="H69" s="25"/>
    </row>
    <row r="70" spans="1:8" ht="15.6" x14ac:dyDescent="0.3">
      <c r="A70" s="20" t="s">
        <v>88</v>
      </c>
      <c r="B70" s="21" t="s">
        <v>13</v>
      </c>
      <c r="C70" s="22" t="s">
        <v>14</v>
      </c>
      <c r="D70" s="25">
        <v>68</v>
      </c>
      <c r="E70" s="23">
        <v>48</v>
      </c>
      <c r="F70" s="21" t="s">
        <v>13</v>
      </c>
      <c r="G70" s="22">
        <v>2</v>
      </c>
      <c r="H70" s="25"/>
    </row>
    <row r="71" spans="1:8" ht="15.6" x14ac:dyDescent="0.3">
      <c r="A71" s="20" t="s">
        <v>89</v>
      </c>
      <c r="B71" s="21" t="s">
        <v>17</v>
      </c>
      <c r="C71" s="22" t="s">
        <v>18</v>
      </c>
      <c r="D71" s="25">
        <v>69</v>
      </c>
      <c r="E71" s="23">
        <v>56</v>
      </c>
      <c r="F71" s="21" t="s">
        <v>17</v>
      </c>
      <c r="G71" s="22">
        <v>0</v>
      </c>
      <c r="H71" s="25"/>
    </row>
    <row r="72" spans="1:8" ht="15.6" x14ac:dyDescent="0.3">
      <c r="A72" s="20" t="s">
        <v>90</v>
      </c>
      <c r="B72" s="21" t="s">
        <v>91</v>
      </c>
      <c r="C72" s="22" t="s">
        <v>92</v>
      </c>
      <c r="D72" s="25">
        <v>70</v>
      </c>
      <c r="E72" s="24">
        <v>6500</v>
      </c>
      <c r="F72" s="21" t="s">
        <v>91</v>
      </c>
      <c r="G72" s="22">
        <v>0</v>
      </c>
      <c r="H72" s="25"/>
    </row>
    <row r="73" spans="1:8" ht="15.6" x14ac:dyDescent="0.3">
      <c r="A73" s="20" t="s">
        <v>93</v>
      </c>
      <c r="B73" s="21" t="s">
        <v>13</v>
      </c>
      <c r="C73" s="22" t="s">
        <v>14</v>
      </c>
      <c r="D73" s="25">
        <v>71</v>
      </c>
      <c r="E73" s="23">
        <v>35</v>
      </c>
      <c r="F73" s="21" t="s">
        <v>13</v>
      </c>
      <c r="G73" s="22">
        <v>2</v>
      </c>
      <c r="H73" s="25"/>
    </row>
    <row r="74" spans="1:8" ht="15.6" x14ac:dyDescent="0.3">
      <c r="A74" s="20" t="s">
        <v>94</v>
      </c>
      <c r="B74" s="21" t="s">
        <v>13</v>
      </c>
      <c r="C74" s="22" t="s">
        <v>14</v>
      </c>
      <c r="D74" s="25">
        <v>72</v>
      </c>
      <c r="E74" s="23">
        <v>36</v>
      </c>
      <c r="F74" s="21" t="s">
        <v>13</v>
      </c>
      <c r="G74" s="22">
        <v>2</v>
      </c>
      <c r="H74" s="25"/>
    </row>
    <row r="75" spans="1:8" ht="15.6" x14ac:dyDescent="0.3">
      <c r="A75" s="20" t="s">
        <v>95</v>
      </c>
      <c r="B75" s="21" t="s">
        <v>13</v>
      </c>
      <c r="C75" s="22" t="s">
        <v>14</v>
      </c>
      <c r="D75" s="25">
        <v>73</v>
      </c>
      <c r="E75" s="23">
        <v>38</v>
      </c>
      <c r="F75" s="21" t="s">
        <v>13</v>
      </c>
      <c r="G75" s="22">
        <v>2</v>
      </c>
      <c r="H75" s="25"/>
    </row>
    <row r="76" spans="1:8" ht="15.6" x14ac:dyDescent="0.3">
      <c r="A76" s="20" t="s">
        <v>96</v>
      </c>
      <c r="B76" s="21" t="s">
        <v>13</v>
      </c>
      <c r="C76" s="22" t="s">
        <v>14</v>
      </c>
      <c r="D76" s="25">
        <v>74</v>
      </c>
      <c r="E76" s="23">
        <v>35</v>
      </c>
      <c r="F76" s="21" t="s">
        <v>13</v>
      </c>
      <c r="G76" s="22">
        <v>2</v>
      </c>
      <c r="H76" s="25"/>
    </row>
    <row r="77" spans="1:8" ht="15.6" x14ac:dyDescent="0.3">
      <c r="A77" s="20" t="s">
        <v>97</v>
      </c>
      <c r="B77" s="21" t="s">
        <v>13</v>
      </c>
      <c r="C77" s="22" t="s">
        <v>14</v>
      </c>
      <c r="D77" s="25">
        <v>75</v>
      </c>
      <c r="E77" s="23">
        <v>29</v>
      </c>
      <c r="F77" s="21" t="s">
        <v>13</v>
      </c>
      <c r="G77" s="22">
        <v>2</v>
      </c>
      <c r="H77" s="25"/>
    </row>
    <row r="78" spans="1:8" ht="15.6" x14ac:dyDescent="0.3">
      <c r="A78" s="20" t="s">
        <v>98</v>
      </c>
      <c r="B78" s="21" t="s">
        <v>13</v>
      </c>
      <c r="C78" s="22" t="s">
        <v>14</v>
      </c>
      <c r="D78" s="25">
        <v>76</v>
      </c>
      <c r="E78" s="23">
        <v>38</v>
      </c>
      <c r="F78" s="21" t="s">
        <v>13</v>
      </c>
      <c r="G78" s="22">
        <v>2</v>
      </c>
      <c r="H78" s="25"/>
    </row>
    <row r="79" spans="1:8" ht="15.6" x14ac:dyDescent="0.3">
      <c r="A79" s="20" t="s">
        <v>99</v>
      </c>
      <c r="B79" s="21" t="s">
        <v>100</v>
      </c>
      <c r="C79" s="22" t="s">
        <v>101</v>
      </c>
      <c r="D79" s="25">
        <v>77</v>
      </c>
      <c r="E79" s="23">
        <v>65</v>
      </c>
      <c r="F79" s="21" t="s">
        <v>100</v>
      </c>
      <c r="G79" s="22">
        <v>0</v>
      </c>
      <c r="H79" s="25"/>
    </row>
    <row r="80" spans="1:8" ht="15.6" x14ac:dyDescent="0.3">
      <c r="A80" s="20" t="s">
        <v>102</v>
      </c>
      <c r="B80" s="21" t="s">
        <v>17</v>
      </c>
      <c r="C80" s="22" t="s">
        <v>18</v>
      </c>
      <c r="D80" s="25">
        <v>78</v>
      </c>
      <c r="E80" s="23">
        <v>38</v>
      </c>
      <c r="F80" s="21" t="s">
        <v>17</v>
      </c>
      <c r="G80" s="22">
        <v>0</v>
      </c>
      <c r="H80" s="25"/>
    </row>
    <row r="81" spans="1:8" ht="15.6" x14ac:dyDescent="0.3">
      <c r="A81" s="20" t="s">
        <v>103</v>
      </c>
      <c r="B81" s="21" t="s">
        <v>13</v>
      </c>
      <c r="C81" s="22" t="s">
        <v>14</v>
      </c>
      <c r="D81" s="25">
        <v>79</v>
      </c>
      <c r="E81" s="23">
        <v>35</v>
      </c>
      <c r="F81" s="21" t="s">
        <v>13</v>
      </c>
      <c r="G81" s="22">
        <v>2</v>
      </c>
      <c r="H81" s="25"/>
    </row>
    <row r="82" spans="1:8" ht="15.6" x14ac:dyDescent="0.3">
      <c r="A82" s="20" t="s">
        <v>104</v>
      </c>
      <c r="B82" s="21" t="s">
        <v>13</v>
      </c>
      <c r="C82" s="22" t="s">
        <v>14</v>
      </c>
      <c r="D82" s="25">
        <v>80</v>
      </c>
      <c r="E82" s="23">
        <v>45</v>
      </c>
      <c r="F82" s="21" t="s">
        <v>13</v>
      </c>
      <c r="G82" s="22">
        <v>2</v>
      </c>
      <c r="H82" s="25"/>
    </row>
    <row r="83" spans="1:8" ht="15.6" x14ac:dyDescent="0.3">
      <c r="A83" s="20" t="s">
        <v>105</v>
      </c>
      <c r="B83" s="21" t="s">
        <v>13</v>
      </c>
      <c r="C83" s="22" t="s">
        <v>14</v>
      </c>
      <c r="D83" s="25">
        <v>81</v>
      </c>
      <c r="E83" s="23">
        <v>45</v>
      </c>
      <c r="F83" s="21" t="s">
        <v>13</v>
      </c>
      <c r="G83" s="22">
        <v>2</v>
      </c>
      <c r="H83" s="25"/>
    </row>
    <row r="84" spans="1:8" ht="15.6" x14ac:dyDescent="0.3">
      <c r="A84" s="20" t="s">
        <v>106</v>
      </c>
      <c r="B84" s="21" t="s">
        <v>13</v>
      </c>
      <c r="C84" s="22" t="s">
        <v>14</v>
      </c>
      <c r="D84" s="25">
        <v>82</v>
      </c>
      <c r="E84" s="23">
        <v>37</v>
      </c>
      <c r="F84" s="21" t="s">
        <v>13</v>
      </c>
      <c r="G84" s="22">
        <v>2</v>
      </c>
      <c r="H84" s="25"/>
    </row>
    <row r="85" spans="1:8" ht="15.6" x14ac:dyDescent="0.3">
      <c r="A85" s="20" t="s">
        <v>107</v>
      </c>
      <c r="B85" s="21" t="s">
        <v>13</v>
      </c>
      <c r="C85" s="22" t="s">
        <v>14</v>
      </c>
      <c r="D85" s="25">
        <v>83</v>
      </c>
      <c r="E85" s="23">
        <v>38</v>
      </c>
      <c r="F85" s="21" t="s">
        <v>13</v>
      </c>
      <c r="G85" s="22">
        <v>2</v>
      </c>
      <c r="H85" s="25"/>
    </row>
    <row r="86" spans="1:8" ht="15.6" x14ac:dyDescent="0.3">
      <c r="A86" s="20" t="s">
        <v>108</v>
      </c>
      <c r="B86" s="21" t="s">
        <v>13</v>
      </c>
      <c r="C86" s="22" t="s">
        <v>14</v>
      </c>
      <c r="D86" s="25">
        <v>84</v>
      </c>
      <c r="E86" s="23">
        <v>39</v>
      </c>
      <c r="F86" s="21" t="s">
        <v>13</v>
      </c>
      <c r="G86" s="22">
        <v>2</v>
      </c>
      <c r="H86" s="25"/>
    </row>
    <row r="87" spans="1:8" ht="15.6" x14ac:dyDescent="0.3">
      <c r="A87" s="20" t="s">
        <v>109</v>
      </c>
      <c r="B87" s="21" t="s">
        <v>13</v>
      </c>
      <c r="C87" s="22" t="s">
        <v>14</v>
      </c>
      <c r="D87" s="25">
        <v>85</v>
      </c>
      <c r="E87" s="23">
        <v>27</v>
      </c>
      <c r="F87" s="21" t="s">
        <v>13</v>
      </c>
      <c r="G87" s="22">
        <v>2</v>
      </c>
      <c r="H87" s="25"/>
    </row>
    <row r="88" spans="1:8" ht="15.6" x14ac:dyDescent="0.3">
      <c r="A88" s="20" t="s">
        <v>110</v>
      </c>
      <c r="B88" s="21" t="s">
        <v>13</v>
      </c>
      <c r="C88" s="22" t="s">
        <v>14</v>
      </c>
      <c r="D88" s="25">
        <v>86</v>
      </c>
      <c r="E88" s="23">
        <v>40</v>
      </c>
      <c r="F88" s="21" t="s">
        <v>13</v>
      </c>
      <c r="G88" s="22">
        <v>2</v>
      </c>
      <c r="H88" s="25"/>
    </row>
    <row r="89" spans="1:8" ht="15.6" x14ac:dyDescent="0.3">
      <c r="A89" s="20" t="s">
        <v>111</v>
      </c>
      <c r="B89" s="21" t="s">
        <v>13</v>
      </c>
      <c r="C89" s="22" t="s">
        <v>14</v>
      </c>
      <c r="D89" s="25">
        <v>87</v>
      </c>
      <c r="E89" s="23">
        <v>40</v>
      </c>
      <c r="F89" s="21" t="s">
        <v>13</v>
      </c>
      <c r="G89" s="22">
        <v>2</v>
      </c>
      <c r="H89" s="25"/>
    </row>
    <row r="90" spans="1:8" ht="15.6" x14ac:dyDescent="0.3">
      <c r="A90" s="20" t="s">
        <v>112</v>
      </c>
      <c r="B90" s="21" t="s">
        <v>13</v>
      </c>
      <c r="C90" s="22" t="s">
        <v>14</v>
      </c>
      <c r="D90" s="25">
        <v>88</v>
      </c>
      <c r="E90" s="23">
        <v>34</v>
      </c>
      <c r="F90" s="21" t="s">
        <v>13</v>
      </c>
      <c r="G90" s="22">
        <v>2</v>
      </c>
      <c r="H90" s="25"/>
    </row>
    <row r="91" spans="1:8" ht="15.6" x14ac:dyDescent="0.3">
      <c r="A91" s="20" t="s">
        <v>113</v>
      </c>
      <c r="B91" s="21" t="s">
        <v>13</v>
      </c>
      <c r="C91" s="22" t="s">
        <v>14</v>
      </c>
      <c r="D91" s="25">
        <v>89</v>
      </c>
      <c r="E91" s="23">
        <v>40</v>
      </c>
      <c r="F91" s="21" t="s">
        <v>13</v>
      </c>
      <c r="G91" s="22">
        <v>2</v>
      </c>
      <c r="H91" s="25"/>
    </row>
    <row r="92" spans="1:8" ht="15.6" x14ac:dyDescent="0.3">
      <c r="A92" s="20" t="s">
        <v>114</v>
      </c>
      <c r="B92" s="21" t="s">
        <v>17</v>
      </c>
      <c r="C92" s="22" t="s">
        <v>18</v>
      </c>
      <c r="D92" s="25">
        <v>90</v>
      </c>
      <c r="E92" s="23">
        <v>45</v>
      </c>
      <c r="F92" s="21" t="s">
        <v>17</v>
      </c>
      <c r="G92" s="22">
        <v>0</v>
      </c>
      <c r="H92" s="25"/>
    </row>
    <row r="93" spans="1:8" ht="15.6" x14ac:dyDescent="0.3">
      <c r="A93" s="20" t="s">
        <v>115</v>
      </c>
      <c r="B93" s="21" t="s">
        <v>13</v>
      </c>
      <c r="C93" s="22" t="s">
        <v>14</v>
      </c>
      <c r="D93" s="25">
        <v>91</v>
      </c>
      <c r="E93" s="23">
        <v>45</v>
      </c>
      <c r="F93" s="21" t="s">
        <v>13</v>
      </c>
      <c r="G93" s="22">
        <v>2</v>
      </c>
      <c r="H93" s="25"/>
    </row>
    <row r="94" spans="1:8" ht="15.6" x14ac:dyDescent="0.3">
      <c r="A94" s="20" t="s">
        <v>116</v>
      </c>
      <c r="B94" s="21" t="s">
        <v>13</v>
      </c>
      <c r="C94" s="22" t="s">
        <v>14</v>
      </c>
      <c r="D94" s="25">
        <v>92</v>
      </c>
      <c r="E94" s="23">
        <v>38</v>
      </c>
      <c r="F94" s="21" t="s">
        <v>13</v>
      </c>
      <c r="G94" s="22">
        <v>2</v>
      </c>
      <c r="H94" s="25"/>
    </row>
    <row r="95" spans="1:8" ht="15.6" x14ac:dyDescent="0.3">
      <c r="A95" s="20" t="s">
        <v>117</v>
      </c>
      <c r="B95" s="21" t="s">
        <v>13</v>
      </c>
      <c r="C95" s="22" t="s">
        <v>14</v>
      </c>
      <c r="D95" s="25">
        <v>93</v>
      </c>
      <c r="E95" s="23">
        <v>34</v>
      </c>
      <c r="F95" s="21" t="s">
        <v>13</v>
      </c>
      <c r="G95" s="22">
        <v>2</v>
      </c>
      <c r="H95" s="25"/>
    </row>
    <row r="96" spans="1:8" ht="15.6" x14ac:dyDescent="0.3">
      <c r="A96" s="20" t="s">
        <v>118</v>
      </c>
      <c r="B96" s="21" t="s">
        <v>13</v>
      </c>
      <c r="C96" s="22" t="s">
        <v>14</v>
      </c>
      <c r="D96" s="25">
        <v>94</v>
      </c>
      <c r="E96" s="23">
        <v>32</v>
      </c>
      <c r="F96" s="21" t="s">
        <v>13</v>
      </c>
      <c r="G96" s="22">
        <v>2</v>
      </c>
      <c r="H96" s="25"/>
    </row>
    <row r="97" spans="1:8" ht="15.6" x14ac:dyDescent="0.3">
      <c r="A97" s="20" t="s">
        <v>119</v>
      </c>
      <c r="B97" s="21" t="s">
        <v>13</v>
      </c>
      <c r="C97" s="22" t="s">
        <v>14</v>
      </c>
      <c r="D97" s="25">
        <v>95</v>
      </c>
      <c r="E97" s="23">
        <v>37</v>
      </c>
      <c r="F97" s="21" t="s">
        <v>13</v>
      </c>
      <c r="G97" s="22">
        <v>2</v>
      </c>
      <c r="H97" s="25"/>
    </row>
    <row r="98" spans="1:8" ht="15.6" x14ac:dyDescent="0.3">
      <c r="A98" s="20" t="s">
        <v>120</v>
      </c>
      <c r="B98" s="21" t="s">
        <v>17</v>
      </c>
      <c r="C98" s="22" t="s">
        <v>18</v>
      </c>
      <c r="D98" s="25">
        <v>96</v>
      </c>
      <c r="E98" s="23">
        <v>55</v>
      </c>
      <c r="F98" s="21" t="s">
        <v>17</v>
      </c>
      <c r="G98" s="22">
        <v>0</v>
      </c>
      <c r="H98" s="25"/>
    </row>
    <row r="99" spans="1:8" ht="15.6" x14ac:dyDescent="0.3">
      <c r="A99" s="20" t="s">
        <v>121</v>
      </c>
      <c r="B99" s="21" t="s">
        <v>13</v>
      </c>
      <c r="C99" s="22" t="s">
        <v>14</v>
      </c>
      <c r="D99" s="25">
        <v>97</v>
      </c>
      <c r="E99" s="23">
        <v>45</v>
      </c>
      <c r="F99" s="21" t="s">
        <v>13</v>
      </c>
      <c r="G99" s="22">
        <v>2</v>
      </c>
      <c r="H99" s="25"/>
    </row>
    <row r="100" spans="1:8" ht="15.6" x14ac:dyDescent="0.3">
      <c r="A100" s="20" t="s">
        <v>122</v>
      </c>
      <c r="B100" s="21" t="s">
        <v>123</v>
      </c>
      <c r="C100" s="22" t="s">
        <v>124</v>
      </c>
      <c r="D100" s="25">
        <v>98</v>
      </c>
      <c r="E100" s="23">
        <v>80</v>
      </c>
      <c r="F100" s="21" t="s">
        <v>123</v>
      </c>
      <c r="G100" s="22">
        <v>0</v>
      </c>
      <c r="H100" s="25"/>
    </row>
    <row r="101" spans="1:8" ht="15.6" x14ac:dyDescent="0.3">
      <c r="A101" s="20" t="s">
        <v>125</v>
      </c>
      <c r="B101" s="21" t="s">
        <v>13</v>
      </c>
      <c r="C101" s="22" t="s">
        <v>14</v>
      </c>
      <c r="D101" s="25">
        <v>99</v>
      </c>
      <c r="E101" s="23">
        <v>40</v>
      </c>
      <c r="F101" s="21" t="s">
        <v>13</v>
      </c>
      <c r="G101" s="22">
        <v>2</v>
      </c>
      <c r="H101" s="25"/>
    </row>
    <row r="102" spans="1:8" ht="15.6" x14ac:dyDescent="0.3">
      <c r="A102" s="20" t="s">
        <v>126</v>
      </c>
      <c r="B102" s="21" t="s">
        <v>13</v>
      </c>
      <c r="C102" s="22" t="s">
        <v>14</v>
      </c>
      <c r="D102" s="25">
        <v>100</v>
      </c>
      <c r="E102" s="23">
        <v>40</v>
      </c>
      <c r="F102" s="21" t="s">
        <v>13</v>
      </c>
      <c r="G102" s="22">
        <v>2</v>
      </c>
      <c r="H102" s="25"/>
    </row>
    <row r="103" spans="1:8" ht="15.6" x14ac:dyDescent="0.3">
      <c r="A103" s="20" t="s">
        <v>127</v>
      </c>
      <c r="B103" s="21" t="s">
        <v>13</v>
      </c>
      <c r="C103" s="22" t="s">
        <v>14</v>
      </c>
      <c r="D103" s="25">
        <v>101</v>
      </c>
      <c r="E103" s="23">
        <v>50</v>
      </c>
      <c r="F103" s="21" t="s">
        <v>13</v>
      </c>
      <c r="G103" s="22">
        <v>2</v>
      </c>
      <c r="H103" s="25"/>
    </row>
    <row r="104" spans="1:8" ht="15.6" x14ac:dyDescent="0.3">
      <c r="A104" s="20" t="s">
        <v>128</v>
      </c>
      <c r="B104" s="21" t="s">
        <v>13</v>
      </c>
      <c r="C104" s="22" t="s">
        <v>14</v>
      </c>
      <c r="D104" s="25">
        <v>102</v>
      </c>
      <c r="E104" s="23">
        <v>37</v>
      </c>
      <c r="F104" s="21" t="s">
        <v>13</v>
      </c>
      <c r="G104" s="22">
        <v>2</v>
      </c>
      <c r="H104" s="25"/>
    </row>
    <row r="105" spans="1:8" ht="15.6" x14ac:dyDescent="0.3">
      <c r="A105" s="20" t="s">
        <v>129</v>
      </c>
      <c r="B105" s="21" t="s">
        <v>13</v>
      </c>
      <c r="C105" s="22" t="s">
        <v>14</v>
      </c>
      <c r="D105" s="25">
        <v>103</v>
      </c>
      <c r="E105" s="23">
        <v>31</v>
      </c>
      <c r="F105" s="21" t="s">
        <v>13</v>
      </c>
      <c r="G105" s="22">
        <v>2</v>
      </c>
      <c r="H105" s="25"/>
    </row>
    <row r="106" spans="1:8" ht="15.6" x14ac:dyDescent="0.3">
      <c r="A106" s="20" t="s">
        <v>130</v>
      </c>
      <c r="B106" s="21" t="s">
        <v>13</v>
      </c>
      <c r="C106" s="22" t="s">
        <v>14</v>
      </c>
      <c r="D106" s="25">
        <v>104</v>
      </c>
      <c r="E106" s="23">
        <v>39</v>
      </c>
      <c r="F106" s="21" t="s">
        <v>13</v>
      </c>
      <c r="G106" s="22">
        <v>2</v>
      </c>
      <c r="H106" s="25"/>
    </row>
    <row r="107" spans="1:8" ht="15.6" x14ac:dyDescent="0.3">
      <c r="A107" s="20" t="s">
        <v>131</v>
      </c>
      <c r="B107" s="21" t="s">
        <v>13</v>
      </c>
      <c r="C107" s="22" t="s">
        <v>14</v>
      </c>
      <c r="D107" s="25">
        <v>105</v>
      </c>
      <c r="E107" s="23">
        <v>32</v>
      </c>
      <c r="F107" s="21" t="s">
        <v>13</v>
      </c>
      <c r="G107" s="22">
        <v>2</v>
      </c>
      <c r="H107" s="25"/>
    </row>
    <row r="108" spans="1:8" ht="15.6" x14ac:dyDescent="0.3">
      <c r="A108" s="20" t="s">
        <v>132</v>
      </c>
      <c r="B108" s="21" t="s">
        <v>13</v>
      </c>
      <c r="C108" s="22" t="s">
        <v>14</v>
      </c>
      <c r="D108" s="25">
        <v>106</v>
      </c>
      <c r="E108" s="23">
        <v>34</v>
      </c>
      <c r="F108" s="21" t="s">
        <v>13</v>
      </c>
      <c r="G108" s="22">
        <v>2</v>
      </c>
      <c r="H108" s="25"/>
    </row>
    <row r="109" spans="1:8" ht="15.6" x14ac:dyDescent="0.3">
      <c r="A109" s="20" t="s">
        <v>133</v>
      </c>
      <c r="B109" s="21" t="s">
        <v>13</v>
      </c>
      <c r="C109" s="22" t="s">
        <v>14</v>
      </c>
      <c r="D109" s="25">
        <v>107</v>
      </c>
      <c r="E109" s="23">
        <v>41</v>
      </c>
      <c r="F109" s="21" t="s">
        <v>13</v>
      </c>
      <c r="G109" s="22">
        <v>2</v>
      </c>
      <c r="H109" s="25"/>
    </row>
    <row r="110" spans="1:8" ht="15.6" x14ac:dyDescent="0.3">
      <c r="A110" s="20" t="s">
        <v>134</v>
      </c>
      <c r="B110" s="21" t="s">
        <v>17</v>
      </c>
      <c r="C110" s="22" t="s">
        <v>18</v>
      </c>
      <c r="D110" s="25">
        <v>108</v>
      </c>
      <c r="E110" s="23">
        <v>46</v>
      </c>
      <c r="F110" s="21" t="s">
        <v>17</v>
      </c>
      <c r="G110" s="22">
        <v>0</v>
      </c>
      <c r="H110" s="25"/>
    </row>
    <row r="111" spans="1:8" ht="15.6" x14ac:dyDescent="0.3">
      <c r="A111" s="20" t="s">
        <v>135</v>
      </c>
      <c r="B111" s="21" t="s">
        <v>13</v>
      </c>
      <c r="C111" s="22" t="s">
        <v>14</v>
      </c>
      <c r="D111" s="25">
        <v>109</v>
      </c>
      <c r="E111" s="23">
        <v>45</v>
      </c>
      <c r="F111" s="21" t="s">
        <v>13</v>
      </c>
      <c r="G111" s="22">
        <v>2</v>
      </c>
      <c r="H111" s="25"/>
    </row>
    <row r="112" spans="1:8" ht="15.6" x14ac:dyDescent="0.3">
      <c r="A112" s="20" t="s">
        <v>136</v>
      </c>
      <c r="B112" s="21" t="s">
        <v>17</v>
      </c>
      <c r="C112" s="22" t="s">
        <v>18</v>
      </c>
      <c r="D112" s="25">
        <v>110</v>
      </c>
      <c r="E112" s="23">
        <v>35</v>
      </c>
      <c r="F112" s="21" t="s">
        <v>17</v>
      </c>
      <c r="G112" s="22">
        <v>0</v>
      </c>
      <c r="H112" s="25"/>
    </row>
    <row r="113" spans="1:8" ht="15.6" x14ac:dyDescent="0.3">
      <c r="A113" s="20" t="s">
        <v>137</v>
      </c>
      <c r="B113" s="21" t="s">
        <v>13</v>
      </c>
      <c r="C113" s="22" t="s">
        <v>14</v>
      </c>
      <c r="D113" s="25">
        <v>111</v>
      </c>
      <c r="E113" s="23">
        <v>38</v>
      </c>
      <c r="F113" s="21" t="s">
        <v>13</v>
      </c>
      <c r="G113" s="22">
        <v>2</v>
      </c>
      <c r="H113" s="25"/>
    </row>
    <row r="114" spans="1:8" ht="15.6" x14ac:dyDescent="0.3">
      <c r="A114" s="20" t="s">
        <v>138</v>
      </c>
      <c r="B114" s="21" t="s">
        <v>13</v>
      </c>
      <c r="C114" s="22" t="s">
        <v>14</v>
      </c>
      <c r="D114" s="25">
        <v>112</v>
      </c>
      <c r="E114" s="23">
        <v>34</v>
      </c>
      <c r="F114" s="21" t="s">
        <v>13</v>
      </c>
      <c r="G114" s="22">
        <v>2</v>
      </c>
      <c r="H114" s="25"/>
    </row>
    <row r="115" spans="1:8" ht="15.6" x14ac:dyDescent="0.3">
      <c r="A115" s="20" t="s">
        <v>139</v>
      </c>
      <c r="B115" s="21" t="s">
        <v>13</v>
      </c>
      <c r="C115" s="22" t="s">
        <v>14</v>
      </c>
      <c r="D115" s="25">
        <v>113</v>
      </c>
      <c r="E115" s="23">
        <v>30</v>
      </c>
      <c r="F115" s="21" t="s">
        <v>13</v>
      </c>
      <c r="G115" s="22">
        <v>2</v>
      </c>
      <c r="H115" s="25"/>
    </row>
    <row r="116" spans="1:8" ht="15.6" x14ac:dyDescent="0.3">
      <c r="A116" s="20" t="s">
        <v>140</v>
      </c>
      <c r="B116" s="21" t="s">
        <v>13</v>
      </c>
      <c r="C116" s="22" t="s">
        <v>14</v>
      </c>
      <c r="D116" s="25">
        <v>114</v>
      </c>
      <c r="E116" s="23">
        <v>35</v>
      </c>
      <c r="F116" s="21" t="s">
        <v>13</v>
      </c>
      <c r="G116" s="22">
        <v>2</v>
      </c>
      <c r="H116" s="25"/>
    </row>
    <row r="117" spans="1:8" ht="15.6" x14ac:dyDescent="0.3">
      <c r="A117" s="20" t="s">
        <v>141</v>
      </c>
      <c r="B117" s="21" t="s">
        <v>13</v>
      </c>
      <c r="C117" s="22" t="s">
        <v>14</v>
      </c>
      <c r="D117" s="25">
        <v>115</v>
      </c>
      <c r="E117" s="23">
        <v>38</v>
      </c>
      <c r="F117" s="21" t="s">
        <v>13</v>
      </c>
      <c r="G117" s="22">
        <v>2</v>
      </c>
      <c r="H117" s="25"/>
    </row>
    <row r="118" spans="1:8" ht="15.6" x14ac:dyDescent="0.3">
      <c r="A118" s="20" t="s">
        <v>142</v>
      </c>
      <c r="B118" s="21" t="s">
        <v>13</v>
      </c>
      <c r="C118" s="22" t="s">
        <v>14</v>
      </c>
      <c r="D118" s="25">
        <v>116</v>
      </c>
      <c r="E118" s="23">
        <v>41</v>
      </c>
      <c r="F118" s="21" t="s">
        <v>13</v>
      </c>
      <c r="G118" s="22">
        <v>2</v>
      </c>
      <c r="H118" s="25"/>
    </row>
    <row r="119" spans="1:8" ht="15.6" x14ac:dyDescent="0.3">
      <c r="A119" s="20" t="s">
        <v>143</v>
      </c>
      <c r="B119" s="21" t="s">
        <v>13</v>
      </c>
      <c r="C119" s="22" t="s">
        <v>14</v>
      </c>
      <c r="D119" s="25">
        <v>117</v>
      </c>
      <c r="E119" s="23">
        <v>40</v>
      </c>
      <c r="F119" s="21" t="s">
        <v>13</v>
      </c>
      <c r="G119" s="22">
        <v>2</v>
      </c>
      <c r="H119" s="25"/>
    </row>
    <row r="120" spans="1:8" ht="15.6" x14ac:dyDescent="0.3">
      <c r="A120" s="20" t="s">
        <v>144</v>
      </c>
      <c r="B120" s="21" t="s">
        <v>13</v>
      </c>
      <c r="C120" s="22" t="s">
        <v>14</v>
      </c>
      <c r="D120" s="25">
        <v>118</v>
      </c>
      <c r="E120" s="23">
        <v>45</v>
      </c>
      <c r="F120" s="21" t="s">
        <v>13</v>
      </c>
      <c r="G120" s="22">
        <v>2</v>
      </c>
      <c r="H120" s="25"/>
    </row>
    <row r="121" spans="1:8" ht="15.6" x14ac:dyDescent="0.3">
      <c r="A121" s="20" t="s">
        <v>145</v>
      </c>
      <c r="B121" s="21" t="s">
        <v>13</v>
      </c>
      <c r="C121" s="22" t="s">
        <v>14</v>
      </c>
      <c r="D121" s="25">
        <v>119</v>
      </c>
      <c r="E121" s="23">
        <v>40</v>
      </c>
      <c r="F121" s="21" t="s">
        <v>13</v>
      </c>
      <c r="G121" s="22">
        <v>2</v>
      </c>
      <c r="H121" s="25"/>
    </row>
    <row r="122" spans="1:8" ht="15.6" x14ac:dyDescent="0.3">
      <c r="A122" s="20" t="s">
        <v>146</v>
      </c>
      <c r="B122" s="21" t="s">
        <v>13</v>
      </c>
      <c r="C122" s="22" t="s">
        <v>14</v>
      </c>
      <c r="D122" s="25">
        <v>120</v>
      </c>
      <c r="E122" s="23">
        <v>35</v>
      </c>
      <c r="F122" s="21" t="s">
        <v>13</v>
      </c>
      <c r="G122" s="22">
        <v>2</v>
      </c>
      <c r="H122" s="25"/>
    </row>
    <row r="123" spans="1:8" ht="15.6" x14ac:dyDescent="0.3">
      <c r="A123" s="20" t="s">
        <v>147</v>
      </c>
      <c r="B123" s="21" t="s">
        <v>13</v>
      </c>
      <c r="C123" s="22" t="s">
        <v>14</v>
      </c>
      <c r="D123" s="25">
        <v>121</v>
      </c>
      <c r="E123" s="23">
        <v>31</v>
      </c>
      <c r="F123" s="21" t="s">
        <v>13</v>
      </c>
      <c r="G123" s="22">
        <v>2</v>
      </c>
      <c r="H123" s="25"/>
    </row>
    <row r="124" spans="1:8" ht="15.6" x14ac:dyDescent="0.3">
      <c r="A124" s="20" t="s">
        <v>148</v>
      </c>
      <c r="B124" s="21" t="s">
        <v>13</v>
      </c>
      <c r="C124" s="22" t="s">
        <v>14</v>
      </c>
      <c r="D124" s="25">
        <v>122</v>
      </c>
      <c r="E124" s="23">
        <v>38</v>
      </c>
      <c r="F124" s="21" t="s">
        <v>13</v>
      </c>
      <c r="G124" s="22">
        <v>2</v>
      </c>
      <c r="H124" s="25"/>
    </row>
    <row r="125" spans="1:8" ht="15.6" x14ac:dyDescent="0.3">
      <c r="A125" s="20" t="s">
        <v>149</v>
      </c>
      <c r="B125" s="21" t="s">
        <v>13</v>
      </c>
      <c r="C125" s="22" t="s">
        <v>14</v>
      </c>
      <c r="D125" s="25">
        <v>123</v>
      </c>
      <c r="E125" s="23">
        <v>45</v>
      </c>
      <c r="F125" s="21" t="s">
        <v>13</v>
      </c>
      <c r="G125" s="22">
        <v>2</v>
      </c>
      <c r="H125" s="25"/>
    </row>
    <row r="126" spans="1:8" ht="15.6" x14ac:dyDescent="0.3">
      <c r="A126" s="20" t="s">
        <v>150</v>
      </c>
      <c r="B126" s="21" t="s">
        <v>13</v>
      </c>
      <c r="C126" s="22" t="s">
        <v>14</v>
      </c>
      <c r="D126" s="25">
        <v>124</v>
      </c>
      <c r="E126" s="23">
        <v>36</v>
      </c>
      <c r="F126" s="21" t="s">
        <v>13</v>
      </c>
      <c r="G126" s="22">
        <v>2</v>
      </c>
      <c r="H126" s="25"/>
    </row>
    <row r="127" spans="1:8" ht="15.6" x14ac:dyDescent="0.3">
      <c r="A127" s="20" t="s">
        <v>151</v>
      </c>
      <c r="B127" s="21" t="s">
        <v>17</v>
      </c>
      <c r="C127" s="22" t="s">
        <v>18</v>
      </c>
      <c r="D127" s="25">
        <v>125</v>
      </c>
      <c r="E127" s="23">
        <v>42</v>
      </c>
      <c r="F127" s="21" t="s">
        <v>17</v>
      </c>
      <c r="G127" s="22">
        <v>0</v>
      </c>
      <c r="H127" s="25"/>
    </row>
    <row r="128" spans="1:8" ht="15.6" x14ac:dyDescent="0.3">
      <c r="A128" s="20" t="s">
        <v>152</v>
      </c>
      <c r="B128" s="21" t="s">
        <v>13</v>
      </c>
      <c r="C128" s="22" t="s">
        <v>14</v>
      </c>
      <c r="D128" s="25">
        <v>126</v>
      </c>
      <c r="E128" s="23">
        <v>47</v>
      </c>
      <c r="F128" s="21" t="s">
        <v>13</v>
      </c>
      <c r="G128" s="22">
        <v>2</v>
      </c>
      <c r="H128" s="25"/>
    </row>
    <row r="129" spans="1:8" ht="15.6" x14ac:dyDescent="0.3">
      <c r="A129" s="20" t="s">
        <v>153</v>
      </c>
      <c r="B129" s="21" t="s">
        <v>17</v>
      </c>
      <c r="C129" s="22" t="s">
        <v>18</v>
      </c>
      <c r="D129" s="25">
        <v>127</v>
      </c>
      <c r="E129" s="23">
        <v>44</v>
      </c>
      <c r="F129" s="21" t="s">
        <v>17</v>
      </c>
      <c r="G129" s="22">
        <v>0</v>
      </c>
      <c r="H129" s="25"/>
    </row>
    <row r="130" spans="1:8" ht="15.6" x14ac:dyDescent="0.3">
      <c r="A130" s="20" t="s">
        <v>154</v>
      </c>
      <c r="B130" s="21" t="s">
        <v>155</v>
      </c>
      <c r="C130" s="22" t="s">
        <v>156</v>
      </c>
      <c r="D130" s="25">
        <v>128</v>
      </c>
      <c r="E130" s="23">
        <v>420</v>
      </c>
      <c r="F130" s="21" t="s">
        <v>155</v>
      </c>
      <c r="G130" s="22">
        <v>0</v>
      </c>
      <c r="H130" s="25"/>
    </row>
    <row r="131" spans="1:8" ht="15.6" x14ac:dyDescent="0.3">
      <c r="A131" s="20" t="s">
        <v>157</v>
      </c>
      <c r="B131" s="21" t="s">
        <v>17</v>
      </c>
      <c r="C131" s="22" t="s">
        <v>18</v>
      </c>
      <c r="D131" s="25">
        <v>129</v>
      </c>
      <c r="E131" s="23">
        <v>48</v>
      </c>
      <c r="F131" s="21" t="s">
        <v>17</v>
      </c>
      <c r="G131" s="22">
        <v>0</v>
      </c>
      <c r="H131" s="25"/>
    </row>
    <row r="132" spans="1:8" ht="15.6" x14ac:dyDescent="0.3">
      <c r="A132" s="20" t="s">
        <v>158</v>
      </c>
      <c r="B132" s="21" t="s">
        <v>13</v>
      </c>
      <c r="C132" s="22" t="s">
        <v>14</v>
      </c>
      <c r="D132" s="25">
        <v>130</v>
      </c>
      <c r="E132" s="23">
        <v>38</v>
      </c>
      <c r="F132" s="21" t="s">
        <v>13</v>
      </c>
      <c r="G132" s="22">
        <v>2</v>
      </c>
      <c r="H132" s="25"/>
    </row>
    <row r="133" spans="1:8" ht="15.6" x14ac:dyDescent="0.3">
      <c r="A133" s="20" t="s">
        <v>159</v>
      </c>
      <c r="B133" s="21" t="s">
        <v>13</v>
      </c>
      <c r="C133" s="22" t="s">
        <v>14</v>
      </c>
      <c r="D133" s="25">
        <v>131</v>
      </c>
      <c r="E133" s="23">
        <v>35</v>
      </c>
      <c r="F133" s="21" t="s">
        <v>13</v>
      </c>
      <c r="G133" s="22">
        <v>2</v>
      </c>
      <c r="H133" s="25"/>
    </row>
    <row r="134" spans="1:8" ht="15.6" x14ac:dyDescent="0.3">
      <c r="A134" s="20" t="s">
        <v>160</v>
      </c>
      <c r="B134" s="21" t="s">
        <v>13</v>
      </c>
      <c r="C134" s="22" t="s">
        <v>14</v>
      </c>
      <c r="D134" s="25">
        <v>132</v>
      </c>
      <c r="E134" s="23">
        <v>38</v>
      </c>
      <c r="F134" s="21" t="s">
        <v>13</v>
      </c>
      <c r="G134" s="22">
        <v>2</v>
      </c>
      <c r="H134" s="25"/>
    </row>
    <row r="135" spans="1:8" ht="15.6" x14ac:dyDescent="0.3">
      <c r="A135" s="20" t="s">
        <v>161</v>
      </c>
      <c r="B135" s="21" t="s">
        <v>17</v>
      </c>
      <c r="C135" s="22" t="s">
        <v>18</v>
      </c>
      <c r="D135" s="25">
        <v>133</v>
      </c>
      <c r="E135" s="23">
        <v>42</v>
      </c>
      <c r="F135" s="21" t="s">
        <v>17</v>
      </c>
      <c r="G135" s="22">
        <v>0</v>
      </c>
      <c r="H135" s="25"/>
    </row>
    <row r="136" spans="1:8" ht="15.6" x14ac:dyDescent="0.3">
      <c r="A136" s="20" t="s">
        <v>162</v>
      </c>
      <c r="B136" s="21" t="s">
        <v>13</v>
      </c>
      <c r="C136" s="22" t="s">
        <v>14</v>
      </c>
      <c r="D136" s="25">
        <v>134</v>
      </c>
      <c r="E136" s="23">
        <v>30</v>
      </c>
      <c r="F136" s="21" t="s">
        <v>13</v>
      </c>
      <c r="G136" s="22">
        <v>2</v>
      </c>
      <c r="H136" s="25"/>
    </row>
    <row r="137" spans="1:8" ht="15.6" x14ac:dyDescent="0.3">
      <c r="A137" s="20" t="s">
        <v>163</v>
      </c>
      <c r="B137" s="21" t="s">
        <v>13</v>
      </c>
      <c r="C137" s="22" t="s">
        <v>14</v>
      </c>
      <c r="D137" s="25">
        <v>135</v>
      </c>
      <c r="E137" s="23">
        <v>31</v>
      </c>
      <c r="F137" s="21" t="s">
        <v>13</v>
      </c>
      <c r="G137" s="22">
        <v>2</v>
      </c>
      <c r="H137" s="25"/>
    </row>
    <row r="138" spans="1:8" ht="15.6" x14ac:dyDescent="0.3">
      <c r="A138" s="20" t="s">
        <v>164</v>
      </c>
      <c r="B138" s="21" t="s">
        <v>13</v>
      </c>
      <c r="C138" s="22" t="s">
        <v>14</v>
      </c>
      <c r="D138" s="25">
        <v>136</v>
      </c>
      <c r="E138" s="23">
        <v>40</v>
      </c>
      <c r="F138" s="21" t="s">
        <v>13</v>
      </c>
      <c r="G138" s="22">
        <v>2</v>
      </c>
      <c r="H138" s="25"/>
    </row>
    <row r="139" spans="1:8" ht="15.6" x14ac:dyDescent="0.3">
      <c r="A139" s="20" t="s">
        <v>165</v>
      </c>
      <c r="B139" s="21" t="s">
        <v>13</v>
      </c>
      <c r="C139" s="22" t="s">
        <v>14</v>
      </c>
      <c r="D139" s="25">
        <v>137</v>
      </c>
      <c r="E139" s="23">
        <v>38</v>
      </c>
      <c r="F139" s="21" t="s">
        <v>13</v>
      </c>
      <c r="G139" s="22">
        <v>2</v>
      </c>
      <c r="H139" s="25"/>
    </row>
    <row r="140" spans="1:8" ht="15.6" x14ac:dyDescent="0.3">
      <c r="A140" s="20" t="s">
        <v>166</v>
      </c>
      <c r="B140" s="21" t="s">
        <v>13</v>
      </c>
      <c r="C140" s="22" t="s">
        <v>14</v>
      </c>
      <c r="D140" s="25">
        <v>138</v>
      </c>
      <c r="E140" s="23">
        <v>37</v>
      </c>
      <c r="F140" s="21" t="s">
        <v>13</v>
      </c>
      <c r="G140" s="22">
        <v>2</v>
      </c>
      <c r="H140" s="25"/>
    </row>
    <row r="141" spans="1:8" ht="15.6" x14ac:dyDescent="0.3">
      <c r="A141" s="20" t="s">
        <v>167</v>
      </c>
      <c r="B141" s="21" t="s">
        <v>13</v>
      </c>
      <c r="C141" s="22" t="s">
        <v>14</v>
      </c>
      <c r="D141" s="25">
        <v>139</v>
      </c>
      <c r="E141" s="23">
        <v>43</v>
      </c>
      <c r="F141" s="21" t="s">
        <v>13</v>
      </c>
      <c r="G141" s="22">
        <v>2</v>
      </c>
      <c r="H141" s="25"/>
    </row>
    <row r="142" spans="1:8" ht="15.6" x14ac:dyDescent="0.3">
      <c r="A142" s="20" t="s">
        <v>168</v>
      </c>
      <c r="B142" s="21" t="s">
        <v>13</v>
      </c>
      <c r="C142" s="22" t="s">
        <v>14</v>
      </c>
      <c r="D142" s="25">
        <v>140</v>
      </c>
      <c r="E142" s="23">
        <v>45</v>
      </c>
      <c r="F142" s="21" t="s">
        <v>13</v>
      </c>
      <c r="G142" s="22">
        <v>2</v>
      </c>
      <c r="H142" s="25"/>
    </row>
    <row r="143" spans="1:8" ht="15.6" x14ac:dyDescent="0.3">
      <c r="A143" s="20" t="s">
        <v>169</v>
      </c>
      <c r="B143" s="21" t="s">
        <v>17</v>
      </c>
      <c r="C143" s="22" t="s">
        <v>18</v>
      </c>
      <c r="D143" s="25">
        <v>141</v>
      </c>
      <c r="E143" s="23">
        <v>45</v>
      </c>
      <c r="F143" s="21" t="s">
        <v>17</v>
      </c>
      <c r="G143" s="22">
        <v>0</v>
      </c>
      <c r="H143" s="25"/>
    </row>
    <row r="144" spans="1:8" ht="15.6" x14ac:dyDescent="0.3">
      <c r="A144" s="20" t="s">
        <v>170</v>
      </c>
      <c r="B144" s="21" t="s">
        <v>13</v>
      </c>
      <c r="C144" s="22" t="s">
        <v>14</v>
      </c>
      <c r="D144" s="25">
        <v>142</v>
      </c>
      <c r="E144" s="23">
        <v>43</v>
      </c>
      <c r="F144" s="21" t="s">
        <v>13</v>
      </c>
      <c r="G144" s="22">
        <v>2</v>
      </c>
      <c r="H144" s="25"/>
    </row>
    <row r="145" spans="1:8" ht="15.6" x14ac:dyDescent="0.3">
      <c r="A145" s="20" t="s">
        <v>171</v>
      </c>
      <c r="B145" s="21" t="s">
        <v>13</v>
      </c>
      <c r="C145" s="22" t="s">
        <v>14</v>
      </c>
      <c r="D145" s="25">
        <v>143</v>
      </c>
      <c r="E145" s="23">
        <v>39</v>
      </c>
      <c r="F145" s="21" t="s">
        <v>13</v>
      </c>
      <c r="G145" s="22">
        <v>2</v>
      </c>
      <c r="H145" s="25"/>
    </row>
    <row r="146" spans="1:8" ht="15.6" x14ac:dyDescent="0.3">
      <c r="A146" s="20" t="s">
        <v>172</v>
      </c>
      <c r="B146" s="21" t="s">
        <v>13</v>
      </c>
      <c r="C146" s="22" t="s">
        <v>14</v>
      </c>
      <c r="D146" s="25">
        <v>144</v>
      </c>
      <c r="E146" s="23">
        <v>41</v>
      </c>
      <c r="F146" s="21" t="s">
        <v>13</v>
      </c>
      <c r="G146" s="22">
        <v>2</v>
      </c>
      <c r="H146" s="25"/>
    </row>
    <row r="147" spans="1:8" ht="15.6" x14ac:dyDescent="0.3">
      <c r="A147" s="20" t="s">
        <v>173</v>
      </c>
      <c r="B147" s="21" t="s">
        <v>17</v>
      </c>
      <c r="C147" s="22" t="s">
        <v>18</v>
      </c>
      <c r="D147" s="25">
        <v>145</v>
      </c>
      <c r="E147" s="23">
        <v>40</v>
      </c>
      <c r="F147" s="21" t="s">
        <v>17</v>
      </c>
      <c r="G147" s="22">
        <v>0</v>
      </c>
      <c r="H147" s="25"/>
    </row>
    <row r="148" spans="1:8" ht="15.6" x14ac:dyDescent="0.3">
      <c r="A148" s="20" t="s">
        <v>174</v>
      </c>
      <c r="B148" s="21" t="s">
        <v>17</v>
      </c>
      <c r="C148" s="22" t="s">
        <v>18</v>
      </c>
      <c r="D148" s="25">
        <v>146</v>
      </c>
      <c r="E148" s="23">
        <v>36</v>
      </c>
      <c r="F148" s="21" t="s">
        <v>17</v>
      </c>
      <c r="G148" s="22">
        <v>0</v>
      </c>
      <c r="H148" s="25"/>
    </row>
    <row r="149" spans="1:8" ht="15.6" x14ac:dyDescent="0.3">
      <c r="A149" s="20" t="s">
        <v>175</v>
      </c>
      <c r="B149" s="21" t="s">
        <v>13</v>
      </c>
      <c r="C149" s="22" t="s">
        <v>14</v>
      </c>
      <c r="D149" s="25">
        <v>147</v>
      </c>
      <c r="E149" s="23">
        <v>45</v>
      </c>
      <c r="F149" s="21" t="s">
        <v>13</v>
      </c>
      <c r="G149" s="22">
        <v>2</v>
      </c>
      <c r="H149" s="25"/>
    </row>
    <row r="150" spans="1:8" ht="15.6" x14ac:dyDescent="0.3">
      <c r="A150" s="20" t="s">
        <v>176</v>
      </c>
      <c r="B150" s="21" t="s">
        <v>13</v>
      </c>
      <c r="C150" s="22" t="s">
        <v>14</v>
      </c>
      <c r="D150" s="25">
        <v>148</v>
      </c>
      <c r="E150" s="23">
        <v>36</v>
      </c>
      <c r="F150" s="21" t="s">
        <v>13</v>
      </c>
      <c r="G150" s="22">
        <v>2</v>
      </c>
      <c r="H150" s="25"/>
    </row>
    <row r="151" spans="1:8" ht="15.6" x14ac:dyDescent="0.3">
      <c r="A151" s="20" t="s">
        <v>177</v>
      </c>
      <c r="B151" s="21" t="s">
        <v>17</v>
      </c>
      <c r="C151" s="22" t="s">
        <v>18</v>
      </c>
      <c r="D151" s="25">
        <v>149</v>
      </c>
      <c r="E151" s="23">
        <v>41</v>
      </c>
      <c r="F151" s="21" t="s">
        <v>17</v>
      </c>
      <c r="G151" s="22">
        <v>0</v>
      </c>
      <c r="H151" s="25"/>
    </row>
    <row r="152" spans="1:8" ht="15.6" x14ac:dyDescent="0.3">
      <c r="A152" s="20" t="s">
        <v>178</v>
      </c>
      <c r="B152" s="21" t="s">
        <v>13</v>
      </c>
      <c r="C152" s="22" t="s">
        <v>14</v>
      </c>
      <c r="D152" s="25">
        <v>150</v>
      </c>
      <c r="E152" s="23">
        <v>35</v>
      </c>
      <c r="F152" s="21" t="s">
        <v>13</v>
      </c>
      <c r="G152" s="22">
        <v>2</v>
      </c>
      <c r="H152" s="25"/>
    </row>
    <row r="153" spans="1:8" ht="15.6" x14ac:dyDescent="0.3">
      <c r="A153" s="20" t="s">
        <v>179</v>
      </c>
      <c r="B153" s="21" t="s">
        <v>17</v>
      </c>
      <c r="C153" s="22" t="s">
        <v>18</v>
      </c>
      <c r="D153" s="25">
        <v>151</v>
      </c>
      <c r="E153" s="23">
        <v>48</v>
      </c>
      <c r="F153" s="21" t="s">
        <v>17</v>
      </c>
      <c r="G153" s="22">
        <v>0</v>
      </c>
      <c r="H153" s="25"/>
    </row>
    <row r="154" spans="1:8" ht="15.6" x14ac:dyDescent="0.3">
      <c r="A154" s="20" t="s">
        <v>180</v>
      </c>
      <c r="B154" s="21" t="s">
        <v>13</v>
      </c>
      <c r="C154" s="22" t="s">
        <v>14</v>
      </c>
      <c r="D154" s="25">
        <v>152</v>
      </c>
      <c r="E154" s="23">
        <v>35</v>
      </c>
      <c r="F154" s="21" t="s">
        <v>13</v>
      </c>
      <c r="G154" s="22">
        <v>2</v>
      </c>
      <c r="H154" s="25"/>
    </row>
    <row r="155" spans="1:8" ht="15.6" x14ac:dyDescent="0.3">
      <c r="A155" s="20" t="s">
        <v>181</v>
      </c>
      <c r="B155" s="21" t="s">
        <v>13</v>
      </c>
      <c r="C155" s="22" t="s">
        <v>14</v>
      </c>
      <c r="D155" s="25">
        <v>153</v>
      </c>
      <c r="E155" s="23">
        <v>38</v>
      </c>
      <c r="F155" s="21" t="s">
        <v>13</v>
      </c>
      <c r="G155" s="22">
        <v>2</v>
      </c>
      <c r="H155" s="25"/>
    </row>
    <row r="156" spans="1:8" ht="15.6" x14ac:dyDescent="0.3">
      <c r="A156" s="20" t="s">
        <v>182</v>
      </c>
      <c r="B156" s="21" t="s">
        <v>13</v>
      </c>
      <c r="C156" s="22" t="s">
        <v>14</v>
      </c>
      <c r="D156" s="25">
        <v>154</v>
      </c>
      <c r="E156" s="23">
        <v>32</v>
      </c>
      <c r="F156" s="21" t="s">
        <v>13</v>
      </c>
      <c r="G156" s="22">
        <v>2</v>
      </c>
      <c r="H156" s="25"/>
    </row>
    <row r="157" spans="1:8" ht="15.6" x14ac:dyDescent="0.3">
      <c r="A157" s="20" t="s">
        <v>183</v>
      </c>
      <c r="B157" s="21" t="s">
        <v>13</v>
      </c>
      <c r="C157" s="22" t="s">
        <v>14</v>
      </c>
      <c r="D157" s="25">
        <v>155</v>
      </c>
      <c r="E157" s="23">
        <v>35</v>
      </c>
      <c r="F157" s="21" t="s">
        <v>13</v>
      </c>
      <c r="G157" s="22">
        <v>2</v>
      </c>
      <c r="H157" s="25"/>
    </row>
    <row r="158" spans="1:8" ht="15.6" x14ac:dyDescent="0.3">
      <c r="A158" s="20" t="s">
        <v>184</v>
      </c>
      <c r="B158" s="21" t="s">
        <v>185</v>
      </c>
      <c r="C158" s="22" t="s">
        <v>186</v>
      </c>
      <c r="D158" s="25">
        <v>156</v>
      </c>
      <c r="E158" s="23">
        <v>37</v>
      </c>
      <c r="F158" s="21" t="s">
        <v>185</v>
      </c>
      <c r="G158" s="22">
        <v>0</v>
      </c>
      <c r="H158" s="25"/>
    </row>
    <row r="159" spans="1:8" ht="15.6" x14ac:dyDescent="0.3">
      <c r="A159" s="20" t="s">
        <v>187</v>
      </c>
      <c r="B159" s="21" t="s">
        <v>17</v>
      </c>
      <c r="C159" s="22" t="s">
        <v>18</v>
      </c>
      <c r="D159" s="25">
        <v>157</v>
      </c>
      <c r="E159" s="23">
        <v>60</v>
      </c>
      <c r="F159" s="21" t="s">
        <v>17</v>
      </c>
      <c r="G159" s="22">
        <v>0</v>
      </c>
      <c r="H159" s="25"/>
    </row>
    <row r="160" spans="1:8" ht="15.6" x14ac:dyDescent="0.3">
      <c r="A160" s="20" t="s">
        <v>188</v>
      </c>
      <c r="B160" s="21" t="s">
        <v>13</v>
      </c>
      <c r="C160" s="22" t="s">
        <v>14</v>
      </c>
      <c r="D160" s="25">
        <v>158</v>
      </c>
      <c r="E160" s="23">
        <v>43</v>
      </c>
      <c r="F160" s="21" t="s">
        <v>13</v>
      </c>
      <c r="G160" s="22">
        <v>2</v>
      </c>
      <c r="H160" s="25"/>
    </row>
    <row r="161" spans="1:8" ht="15.6" x14ac:dyDescent="0.3">
      <c r="A161" s="20" t="s">
        <v>189</v>
      </c>
      <c r="B161" s="21" t="s">
        <v>13</v>
      </c>
      <c r="C161" s="22" t="s">
        <v>14</v>
      </c>
      <c r="D161" s="25">
        <v>159</v>
      </c>
      <c r="E161" s="23">
        <v>37</v>
      </c>
      <c r="F161" s="21" t="s">
        <v>13</v>
      </c>
      <c r="G161" s="22">
        <v>2</v>
      </c>
      <c r="H161" s="25"/>
    </row>
    <row r="162" spans="1:8" ht="15.6" x14ac:dyDescent="0.3">
      <c r="A162" s="20" t="s">
        <v>190</v>
      </c>
      <c r="B162" s="21" t="s">
        <v>17</v>
      </c>
      <c r="C162" s="22" t="s">
        <v>18</v>
      </c>
      <c r="D162" s="25">
        <v>160</v>
      </c>
      <c r="E162" s="23">
        <v>31</v>
      </c>
      <c r="F162" s="21" t="s">
        <v>17</v>
      </c>
      <c r="G162" s="22">
        <v>0</v>
      </c>
      <c r="H162" s="25"/>
    </row>
    <row r="163" spans="1:8" ht="15.6" x14ac:dyDescent="0.3">
      <c r="A163" s="20" t="s">
        <v>191</v>
      </c>
      <c r="B163" s="21" t="s">
        <v>13</v>
      </c>
      <c r="C163" s="22" t="s">
        <v>14</v>
      </c>
      <c r="D163" s="25">
        <v>161</v>
      </c>
      <c r="E163" s="23">
        <v>42</v>
      </c>
      <c r="F163" s="21" t="s">
        <v>13</v>
      </c>
      <c r="G163" s="22">
        <v>2</v>
      </c>
      <c r="H163" s="25"/>
    </row>
    <row r="164" spans="1:8" ht="15.6" x14ac:dyDescent="0.3">
      <c r="A164" s="20" t="s">
        <v>192</v>
      </c>
      <c r="B164" s="21" t="s">
        <v>13</v>
      </c>
      <c r="C164" s="22" t="s">
        <v>14</v>
      </c>
      <c r="D164" s="25">
        <v>162</v>
      </c>
      <c r="E164" s="23">
        <v>42</v>
      </c>
      <c r="F164" s="21" t="s">
        <v>13</v>
      </c>
      <c r="G164" s="22">
        <v>2</v>
      </c>
      <c r="H164" s="25"/>
    </row>
    <row r="165" spans="1:8" ht="15.6" x14ac:dyDescent="0.3">
      <c r="A165" s="20" t="s">
        <v>193</v>
      </c>
      <c r="B165" s="21" t="s">
        <v>13</v>
      </c>
      <c r="C165" s="22" t="s">
        <v>14</v>
      </c>
      <c r="D165" s="25">
        <v>163</v>
      </c>
      <c r="E165" s="23">
        <v>29</v>
      </c>
      <c r="F165" s="21" t="s">
        <v>13</v>
      </c>
      <c r="G165" s="22">
        <v>2</v>
      </c>
      <c r="H165" s="25"/>
    </row>
    <row r="166" spans="1:8" ht="15.6" x14ac:dyDescent="0.3">
      <c r="A166" s="20" t="s">
        <v>194</v>
      </c>
      <c r="B166" s="21" t="s">
        <v>17</v>
      </c>
      <c r="C166" s="22" t="s">
        <v>18</v>
      </c>
      <c r="D166" s="25">
        <v>164</v>
      </c>
      <c r="E166" s="23">
        <v>40</v>
      </c>
      <c r="F166" s="21" t="s">
        <v>17</v>
      </c>
      <c r="G166" s="22">
        <v>0</v>
      </c>
      <c r="H166" s="25"/>
    </row>
    <row r="167" spans="1:8" ht="15.6" x14ac:dyDescent="0.3">
      <c r="A167" s="20" t="s">
        <v>195</v>
      </c>
      <c r="B167" s="21" t="s">
        <v>17</v>
      </c>
      <c r="C167" s="22" t="s">
        <v>18</v>
      </c>
      <c r="D167" s="25">
        <v>165</v>
      </c>
      <c r="E167" s="23">
        <v>57</v>
      </c>
      <c r="F167" s="21" t="s">
        <v>17</v>
      </c>
      <c r="G167" s="22">
        <v>0</v>
      </c>
      <c r="H167" s="25"/>
    </row>
    <row r="168" spans="1:8" ht="15.6" x14ac:dyDescent="0.3">
      <c r="A168" s="20" t="s">
        <v>196</v>
      </c>
      <c r="B168" s="21" t="s">
        <v>17</v>
      </c>
      <c r="C168" s="22" t="s">
        <v>18</v>
      </c>
      <c r="D168" s="25">
        <v>166</v>
      </c>
      <c r="E168" s="23">
        <v>37</v>
      </c>
      <c r="F168" s="21" t="s">
        <v>17</v>
      </c>
      <c r="G168" s="22">
        <v>0</v>
      </c>
      <c r="H168" s="25"/>
    </row>
    <row r="169" spans="1:8" ht="15.6" x14ac:dyDescent="0.3">
      <c r="A169" s="20" t="s">
        <v>197</v>
      </c>
      <c r="B169" s="21" t="s">
        <v>13</v>
      </c>
      <c r="C169" s="22" t="s">
        <v>14</v>
      </c>
      <c r="D169" s="25">
        <v>167</v>
      </c>
      <c r="E169" s="23">
        <v>38</v>
      </c>
      <c r="F169" s="21" t="s">
        <v>13</v>
      </c>
      <c r="G169" s="22">
        <v>2</v>
      </c>
      <c r="H169" s="25"/>
    </row>
    <row r="170" spans="1:8" ht="15.6" x14ac:dyDescent="0.3">
      <c r="A170" s="20" t="s">
        <v>198</v>
      </c>
      <c r="B170" s="21" t="s">
        <v>13</v>
      </c>
      <c r="C170" s="22" t="s">
        <v>14</v>
      </c>
      <c r="D170" s="25">
        <v>168</v>
      </c>
      <c r="E170" s="23">
        <v>30</v>
      </c>
      <c r="F170" s="21" t="s">
        <v>13</v>
      </c>
      <c r="G170" s="22">
        <v>2</v>
      </c>
      <c r="H170" s="25"/>
    </row>
    <row r="171" spans="1:8" ht="15.6" x14ac:dyDescent="0.3">
      <c r="A171" s="20" t="s">
        <v>199</v>
      </c>
      <c r="B171" s="21" t="s">
        <v>13</v>
      </c>
      <c r="C171" s="22" t="s">
        <v>14</v>
      </c>
      <c r="D171" s="25">
        <v>169</v>
      </c>
      <c r="E171" s="23">
        <v>38</v>
      </c>
      <c r="F171" s="21" t="s">
        <v>13</v>
      </c>
      <c r="G171" s="22">
        <v>2</v>
      </c>
      <c r="H171" s="25"/>
    </row>
    <row r="172" spans="1:8" ht="15.6" x14ac:dyDescent="0.3">
      <c r="A172" s="20" t="s">
        <v>200</v>
      </c>
      <c r="B172" s="21" t="s">
        <v>13</v>
      </c>
      <c r="C172" s="22" t="s">
        <v>14</v>
      </c>
      <c r="D172" s="25">
        <v>170</v>
      </c>
      <c r="E172" s="23">
        <v>43</v>
      </c>
      <c r="F172" s="21" t="s">
        <v>13</v>
      </c>
      <c r="G172" s="22">
        <v>2</v>
      </c>
      <c r="H172" s="25"/>
    </row>
    <row r="173" spans="1:8" ht="15.6" x14ac:dyDescent="0.3">
      <c r="A173" s="20" t="s">
        <v>201</v>
      </c>
      <c r="B173" s="21" t="s">
        <v>123</v>
      </c>
      <c r="C173" s="22" t="s">
        <v>124</v>
      </c>
      <c r="D173" s="25">
        <v>171</v>
      </c>
      <c r="E173" s="23">
        <v>80</v>
      </c>
      <c r="F173" s="21" t="s">
        <v>123</v>
      </c>
      <c r="G173" s="22">
        <v>0</v>
      </c>
      <c r="H173" s="25"/>
    </row>
    <row r="174" spans="1:8" ht="15.6" x14ac:dyDescent="0.3">
      <c r="A174" s="20" t="s">
        <v>202</v>
      </c>
      <c r="B174" s="21" t="s">
        <v>203</v>
      </c>
      <c r="C174" s="22" t="s">
        <v>204</v>
      </c>
      <c r="D174" s="25">
        <v>172</v>
      </c>
      <c r="E174" s="23">
        <v>455</v>
      </c>
      <c r="F174" s="21" t="s">
        <v>203</v>
      </c>
      <c r="G174" s="22">
        <v>0</v>
      </c>
      <c r="H174" s="25"/>
    </row>
    <row r="175" spans="1:8" ht="15.6" x14ac:dyDescent="0.3">
      <c r="A175" s="20" t="s">
        <v>205</v>
      </c>
      <c r="B175" s="21" t="s">
        <v>13</v>
      </c>
      <c r="C175" s="22" t="s">
        <v>14</v>
      </c>
      <c r="D175" s="25">
        <v>173</v>
      </c>
      <c r="E175" s="23">
        <v>32</v>
      </c>
      <c r="F175" s="21" t="s">
        <v>13</v>
      </c>
      <c r="G175" s="22">
        <v>2</v>
      </c>
      <c r="H175" s="25"/>
    </row>
    <row r="176" spans="1:8" ht="15.6" x14ac:dyDescent="0.3">
      <c r="A176" s="20" t="s">
        <v>206</v>
      </c>
      <c r="B176" s="21" t="s">
        <v>13</v>
      </c>
      <c r="C176" s="22" t="s">
        <v>14</v>
      </c>
      <c r="D176" s="25">
        <v>174</v>
      </c>
      <c r="E176" s="23">
        <v>45</v>
      </c>
      <c r="F176" s="21" t="s">
        <v>13</v>
      </c>
      <c r="G176" s="22">
        <v>2</v>
      </c>
      <c r="H176" s="25"/>
    </row>
    <row r="177" spans="1:8" ht="15.6" x14ac:dyDescent="0.3">
      <c r="A177" s="20" t="s">
        <v>207</v>
      </c>
      <c r="B177" s="21" t="s">
        <v>13</v>
      </c>
      <c r="C177" s="22" t="s">
        <v>14</v>
      </c>
      <c r="D177" s="25">
        <v>175</v>
      </c>
      <c r="E177" s="23">
        <v>42</v>
      </c>
      <c r="F177" s="21" t="s">
        <v>13</v>
      </c>
      <c r="G177" s="22">
        <v>2</v>
      </c>
      <c r="H177" s="25"/>
    </row>
    <row r="178" spans="1:8" ht="15.6" x14ac:dyDescent="0.3">
      <c r="A178" s="20" t="s">
        <v>208</v>
      </c>
      <c r="B178" s="21" t="s">
        <v>13</v>
      </c>
      <c r="C178" s="22" t="s">
        <v>14</v>
      </c>
      <c r="D178" s="25">
        <v>176</v>
      </c>
      <c r="E178" s="23">
        <v>31</v>
      </c>
      <c r="F178" s="21" t="s">
        <v>13</v>
      </c>
      <c r="G178" s="22">
        <v>2</v>
      </c>
      <c r="H178" s="25"/>
    </row>
    <row r="179" spans="1:8" ht="15.6" x14ac:dyDescent="0.3">
      <c r="A179" s="20" t="s">
        <v>209</v>
      </c>
      <c r="B179" s="21" t="s">
        <v>13</v>
      </c>
      <c r="C179" s="22" t="s">
        <v>14</v>
      </c>
      <c r="D179" s="25">
        <v>177</v>
      </c>
      <c r="E179" s="23">
        <v>36</v>
      </c>
      <c r="F179" s="21" t="s">
        <v>13</v>
      </c>
      <c r="G179" s="22">
        <v>2</v>
      </c>
      <c r="H179" s="25"/>
    </row>
    <row r="180" spans="1:8" ht="15.6" x14ac:dyDescent="0.3">
      <c r="A180" s="20" t="s">
        <v>210</v>
      </c>
      <c r="B180" s="21" t="s">
        <v>13</v>
      </c>
      <c r="C180" s="22" t="s">
        <v>14</v>
      </c>
      <c r="D180" s="25">
        <v>178</v>
      </c>
      <c r="E180" s="23">
        <v>38</v>
      </c>
      <c r="F180" s="21" t="s">
        <v>13</v>
      </c>
      <c r="G180" s="22">
        <v>2</v>
      </c>
      <c r="H180" s="25"/>
    </row>
    <row r="181" spans="1:8" ht="15.6" x14ac:dyDescent="0.3">
      <c r="A181" s="20" t="s">
        <v>211</v>
      </c>
      <c r="B181" s="21" t="s">
        <v>17</v>
      </c>
      <c r="C181" s="22" t="s">
        <v>18</v>
      </c>
      <c r="D181" s="25">
        <v>179</v>
      </c>
      <c r="E181" s="23">
        <v>56</v>
      </c>
      <c r="F181" s="21" t="s">
        <v>17</v>
      </c>
      <c r="G181" s="22">
        <v>0</v>
      </c>
      <c r="H181" s="25"/>
    </row>
    <row r="182" spans="1:8" ht="15.6" x14ac:dyDescent="0.3">
      <c r="A182" s="20" t="s">
        <v>212</v>
      </c>
      <c r="B182" s="21" t="s">
        <v>13</v>
      </c>
      <c r="C182" s="22" t="s">
        <v>14</v>
      </c>
      <c r="D182" s="25">
        <v>180</v>
      </c>
      <c r="E182" s="23">
        <v>37</v>
      </c>
      <c r="F182" s="21" t="s">
        <v>13</v>
      </c>
      <c r="G182" s="22">
        <v>2</v>
      </c>
      <c r="H182" s="25"/>
    </row>
    <row r="183" spans="1:8" ht="15.6" x14ac:dyDescent="0.3">
      <c r="A183" s="20" t="s">
        <v>213</v>
      </c>
      <c r="B183" s="21" t="s">
        <v>13</v>
      </c>
      <c r="C183" s="22" t="s">
        <v>14</v>
      </c>
      <c r="D183" s="25">
        <v>181</v>
      </c>
      <c r="E183" s="23">
        <v>44</v>
      </c>
      <c r="F183" s="21" t="s">
        <v>13</v>
      </c>
      <c r="G183" s="22">
        <v>2</v>
      </c>
      <c r="H183" s="25"/>
    </row>
    <row r="184" spans="1:8" ht="15.6" x14ac:dyDescent="0.3">
      <c r="A184" s="20" t="s">
        <v>214</v>
      </c>
      <c r="B184" s="21" t="s">
        <v>13</v>
      </c>
      <c r="C184" s="22" t="s">
        <v>14</v>
      </c>
      <c r="D184" s="25">
        <v>182</v>
      </c>
      <c r="E184" s="23">
        <v>33</v>
      </c>
      <c r="F184" s="21" t="s">
        <v>13</v>
      </c>
      <c r="G184" s="22">
        <v>2</v>
      </c>
      <c r="H184" s="25"/>
    </row>
    <row r="185" spans="1:8" ht="15.6" x14ac:dyDescent="0.3">
      <c r="A185" s="20" t="s">
        <v>215</v>
      </c>
      <c r="B185" s="21" t="s">
        <v>13</v>
      </c>
      <c r="C185" s="22" t="s">
        <v>14</v>
      </c>
      <c r="D185" s="25">
        <v>183</v>
      </c>
      <c r="E185" s="23">
        <v>38</v>
      </c>
      <c r="F185" s="21" t="s">
        <v>13</v>
      </c>
      <c r="G185" s="22">
        <v>2</v>
      </c>
      <c r="H185" s="25"/>
    </row>
    <row r="186" spans="1:8" ht="15.6" x14ac:dyDescent="0.3">
      <c r="A186" s="20" t="s">
        <v>216</v>
      </c>
      <c r="B186" s="21" t="s">
        <v>13</v>
      </c>
      <c r="C186" s="22" t="s">
        <v>14</v>
      </c>
      <c r="D186" s="25">
        <v>184</v>
      </c>
      <c r="E186" s="23">
        <v>42</v>
      </c>
      <c r="F186" s="21" t="s">
        <v>13</v>
      </c>
      <c r="G186" s="22">
        <v>2</v>
      </c>
      <c r="H186" s="25"/>
    </row>
    <row r="187" spans="1:8" ht="15.6" x14ac:dyDescent="0.3">
      <c r="A187" s="20" t="s">
        <v>217</v>
      </c>
      <c r="B187" s="21" t="s">
        <v>13</v>
      </c>
      <c r="C187" s="22" t="s">
        <v>14</v>
      </c>
      <c r="D187" s="25">
        <v>185</v>
      </c>
      <c r="E187" s="23">
        <v>37</v>
      </c>
      <c r="F187" s="21" t="s">
        <v>13</v>
      </c>
      <c r="G187" s="22">
        <v>2</v>
      </c>
      <c r="H187" s="25"/>
    </row>
    <row r="188" spans="1:8" ht="15.6" x14ac:dyDescent="0.3">
      <c r="A188" s="20" t="s">
        <v>218</v>
      </c>
      <c r="B188" s="21" t="s">
        <v>13</v>
      </c>
      <c r="C188" s="22" t="s">
        <v>14</v>
      </c>
      <c r="D188" s="25">
        <v>186</v>
      </c>
      <c r="E188" s="23">
        <v>37</v>
      </c>
      <c r="F188" s="21" t="s">
        <v>13</v>
      </c>
      <c r="G188" s="22">
        <v>2</v>
      </c>
      <c r="H188" s="25"/>
    </row>
    <row r="189" spans="1:8" ht="15.6" x14ac:dyDescent="0.3">
      <c r="A189" s="20" t="s">
        <v>219</v>
      </c>
      <c r="B189" s="21" t="s">
        <v>13</v>
      </c>
      <c r="C189" s="22" t="s">
        <v>14</v>
      </c>
      <c r="D189" s="25">
        <v>187</v>
      </c>
      <c r="E189" s="23">
        <v>39</v>
      </c>
      <c r="F189" s="21" t="s">
        <v>13</v>
      </c>
      <c r="G189" s="22">
        <v>2</v>
      </c>
      <c r="H189" s="25"/>
    </row>
    <row r="190" spans="1:8" ht="15.6" x14ac:dyDescent="0.3">
      <c r="A190" s="20" t="s">
        <v>220</v>
      </c>
      <c r="B190" s="21" t="s">
        <v>13</v>
      </c>
      <c r="C190" s="22" t="s">
        <v>14</v>
      </c>
      <c r="D190" s="25">
        <v>188</v>
      </c>
      <c r="E190" s="23">
        <v>38</v>
      </c>
      <c r="F190" s="21" t="s">
        <v>13</v>
      </c>
      <c r="G190" s="22">
        <v>2</v>
      </c>
      <c r="H190" s="25"/>
    </row>
    <row r="191" spans="1:8" ht="15.6" x14ac:dyDescent="0.3">
      <c r="A191" s="20" t="s">
        <v>221</v>
      </c>
      <c r="B191" s="21" t="s">
        <v>13</v>
      </c>
      <c r="C191" s="22" t="s">
        <v>14</v>
      </c>
      <c r="D191" s="25">
        <v>189</v>
      </c>
      <c r="E191" s="23">
        <v>45</v>
      </c>
      <c r="F191" s="21" t="s">
        <v>13</v>
      </c>
      <c r="G191" s="22">
        <v>2</v>
      </c>
      <c r="H191" s="25"/>
    </row>
    <row r="192" spans="1:8" ht="15.6" x14ac:dyDescent="0.3">
      <c r="A192" s="20" t="s">
        <v>222</v>
      </c>
      <c r="B192" s="21" t="s">
        <v>13</v>
      </c>
      <c r="C192" s="22" t="s">
        <v>14</v>
      </c>
      <c r="D192" s="25">
        <v>190</v>
      </c>
      <c r="E192" s="23">
        <v>46</v>
      </c>
      <c r="F192" s="21" t="s">
        <v>13</v>
      </c>
      <c r="G192" s="22">
        <v>2</v>
      </c>
      <c r="H192" s="25"/>
    </row>
    <row r="193" spans="1:8" ht="15.6" x14ac:dyDescent="0.3">
      <c r="A193" s="20" t="s">
        <v>223</v>
      </c>
      <c r="B193" s="21" t="s">
        <v>13</v>
      </c>
      <c r="C193" s="22" t="s">
        <v>14</v>
      </c>
      <c r="D193" s="25">
        <v>191</v>
      </c>
      <c r="E193" s="23">
        <v>36</v>
      </c>
      <c r="F193" s="21" t="s">
        <v>13</v>
      </c>
      <c r="G193" s="22">
        <v>2</v>
      </c>
      <c r="H193" s="25"/>
    </row>
    <row r="194" spans="1:8" ht="15.6" x14ac:dyDescent="0.3">
      <c r="A194" s="20" t="s">
        <v>224</v>
      </c>
      <c r="B194" s="21" t="s">
        <v>13</v>
      </c>
      <c r="C194" s="22" t="s">
        <v>14</v>
      </c>
      <c r="D194" s="25">
        <v>192</v>
      </c>
      <c r="E194" s="23">
        <v>38</v>
      </c>
      <c r="F194" s="21" t="s">
        <v>13</v>
      </c>
      <c r="G194" s="22">
        <v>2</v>
      </c>
      <c r="H194" s="25"/>
    </row>
    <row r="195" spans="1:8" ht="15.6" x14ac:dyDescent="0.3">
      <c r="A195" s="20" t="s">
        <v>225</v>
      </c>
      <c r="B195" s="21" t="s">
        <v>13</v>
      </c>
      <c r="C195" s="22" t="s">
        <v>14</v>
      </c>
      <c r="D195" s="25">
        <v>193</v>
      </c>
      <c r="E195" s="23">
        <v>33</v>
      </c>
      <c r="F195" s="21" t="s">
        <v>13</v>
      </c>
      <c r="G195" s="22">
        <v>2</v>
      </c>
      <c r="H195" s="25"/>
    </row>
    <row r="196" spans="1:8" ht="15.6" x14ac:dyDescent="0.3">
      <c r="A196" s="20" t="s">
        <v>226</v>
      </c>
      <c r="B196" s="21" t="s">
        <v>13</v>
      </c>
      <c r="C196" s="22" t="s">
        <v>14</v>
      </c>
      <c r="D196" s="25">
        <v>194</v>
      </c>
      <c r="E196" s="23">
        <v>39</v>
      </c>
      <c r="F196" s="21" t="s">
        <v>13</v>
      </c>
      <c r="G196" s="22">
        <v>2</v>
      </c>
      <c r="H196" s="25"/>
    </row>
    <row r="197" spans="1:8" ht="15.6" x14ac:dyDescent="0.3">
      <c r="E197" s="13"/>
      <c r="F197" s="13"/>
      <c r="G197" s="13"/>
    </row>
    <row r="198" spans="1:8" ht="15.6" x14ac:dyDescent="0.3">
      <c r="E198" s="13"/>
      <c r="F198" s="13"/>
      <c r="G198" s="13"/>
    </row>
    <row r="199" spans="1:8" ht="15.6" x14ac:dyDescent="0.3">
      <c r="E199" s="13"/>
      <c r="F199" s="13"/>
      <c r="G199" s="13"/>
    </row>
    <row r="200" spans="1:8" ht="15.6" x14ac:dyDescent="0.3">
      <c r="E200" s="13"/>
      <c r="F200" s="13"/>
      <c r="G200" s="13"/>
    </row>
    <row r="201" spans="1:8" ht="15.6" x14ac:dyDescent="0.3">
      <c r="E201" s="13"/>
      <c r="F201" s="13"/>
      <c r="G201" s="13"/>
    </row>
    <row r="202" spans="1:8" ht="15.6" x14ac:dyDescent="0.3">
      <c r="E202" s="13"/>
      <c r="F202" s="13"/>
      <c r="G202" s="13"/>
    </row>
    <row r="203" spans="1:8" ht="15.6" x14ac:dyDescent="0.3">
      <c r="E203" s="13"/>
      <c r="F203" s="13"/>
      <c r="G203" s="13"/>
    </row>
    <row r="204" spans="1:8" ht="15.6" x14ac:dyDescent="0.3">
      <c r="E204" s="13"/>
      <c r="F204" s="13"/>
      <c r="G204" s="13"/>
    </row>
    <row r="205" spans="1:8" ht="15.6" x14ac:dyDescent="0.3">
      <c r="E205" s="13"/>
      <c r="F205" s="13"/>
      <c r="G205" s="13"/>
    </row>
    <row r="206" spans="1:8" ht="15.6" x14ac:dyDescent="0.3">
      <c r="E206" s="13"/>
      <c r="F206" s="13"/>
      <c r="G206" s="13"/>
    </row>
    <row r="207" spans="1:8" ht="15.6" x14ac:dyDescent="0.3">
      <c r="E207" s="13"/>
      <c r="F207" s="13"/>
      <c r="G207" s="13"/>
    </row>
    <row r="208" spans="1:8" ht="15.6" x14ac:dyDescent="0.3">
      <c r="E208" s="13"/>
      <c r="F208" s="13"/>
      <c r="G208" s="13"/>
    </row>
    <row r="209" spans="5:7" ht="15.6" x14ac:dyDescent="0.3">
      <c r="E209" s="13"/>
      <c r="F209" s="13"/>
      <c r="G209" s="13"/>
    </row>
    <row r="210" spans="5:7" ht="15.6" x14ac:dyDescent="0.3">
      <c r="E210" s="13"/>
      <c r="F210" s="13"/>
      <c r="G210" s="13"/>
    </row>
    <row r="211" spans="5:7" ht="15.6" x14ac:dyDescent="0.3">
      <c r="E211" s="13"/>
      <c r="F211" s="13"/>
      <c r="G211" s="13"/>
    </row>
    <row r="212" spans="5:7" ht="15.6" x14ac:dyDescent="0.3">
      <c r="E212" s="13"/>
      <c r="F212" s="13"/>
      <c r="G212" s="13"/>
    </row>
    <row r="213" spans="5:7" ht="15.6" x14ac:dyDescent="0.3">
      <c r="E213" s="13"/>
      <c r="F213" s="13"/>
      <c r="G213" s="13"/>
    </row>
    <row r="214" spans="5:7" ht="15.6" x14ac:dyDescent="0.3">
      <c r="E214" s="13"/>
      <c r="F214" s="13"/>
      <c r="G214" s="13"/>
    </row>
    <row r="215" spans="5:7" ht="15.6" x14ac:dyDescent="0.3">
      <c r="E215" s="13"/>
      <c r="F215" s="13"/>
      <c r="G215" s="13"/>
    </row>
    <row r="216" spans="5:7" ht="15.6" x14ac:dyDescent="0.3">
      <c r="E216" s="13"/>
      <c r="F216" s="13"/>
      <c r="G216" s="13"/>
    </row>
    <row r="217" spans="5:7" ht="15.6" x14ac:dyDescent="0.3">
      <c r="E217" s="13"/>
      <c r="F217" s="13"/>
      <c r="G217" s="13"/>
    </row>
    <row r="218" spans="5:7" ht="15.6" x14ac:dyDescent="0.3">
      <c r="E218" s="13"/>
      <c r="F218" s="13"/>
      <c r="G218" s="13"/>
    </row>
    <row r="219" spans="5:7" ht="15.6" x14ac:dyDescent="0.3">
      <c r="E219" s="13"/>
      <c r="F219" s="13"/>
      <c r="G219" s="13"/>
    </row>
    <row r="220" spans="5:7" ht="16.2" thickBot="1" x14ac:dyDescent="0.35">
      <c r="E220" s="12"/>
      <c r="F220" s="13"/>
      <c r="G220" s="13"/>
    </row>
    <row r="221" spans="5:7" ht="16.2" thickBot="1" x14ac:dyDescent="0.35">
      <c r="E221" s="12"/>
      <c r="F221" s="13"/>
      <c r="G221" s="13"/>
    </row>
  </sheetData>
  <sheetProtection formatCells="0" formatColumns="0" formatRows="0" insertColumns="0" insertRows="0" insertHyperlinks="0" deleteColumns="0" deleteRows="0" sort="0" autoFilter="0" pivotTables="0"/>
  <mergeCells count="3">
    <mergeCell ref="A1:A2"/>
    <mergeCell ref="C1:C2"/>
    <mergeCell ref="E1:E2"/>
  </mergeCells>
  <pageMargins left="0.7" right="0.7" top="0.75" bottom="0.75" header="0.3" footer="0.3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1"/>
  <dimension ref="A1:H221"/>
  <sheetViews>
    <sheetView workbookViewId="0">
      <selection activeCell="H4" sqref="H4"/>
    </sheetView>
  </sheetViews>
  <sheetFormatPr defaultColWidth="9.109375" defaultRowHeight="14.4" x14ac:dyDescent="0.3"/>
  <cols>
    <col min="1" max="1" width="43.88671875" style="1" customWidth="1"/>
    <col min="2" max="3" width="22.44140625" style="1" customWidth="1"/>
    <col min="4" max="4" width="8.6640625" style="1" customWidth="1"/>
    <col min="5" max="5" width="17.6640625" style="1" customWidth="1"/>
    <col min="6" max="6" width="13.33203125" style="1" customWidth="1"/>
    <col min="7" max="7" width="15" style="1" customWidth="1"/>
    <col min="8" max="16384" width="9.109375" style="1"/>
  </cols>
  <sheetData>
    <row r="1" spans="1:8" ht="46.5" customHeight="1" x14ac:dyDescent="0.3">
      <c r="A1" s="116" t="s">
        <v>7</v>
      </c>
      <c r="B1" s="72" t="s">
        <v>8</v>
      </c>
      <c r="C1" s="117" t="s">
        <v>10</v>
      </c>
      <c r="D1" s="72"/>
      <c r="E1" s="117" t="s">
        <v>11</v>
      </c>
      <c r="F1" s="72" t="s">
        <v>8</v>
      </c>
      <c r="G1" s="72" t="s">
        <v>239</v>
      </c>
      <c r="H1" s="19"/>
    </row>
    <row r="2" spans="1:8" ht="15.6" x14ac:dyDescent="0.3">
      <c r="A2" s="116"/>
      <c r="B2" s="72" t="s">
        <v>9</v>
      </c>
      <c r="C2" s="117"/>
      <c r="D2" s="17" t="s">
        <v>227</v>
      </c>
      <c r="E2" s="117"/>
      <c r="F2" s="72" t="s">
        <v>9</v>
      </c>
      <c r="G2" s="72" t="s">
        <v>240</v>
      </c>
      <c r="H2" s="17" t="s">
        <v>238</v>
      </c>
    </row>
    <row r="3" spans="1:8" ht="15.6" x14ac:dyDescent="0.3">
      <c r="A3" s="71"/>
      <c r="B3" s="72"/>
      <c r="C3" s="72"/>
      <c r="D3" s="19">
        <v>1</v>
      </c>
      <c r="E3" s="72"/>
      <c r="F3" s="72"/>
      <c r="G3" s="72"/>
      <c r="H3" s="19"/>
    </row>
    <row r="4" spans="1:8" ht="15.6" x14ac:dyDescent="0.3">
      <c r="A4" s="20" t="s">
        <v>12</v>
      </c>
      <c r="B4" s="21" t="s">
        <v>13</v>
      </c>
      <c r="C4" s="22" t="s">
        <v>14</v>
      </c>
      <c r="D4" s="25">
        <v>2</v>
      </c>
      <c r="E4" s="23">
        <v>32</v>
      </c>
      <c r="F4" s="21" t="s">
        <v>13</v>
      </c>
      <c r="G4" s="22">
        <v>2</v>
      </c>
      <c r="H4" s="25">
        <v>2016</v>
      </c>
    </row>
    <row r="5" spans="1:8" ht="15.6" x14ac:dyDescent="0.3">
      <c r="A5" s="20" t="s">
        <v>15</v>
      </c>
      <c r="B5" s="21" t="s">
        <v>13</v>
      </c>
      <c r="C5" s="22" t="s">
        <v>14</v>
      </c>
      <c r="D5" s="25">
        <v>3</v>
      </c>
      <c r="E5" s="23">
        <v>33</v>
      </c>
      <c r="F5" s="21" t="s">
        <v>13</v>
      </c>
      <c r="G5" s="22">
        <v>2</v>
      </c>
      <c r="H5" s="25"/>
    </row>
    <row r="6" spans="1:8" ht="15.6" x14ac:dyDescent="0.3">
      <c r="A6" s="20" t="s">
        <v>16</v>
      </c>
      <c r="B6" s="21" t="s">
        <v>17</v>
      </c>
      <c r="C6" s="22" t="s">
        <v>18</v>
      </c>
      <c r="D6" s="25">
        <v>4</v>
      </c>
      <c r="E6" s="23">
        <v>42</v>
      </c>
      <c r="F6" s="21" t="s">
        <v>17</v>
      </c>
      <c r="G6" s="22">
        <v>0</v>
      </c>
      <c r="H6" s="25"/>
    </row>
    <row r="7" spans="1:8" ht="15.6" x14ac:dyDescent="0.3">
      <c r="A7" s="20" t="s">
        <v>19</v>
      </c>
      <c r="B7" s="21" t="s">
        <v>13</v>
      </c>
      <c r="C7" s="22" t="s">
        <v>14</v>
      </c>
      <c r="D7" s="25">
        <v>5</v>
      </c>
      <c r="E7" s="23">
        <v>42</v>
      </c>
      <c r="F7" s="21" t="s">
        <v>13</v>
      </c>
      <c r="G7" s="22">
        <v>2</v>
      </c>
      <c r="H7" s="25"/>
    </row>
    <row r="8" spans="1:8" ht="15.6" x14ac:dyDescent="0.3">
      <c r="A8" s="20" t="s">
        <v>20</v>
      </c>
      <c r="B8" s="21" t="s">
        <v>13</v>
      </c>
      <c r="C8" s="22" t="s">
        <v>14</v>
      </c>
      <c r="D8" s="25">
        <v>6</v>
      </c>
      <c r="E8" s="23">
        <v>40</v>
      </c>
      <c r="F8" s="21" t="s">
        <v>13</v>
      </c>
      <c r="G8" s="22">
        <v>2</v>
      </c>
      <c r="H8" s="25"/>
    </row>
    <row r="9" spans="1:8" ht="15.6" x14ac:dyDescent="0.3">
      <c r="A9" s="20" t="s">
        <v>21</v>
      </c>
      <c r="B9" s="21" t="s">
        <v>17</v>
      </c>
      <c r="C9" s="22" t="s">
        <v>18</v>
      </c>
      <c r="D9" s="25">
        <v>7</v>
      </c>
      <c r="E9" s="23">
        <v>52</v>
      </c>
      <c r="F9" s="21" t="s">
        <v>17</v>
      </c>
      <c r="G9" s="22">
        <v>0</v>
      </c>
      <c r="H9" s="25"/>
    </row>
    <row r="10" spans="1:8" ht="15.6" x14ac:dyDescent="0.3">
      <c r="A10" s="20" t="s">
        <v>22</v>
      </c>
      <c r="B10" s="21" t="s">
        <v>13</v>
      </c>
      <c r="C10" s="22" t="s">
        <v>14</v>
      </c>
      <c r="D10" s="25">
        <v>8</v>
      </c>
      <c r="E10" s="23">
        <v>37</v>
      </c>
      <c r="F10" s="21" t="s">
        <v>13</v>
      </c>
      <c r="G10" s="22">
        <v>2</v>
      </c>
      <c r="H10" s="25"/>
    </row>
    <row r="11" spans="1:8" ht="15.6" x14ac:dyDescent="0.3">
      <c r="A11" s="20" t="s">
        <v>23</v>
      </c>
      <c r="B11" s="21" t="s">
        <v>13</v>
      </c>
      <c r="C11" s="22" t="s">
        <v>14</v>
      </c>
      <c r="D11" s="25">
        <v>9</v>
      </c>
      <c r="E11" s="23">
        <v>27</v>
      </c>
      <c r="F11" s="21" t="s">
        <v>13</v>
      </c>
      <c r="G11" s="22">
        <v>2</v>
      </c>
      <c r="H11" s="25"/>
    </row>
    <row r="12" spans="1:8" ht="15.6" x14ac:dyDescent="0.3">
      <c r="A12" s="20" t="s">
        <v>24</v>
      </c>
      <c r="B12" s="21" t="s">
        <v>0</v>
      </c>
      <c r="C12" s="22" t="s">
        <v>25</v>
      </c>
      <c r="D12" s="25">
        <v>10</v>
      </c>
      <c r="E12" s="23">
        <v>74</v>
      </c>
      <c r="F12" s="21" t="s">
        <v>0</v>
      </c>
      <c r="G12" s="22">
        <v>0</v>
      </c>
      <c r="H12" s="25"/>
    </row>
    <row r="13" spans="1:8" ht="15.6" x14ac:dyDescent="0.3">
      <c r="A13" s="20" t="s">
        <v>26</v>
      </c>
      <c r="B13" s="21" t="s">
        <v>13</v>
      </c>
      <c r="C13" s="22" t="s">
        <v>14</v>
      </c>
      <c r="D13" s="25">
        <v>11</v>
      </c>
      <c r="E13" s="23">
        <v>28</v>
      </c>
      <c r="F13" s="21" t="s">
        <v>13</v>
      </c>
      <c r="G13" s="22">
        <v>2</v>
      </c>
      <c r="H13" s="25"/>
    </row>
    <row r="14" spans="1:8" ht="15.6" x14ac:dyDescent="0.3">
      <c r="A14" s="20" t="s">
        <v>27</v>
      </c>
      <c r="B14" s="21" t="s">
        <v>17</v>
      </c>
      <c r="C14" s="22" t="s">
        <v>18</v>
      </c>
      <c r="D14" s="25">
        <v>12</v>
      </c>
      <c r="E14" s="23">
        <v>47</v>
      </c>
      <c r="F14" s="21" t="s">
        <v>17</v>
      </c>
      <c r="G14" s="22">
        <v>0</v>
      </c>
      <c r="H14" s="25"/>
    </row>
    <row r="15" spans="1:8" ht="15.6" x14ac:dyDescent="0.3">
      <c r="A15" s="20" t="s">
        <v>28</v>
      </c>
      <c r="B15" s="21" t="s">
        <v>13</v>
      </c>
      <c r="C15" s="22" t="s">
        <v>14</v>
      </c>
      <c r="D15" s="25">
        <v>13</v>
      </c>
      <c r="E15" s="23">
        <v>39</v>
      </c>
      <c r="F15" s="21" t="s">
        <v>13</v>
      </c>
      <c r="G15" s="22">
        <v>2</v>
      </c>
      <c r="H15" s="25"/>
    </row>
    <row r="16" spans="1:8" ht="15.6" x14ac:dyDescent="0.3">
      <c r="A16" s="20" t="s">
        <v>29</v>
      </c>
      <c r="B16" s="21" t="s">
        <v>13</v>
      </c>
      <c r="C16" s="22" t="s">
        <v>14</v>
      </c>
      <c r="D16" s="25">
        <v>14</v>
      </c>
      <c r="E16" s="23">
        <v>36</v>
      </c>
      <c r="F16" s="21" t="s">
        <v>13</v>
      </c>
      <c r="G16" s="22">
        <v>2</v>
      </c>
      <c r="H16" s="25"/>
    </row>
    <row r="17" spans="1:8" ht="15.6" x14ac:dyDescent="0.3">
      <c r="A17" s="20" t="s">
        <v>30</v>
      </c>
      <c r="B17" s="21" t="s">
        <v>17</v>
      </c>
      <c r="C17" s="22" t="s">
        <v>18</v>
      </c>
      <c r="D17" s="25">
        <v>15</v>
      </c>
      <c r="E17" s="23">
        <v>54</v>
      </c>
      <c r="F17" s="21" t="s">
        <v>17</v>
      </c>
      <c r="G17" s="22">
        <v>0</v>
      </c>
      <c r="H17" s="25"/>
    </row>
    <row r="18" spans="1:8" ht="15.6" x14ac:dyDescent="0.3">
      <c r="A18" s="20" t="s">
        <v>31</v>
      </c>
      <c r="B18" s="21" t="s">
        <v>13</v>
      </c>
      <c r="C18" s="22" t="s">
        <v>14</v>
      </c>
      <c r="D18" s="25">
        <v>16</v>
      </c>
      <c r="E18" s="23">
        <v>45</v>
      </c>
      <c r="F18" s="21" t="s">
        <v>13</v>
      </c>
      <c r="G18" s="22">
        <v>2</v>
      </c>
      <c r="H18" s="25"/>
    </row>
    <row r="19" spans="1:8" ht="15.6" x14ac:dyDescent="0.3">
      <c r="A19" s="20" t="s">
        <v>32</v>
      </c>
      <c r="B19" s="21" t="s">
        <v>17</v>
      </c>
      <c r="C19" s="22" t="s">
        <v>18</v>
      </c>
      <c r="D19" s="25">
        <v>17</v>
      </c>
      <c r="E19" s="23">
        <v>45</v>
      </c>
      <c r="F19" s="21" t="s">
        <v>17</v>
      </c>
      <c r="G19" s="22">
        <v>0</v>
      </c>
      <c r="H19" s="25"/>
    </row>
    <row r="20" spans="1:8" ht="15.6" x14ac:dyDescent="0.3">
      <c r="A20" s="20" t="s">
        <v>33</v>
      </c>
      <c r="B20" s="21" t="s">
        <v>17</v>
      </c>
      <c r="C20" s="22" t="s">
        <v>18</v>
      </c>
      <c r="D20" s="25">
        <v>18</v>
      </c>
      <c r="E20" s="23">
        <v>47</v>
      </c>
      <c r="F20" s="21" t="s">
        <v>17</v>
      </c>
      <c r="G20" s="22">
        <v>0</v>
      </c>
      <c r="H20" s="25"/>
    </row>
    <row r="21" spans="1:8" ht="15.6" x14ac:dyDescent="0.3">
      <c r="A21" s="20" t="s">
        <v>34</v>
      </c>
      <c r="B21" s="21" t="s">
        <v>13</v>
      </c>
      <c r="C21" s="22" t="s">
        <v>14</v>
      </c>
      <c r="D21" s="25">
        <v>19</v>
      </c>
      <c r="E21" s="23">
        <v>30</v>
      </c>
      <c r="F21" s="21" t="s">
        <v>13</v>
      </c>
      <c r="G21" s="22">
        <v>2</v>
      </c>
      <c r="H21" s="25"/>
    </row>
    <row r="22" spans="1:8" ht="15.6" x14ac:dyDescent="0.3">
      <c r="A22" s="20" t="s">
        <v>35</v>
      </c>
      <c r="B22" s="21" t="s">
        <v>13</v>
      </c>
      <c r="C22" s="22" t="s">
        <v>14</v>
      </c>
      <c r="D22" s="25">
        <v>20</v>
      </c>
      <c r="E22" s="23">
        <v>39</v>
      </c>
      <c r="F22" s="21" t="s">
        <v>13</v>
      </c>
      <c r="G22" s="22">
        <v>2</v>
      </c>
      <c r="H22" s="25"/>
    </row>
    <row r="23" spans="1:8" ht="15.6" x14ac:dyDescent="0.3">
      <c r="A23" s="20" t="s">
        <v>36</v>
      </c>
      <c r="B23" s="21" t="s">
        <v>13</v>
      </c>
      <c r="C23" s="22" t="s">
        <v>14</v>
      </c>
      <c r="D23" s="25">
        <v>21</v>
      </c>
      <c r="E23" s="23">
        <v>32</v>
      </c>
      <c r="F23" s="21" t="s">
        <v>13</v>
      </c>
      <c r="G23" s="22">
        <v>2</v>
      </c>
      <c r="H23" s="25"/>
    </row>
    <row r="24" spans="1:8" ht="15.6" x14ac:dyDescent="0.3">
      <c r="A24" s="20" t="s">
        <v>37</v>
      </c>
      <c r="B24" s="21" t="s">
        <v>13</v>
      </c>
      <c r="C24" s="22" t="s">
        <v>14</v>
      </c>
      <c r="D24" s="25">
        <v>22</v>
      </c>
      <c r="E24" s="23">
        <v>40</v>
      </c>
      <c r="F24" s="21" t="s">
        <v>13</v>
      </c>
      <c r="G24" s="22">
        <v>2</v>
      </c>
      <c r="H24" s="25"/>
    </row>
    <row r="25" spans="1:8" ht="15.6" x14ac:dyDescent="0.3">
      <c r="A25" s="20" t="s">
        <v>38</v>
      </c>
      <c r="B25" s="21" t="s">
        <v>13</v>
      </c>
      <c r="C25" s="22" t="s">
        <v>14</v>
      </c>
      <c r="D25" s="25">
        <v>23</v>
      </c>
      <c r="E25" s="23">
        <v>33</v>
      </c>
      <c r="F25" s="21" t="s">
        <v>13</v>
      </c>
      <c r="G25" s="22">
        <v>2</v>
      </c>
      <c r="H25" s="25"/>
    </row>
    <row r="26" spans="1:8" ht="15.6" x14ac:dyDescent="0.3">
      <c r="A26" s="20" t="s">
        <v>39</v>
      </c>
      <c r="B26" s="21" t="s">
        <v>13</v>
      </c>
      <c r="C26" s="22" t="s">
        <v>14</v>
      </c>
      <c r="D26" s="25">
        <v>24</v>
      </c>
      <c r="E26" s="23">
        <v>40</v>
      </c>
      <c r="F26" s="21" t="s">
        <v>13</v>
      </c>
      <c r="G26" s="22">
        <v>2</v>
      </c>
      <c r="H26" s="25"/>
    </row>
    <row r="27" spans="1:8" ht="15.6" x14ac:dyDescent="0.3">
      <c r="A27" s="20" t="s">
        <v>40</v>
      </c>
      <c r="B27" s="21" t="s">
        <v>13</v>
      </c>
      <c r="C27" s="22" t="s">
        <v>14</v>
      </c>
      <c r="D27" s="25">
        <v>25</v>
      </c>
      <c r="E27" s="23">
        <v>27</v>
      </c>
      <c r="F27" s="21" t="s">
        <v>13</v>
      </c>
      <c r="G27" s="22">
        <v>2</v>
      </c>
      <c r="H27" s="25"/>
    </row>
    <row r="28" spans="1:8" ht="15.6" x14ac:dyDescent="0.3">
      <c r="A28" s="20" t="s">
        <v>41</v>
      </c>
      <c r="B28" s="21" t="s">
        <v>13</v>
      </c>
      <c r="C28" s="22" t="s">
        <v>14</v>
      </c>
      <c r="D28" s="25">
        <v>26</v>
      </c>
      <c r="E28" s="23">
        <v>36</v>
      </c>
      <c r="F28" s="21" t="s">
        <v>13</v>
      </c>
      <c r="G28" s="22">
        <v>2</v>
      </c>
      <c r="H28" s="25"/>
    </row>
    <row r="29" spans="1:8" ht="15.6" x14ac:dyDescent="0.3">
      <c r="A29" s="20" t="s">
        <v>42</v>
      </c>
      <c r="B29" s="21" t="s">
        <v>13</v>
      </c>
      <c r="C29" s="22" t="s">
        <v>14</v>
      </c>
      <c r="D29" s="25">
        <v>27</v>
      </c>
      <c r="E29" s="23">
        <v>36</v>
      </c>
      <c r="F29" s="21" t="s">
        <v>13</v>
      </c>
      <c r="G29" s="22">
        <v>2</v>
      </c>
      <c r="H29" s="25"/>
    </row>
    <row r="30" spans="1:8" ht="15.6" x14ac:dyDescent="0.3">
      <c r="A30" s="20" t="s">
        <v>43</v>
      </c>
      <c r="B30" s="21" t="s">
        <v>13</v>
      </c>
      <c r="C30" s="22" t="s">
        <v>14</v>
      </c>
      <c r="D30" s="25">
        <v>28</v>
      </c>
      <c r="E30" s="23">
        <v>43</v>
      </c>
      <c r="F30" s="21" t="s">
        <v>13</v>
      </c>
      <c r="G30" s="22">
        <v>2</v>
      </c>
      <c r="H30" s="25"/>
    </row>
    <row r="31" spans="1:8" ht="15.6" x14ac:dyDescent="0.3">
      <c r="A31" s="20" t="s">
        <v>44</v>
      </c>
      <c r="B31" s="21" t="s">
        <v>13</v>
      </c>
      <c r="C31" s="22" t="s">
        <v>14</v>
      </c>
      <c r="D31" s="25">
        <v>29</v>
      </c>
      <c r="E31" s="23">
        <v>41</v>
      </c>
      <c r="F31" s="21" t="s">
        <v>13</v>
      </c>
      <c r="G31" s="22">
        <v>2</v>
      </c>
      <c r="H31" s="25"/>
    </row>
    <row r="32" spans="1:8" ht="15.6" x14ac:dyDescent="0.3">
      <c r="A32" s="20" t="s">
        <v>45</v>
      </c>
      <c r="B32" s="21" t="s">
        <v>13</v>
      </c>
      <c r="C32" s="22" t="s">
        <v>14</v>
      </c>
      <c r="D32" s="25">
        <v>30</v>
      </c>
      <c r="E32" s="23">
        <v>39</v>
      </c>
      <c r="F32" s="21" t="s">
        <v>13</v>
      </c>
      <c r="G32" s="22">
        <v>2</v>
      </c>
      <c r="H32" s="25"/>
    </row>
    <row r="33" spans="1:8" ht="15.6" x14ac:dyDescent="0.3">
      <c r="A33" s="20" t="s">
        <v>46</v>
      </c>
      <c r="B33" s="21" t="s">
        <v>47</v>
      </c>
      <c r="C33" s="22" t="s">
        <v>48</v>
      </c>
      <c r="D33" s="25">
        <v>31</v>
      </c>
      <c r="E33" s="23">
        <v>600</v>
      </c>
      <c r="F33" s="21" t="s">
        <v>47</v>
      </c>
      <c r="G33" s="22">
        <v>0</v>
      </c>
      <c r="H33" s="25"/>
    </row>
    <row r="34" spans="1:8" ht="15.6" x14ac:dyDescent="0.3">
      <c r="A34" s="20" t="s">
        <v>49</v>
      </c>
      <c r="B34" s="21" t="s">
        <v>13</v>
      </c>
      <c r="C34" s="22" t="s">
        <v>14</v>
      </c>
      <c r="D34" s="25">
        <v>32</v>
      </c>
      <c r="E34" s="23">
        <v>37</v>
      </c>
      <c r="F34" s="21" t="s">
        <v>13</v>
      </c>
      <c r="G34" s="22">
        <v>2</v>
      </c>
      <c r="H34" s="25"/>
    </row>
    <row r="35" spans="1:8" ht="15.6" x14ac:dyDescent="0.3">
      <c r="A35" s="20" t="s">
        <v>50</v>
      </c>
      <c r="B35" s="21" t="s">
        <v>13</v>
      </c>
      <c r="C35" s="22" t="s">
        <v>14</v>
      </c>
      <c r="D35" s="25">
        <v>33</v>
      </c>
      <c r="E35" s="23">
        <v>40</v>
      </c>
      <c r="F35" s="21" t="s">
        <v>13</v>
      </c>
      <c r="G35" s="22">
        <v>2</v>
      </c>
      <c r="H35" s="25"/>
    </row>
    <row r="36" spans="1:8" ht="15.6" x14ac:dyDescent="0.3">
      <c r="A36" s="20" t="s">
        <v>51</v>
      </c>
      <c r="B36" s="21" t="s">
        <v>13</v>
      </c>
      <c r="C36" s="22" t="s">
        <v>14</v>
      </c>
      <c r="D36" s="25">
        <v>34</v>
      </c>
      <c r="E36" s="23">
        <v>38</v>
      </c>
      <c r="F36" s="21" t="s">
        <v>13</v>
      </c>
      <c r="G36" s="22">
        <v>2</v>
      </c>
      <c r="H36" s="25"/>
    </row>
    <row r="37" spans="1:8" ht="15.6" x14ac:dyDescent="0.3">
      <c r="A37" s="20" t="s">
        <v>52</v>
      </c>
      <c r="B37" s="21" t="s">
        <v>53</v>
      </c>
      <c r="C37" s="22" t="s">
        <v>54</v>
      </c>
      <c r="D37" s="25">
        <v>35</v>
      </c>
      <c r="E37" s="23">
        <v>380</v>
      </c>
      <c r="F37" s="21" t="s">
        <v>53</v>
      </c>
      <c r="G37" s="22">
        <v>0</v>
      </c>
      <c r="H37" s="25"/>
    </row>
    <row r="38" spans="1:8" ht="15.6" x14ac:dyDescent="0.3">
      <c r="A38" s="20" t="s">
        <v>55</v>
      </c>
      <c r="B38" s="21" t="s">
        <v>17</v>
      </c>
      <c r="C38" s="22" t="s">
        <v>18</v>
      </c>
      <c r="D38" s="25">
        <v>36</v>
      </c>
      <c r="E38" s="23">
        <v>41</v>
      </c>
      <c r="F38" s="21" t="s">
        <v>17</v>
      </c>
      <c r="G38" s="22">
        <v>0</v>
      </c>
      <c r="H38" s="25"/>
    </row>
    <row r="39" spans="1:8" ht="15.6" x14ac:dyDescent="0.3">
      <c r="A39" s="20" t="s">
        <v>56</v>
      </c>
      <c r="B39" s="21" t="s">
        <v>17</v>
      </c>
      <c r="C39" s="22" t="s">
        <v>18</v>
      </c>
      <c r="D39" s="25">
        <v>37</v>
      </c>
      <c r="E39" s="23">
        <v>50</v>
      </c>
      <c r="F39" s="21" t="s">
        <v>17</v>
      </c>
      <c r="G39" s="22">
        <v>0</v>
      </c>
      <c r="H39" s="25"/>
    </row>
    <row r="40" spans="1:8" ht="15.6" x14ac:dyDescent="0.3">
      <c r="A40" s="20" t="s">
        <v>57</v>
      </c>
      <c r="B40" s="21" t="s">
        <v>13</v>
      </c>
      <c r="C40" s="22" t="s">
        <v>14</v>
      </c>
      <c r="D40" s="25">
        <v>38</v>
      </c>
      <c r="E40" s="23">
        <v>38</v>
      </c>
      <c r="F40" s="21" t="s">
        <v>13</v>
      </c>
      <c r="G40" s="22">
        <v>2</v>
      </c>
      <c r="H40" s="25"/>
    </row>
    <row r="41" spans="1:8" ht="15.6" x14ac:dyDescent="0.3">
      <c r="A41" s="20" t="s">
        <v>58</v>
      </c>
      <c r="B41" s="21" t="s">
        <v>13</v>
      </c>
      <c r="C41" s="22" t="s">
        <v>14</v>
      </c>
      <c r="D41" s="25">
        <v>39</v>
      </c>
      <c r="E41" s="23">
        <v>40</v>
      </c>
      <c r="F41" s="21" t="s">
        <v>13</v>
      </c>
      <c r="G41" s="22">
        <v>2</v>
      </c>
      <c r="H41" s="25"/>
    </row>
    <row r="42" spans="1:8" ht="15.6" x14ac:dyDescent="0.3">
      <c r="A42" s="20" t="s">
        <v>59</v>
      </c>
      <c r="B42" s="21" t="s">
        <v>13</v>
      </c>
      <c r="C42" s="22" t="s">
        <v>14</v>
      </c>
      <c r="D42" s="25">
        <v>40</v>
      </c>
      <c r="E42" s="23">
        <v>45</v>
      </c>
      <c r="F42" s="21" t="s">
        <v>13</v>
      </c>
      <c r="G42" s="22">
        <v>2</v>
      </c>
      <c r="H42" s="25"/>
    </row>
    <row r="43" spans="1:8" ht="15.6" x14ac:dyDescent="0.3">
      <c r="A43" s="20" t="s">
        <v>60</v>
      </c>
      <c r="B43" s="21" t="s">
        <v>13</v>
      </c>
      <c r="C43" s="22" t="s">
        <v>14</v>
      </c>
      <c r="D43" s="25">
        <v>41</v>
      </c>
      <c r="E43" s="23">
        <v>38</v>
      </c>
      <c r="F43" s="21" t="s">
        <v>13</v>
      </c>
      <c r="G43" s="22">
        <v>2</v>
      </c>
      <c r="H43" s="25"/>
    </row>
    <row r="44" spans="1:8" ht="15.6" x14ac:dyDescent="0.3">
      <c r="A44" s="20" t="s">
        <v>61</v>
      </c>
      <c r="B44" s="21" t="s">
        <v>13</v>
      </c>
      <c r="C44" s="22" t="s">
        <v>14</v>
      </c>
      <c r="D44" s="25">
        <v>42</v>
      </c>
      <c r="E44" s="23">
        <v>42</v>
      </c>
      <c r="F44" s="21" t="s">
        <v>13</v>
      </c>
      <c r="G44" s="22">
        <v>2</v>
      </c>
      <c r="H44" s="25"/>
    </row>
    <row r="45" spans="1:8" ht="15.6" x14ac:dyDescent="0.3">
      <c r="A45" s="20" t="s">
        <v>62</v>
      </c>
      <c r="B45" s="21" t="s">
        <v>13</v>
      </c>
      <c r="C45" s="22" t="s">
        <v>14</v>
      </c>
      <c r="D45" s="25">
        <v>43</v>
      </c>
      <c r="E45" s="23">
        <v>40</v>
      </c>
      <c r="F45" s="21" t="s">
        <v>13</v>
      </c>
      <c r="G45" s="22">
        <v>2</v>
      </c>
      <c r="H45" s="25"/>
    </row>
    <row r="46" spans="1:8" ht="15.6" x14ac:dyDescent="0.3">
      <c r="A46" s="20" t="s">
        <v>63</v>
      </c>
      <c r="B46" s="21" t="s">
        <v>0</v>
      </c>
      <c r="C46" s="22" t="s">
        <v>25</v>
      </c>
      <c r="D46" s="25">
        <v>44</v>
      </c>
      <c r="E46" s="23">
        <v>55</v>
      </c>
      <c r="F46" s="21" t="s">
        <v>0</v>
      </c>
      <c r="G46" s="22">
        <v>0</v>
      </c>
      <c r="H46" s="25"/>
    </row>
    <row r="47" spans="1:8" ht="15.6" x14ac:dyDescent="0.3">
      <c r="A47" s="20" t="s">
        <v>64</v>
      </c>
      <c r="B47" s="21" t="s">
        <v>13</v>
      </c>
      <c r="C47" s="22" t="s">
        <v>14</v>
      </c>
      <c r="D47" s="25">
        <v>45</v>
      </c>
      <c r="E47" s="23">
        <v>31</v>
      </c>
      <c r="F47" s="21" t="s">
        <v>13</v>
      </c>
      <c r="G47" s="22">
        <v>2</v>
      </c>
      <c r="H47" s="25"/>
    </row>
    <row r="48" spans="1:8" ht="15.6" x14ac:dyDescent="0.3">
      <c r="A48" s="20" t="s">
        <v>65</v>
      </c>
      <c r="B48" s="21" t="s">
        <v>13</v>
      </c>
      <c r="C48" s="22" t="s">
        <v>14</v>
      </c>
      <c r="D48" s="25">
        <v>46</v>
      </c>
      <c r="E48" s="23">
        <v>50</v>
      </c>
      <c r="F48" s="21" t="s">
        <v>13</v>
      </c>
      <c r="G48" s="22">
        <v>2</v>
      </c>
      <c r="H48" s="25"/>
    </row>
    <row r="49" spans="1:8" ht="15.6" x14ac:dyDescent="0.3">
      <c r="A49" s="20" t="s">
        <v>66</v>
      </c>
      <c r="B49" s="21" t="s">
        <v>13</v>
      </c>
      <c r="C49" s="22" t="s">
        <v>14</v>
      </c>
      <c r="D49" s="25">
        <v>47</v>
      </c>
      <c r="E49" s="23">
        <v>45</v>
      </c>
      <c r="F49" s="21" t="s">
        <v>13</v>
      </c>
      <c r="G49" s="22">
        <v>2</v>
      </c>
      <c r="H49" s="25"/>
    </row>
    <row r="50" spans="1:8" ht="15.6" x14ac:dyDescent="0.3">
      <c r="A50" s="20" t="s">
        <v>67</v>
      </c>
      <c r="B50" s="21" t="s">
        <v>13</v>
      </c>
      <c r="C50" s="22" t="s">
        <v>14</v>
      </c>
      <c r="D50" s="25">
        <v>48</v>
      </c>
      <c r="E50" s="23">
        <v>45</v>
      </c>
      <c r="F50" s="21" t="s">
        <v>13</v>
      </c>
      <c r="G50" s="22">
        <v>2</v>
      </c>
      <c r="H50" s="25"/>
    </row>
    <row r="51" spans="1:8" ht="15.6" x14ac:dyDescent="0.3">
      <c r="A51" s="20" t="s">
        <v>68</v>
      </c>
      <c r="B51" s="21" t="s">
        <v>17</v>
      </c>
      <c r="C51" s="22" t="s">
        <v>18</v>
      </c>
      <c r="D51" s="25">
        <v>49</v>
      </c>
      <c r="E51" s="23">
        <v>33</v>
      </c>
      <c r="F51" s="21" t="s">
        <v>17</v>
      </c>
      <c r="G51" s="22">
        <v>0</v>
      </c>
      <c r="H51" s="25"/>
    </row>
    <row r="52" spans="1:8" ht="15.6" x14ac:dyDescent="0.3">
      <c r="A52" s="20" t="s">
        <v>69</v>
      </c>
      <c r="B52" s="21" t="s">
        <v>17</v>
      </c>
      <c r="C52" s="22" t="s">
        <v>18</v>
      </c>
      <c r="D52" s="25">
        <v>50</v>
      </c>
      <c r="E52" s="23">
        <v>55</v>
      </c>
      <c r="F52" s="21" t="s">
        <v>17</v>
      </c>
      <c r="G52" s="22">
        <v>0</v>
      </c>
      <c r="H52" s="25"/>
    </row>
    <row r="53" spans="1:8" ht="15.6" x14ac:dyDescent="0.3">
      <c r="A53" s="20" t="s">
        <v>70</v>
      </c>
      <c r="B53" s="21" t="s">
        <v>13</v>
      </c>
      <c r="C53" s="22" t="s">
        <v>14</v>
      </c>
      <c r="D53" s="25">
        <v>51</v>
      </c>
      <c r="E53" s="23">
        <v>42</v>
      </c>
      <c r="F53" s="21" t="s">
        <v>13</v>
      </c>
      <c r="G53" s="22">
        <v>2</v>
      </c>
      <c r="H53" s="25"/>
    </row>
    <row r="54" spans="1:8" ht="15.6" x14ac:dyDescent="0.3">
      <c r="A54" s="20" t="s">
        <v>71</v>
      </c>
      <c r="B54" s="21" t="s">
        <v>17</v>
      </c>
      <c r="C54" s="22" t="s">
        <v>18</v>
      </c>
      <c r="D54" s="25">
        <v>52</v>
      </c>
      <c r="E54" s="23">
        <v>46</v>
      </c>
      <c r="F54" s="21" t="s">
        <v>17</v>
      </c>
      <c r="G54" s="22">
        <v>0</v>
      </c>
      <c r="H54" s="25"/>
    </row>
    <row r="55" spans="1:8" ht="15.6" x14ac:dyDescent="0.3">
      <c r="A55" s="20" t="s">
        <v>72</v>
      </c>
      <c r="B55" s="21" t="s">
        <v>13</v>
      </c>
      <c r="C55" s="22" t="s">
        <v>14</v>
      </c>
      <c r="D55" s="25">
        <v>53</v>
      </c>
      <c r="E55" s="23">
        <v>29</v>
      </c>
      <c r="F55" s="21" t="s">
        <v>13</v>
      </c>
      <c r="G55" s="22">
        <v>2</v>
      </c>
      <c r="H55" s="25"/>
    </row>
    <row r="56" spans="1:8" ht="15.6" x14ac:dyDescent="0.3">
      <c r="A56" s="20" t="s">
        <v>73</v>
      </c>
      <c r="B56" s="21" t="s">
        <v>17</v>
      </c>
      <c r="C56" s="22" t="s">
        <v>18</v>
      </c>
      <c r="D56" s="25">
        <v>54</v>
      </c>
      <c r="E56" s="23">
        <v>38</v>
      </c>
      <c r="F56" s="21" t="s">
        <v>17</v>
      </c>
      <c r="G56" s="22">
        <v>0</v>
      </c>
      <c r="H56" s="25"/>
    </row>
    <row r="57" spans="1:8" ht="15.6" x14ac:dyDescent="0.3">
      <c r="A57" s="20" t="s">
        <v>74</v>
      </c>
      <c r="B57" s="21" t="s">
        <v>17</v>
      </c>
      <c r="C57" s="22" t="s">
        <v>18</v>
      </c>
      <c r="D57" s="25">
        <v>55</v>
      </c>
      <c r="E57" s="23">
        <v>43</v>
      </c>
      <c r="F57" s="21" t="s">
        <v>17</v>
      </c>
      <c r="G57" s="22">
        <v>0</v>
      </c>
      <c r="H57" s="25"/>
    </row>
    <row r="58" spans="1:8" ht="15.6" x14ac:dyDescent="0.3">
      <c r="A58" s="20" t="s">
        <v>75</v>
      </c>
      <c r="B58" s="21" t="s">
        <v>17</v>
      </c>
      <c r="C58" s="22" t="s">
        <v>18</v>
      </c>
      <c r="D58" s="25">
        <v>56</v>
      </c>
      <c r="E58" s="23">
        <v>46</v>
      </c>
      <c r="F58" s="21" t="s">
        <v>17</v>
      </c>
      <c r="G58" s="22">
        <v>0</v>
      </c>
      <c r="H58" s="25"/>
    </row>
    <row r="59" spans="1:8" ht="15.6" x14ac:dyDescent="0.3">
      <c r="A59" s="20" t="s">
        <v>76</v>
      </c>
      <c r="B59" s="21" t="s">
        <v>13</v>
      </c>
      <c r="C59" s="22" t="s">
        <v>14</v>
      </c>
      <c r="D59" s="25">
        <v>57</v>
      </c>
      <c r="E59" s="23">
        <v>38</v>
      </c>
      <c r="F59" s="21" t="s">
        <v>13</v>
      </c>
      <c r="G59" s="22">
        <v>2</v>
      </c>
      <c r="H59" s="25"/>
    </row>
    <row r="60" spans="1:8" ht="15.6" x14ac:dyDescent="0.3">
      <c r="A60" s="20" t="s">
        <v>77</v>
      </c>
      <c r="B60" s="21" t="s">
        <v>17</v>
      </c>
      <c r="C60" s="22" t="s">
        <v>18</v>
      </c>
      <c r="D60" s="25">
        <v>58</v>
      </c>
      <c r="E60" s="23">
        <v>55</v>
      </c>
      <c r="F60" s="21" t="s">
        <v>17</v>
      </c>
      <c r="G60" s="22">
        <v>0</v>
      </c>
      <c r="H60" s="25"/>
    </row>
    <row r="61" spans="1:8" ht="15.6" x14ac:dyDescent="0.3">
      <c r="A61" s="20" t="s">
        <v>78</v>
      </c>
      <c r="B61" s="21" t="s">
        <v>13</v>
      </c>
      <c r="C61" s="22" t="s">
        <v>14</v>
      </c>
      <c r="D61" s="25">
        <v>59</v>
      </c>
      <c r="E61" s="23">
        <v>45</v>
      </c>
      <c r="F61" s="21" t="s">
        <v>13</v>
      </c>
      <c r="G61" s="22">
        <v>2</v>
      </c>
      <c r="H61" s="25"/>
    </row>
    <row r="62" spans="1:8" ht="15.6" x14ac:dyDescent="0.3">
      <c r="A62" s="20" t="s">
        <v>79</v>
      </c>
      <c r="B62" s="21" t="s">
        <v>17</v>
      </c>
      <c r="C62" s="22" t="s">
        <v>18</v>
      </c>
      <c r="D62" s="25">
        <v>60</v>
      </c>
      <c r="E62" s="23">
        <v>38</v>
      </c>
      <c r="F62" s="21" t="s">
        <v>17</v>
      </c>
      <c r="G62" s="22">
        <v>0</v>
      </c>
      <c r="H62" s="25"/>
    </row>
    <row r="63" spans="1:8" ht="15.6" x14ac:dyDescent="0.3">
      <c r="A63" s="20" t="s">
        <v>80</v>
      </c>
      <c r="B63" s="21" t="s">
        <v>81</v>
      </c>
      <c r="C63" s="22" t="s">
        <v>14</v>
      </c>
      <c r="D63" s="25">
        <v>61</v>
      </c>
      <c r="E63" s="23">
        <v>40</v>
      </c>
      <c r="F63" s="21" t="s">
        <v>81</v>
      </c>
      <c r="G63" s="22">
        <v>2</v>
      </c>
      <c r="H63" s="25"/>
    </row>
    <row r="64" spans="1:8" ht="15.6" x14ac:dyDescent="0.3">
      <c r="A64" s="20" t="s">
        <v>82</v>
      </c>
      <c r="B64" s="21" t="s">
        <v>13</v>
      </c>
      <c r="C64" s="22" t="s">
        <v>14</v>
      </c>
      <c r="D64" s="25">
        <v>62</v>
      </c>
      <c r="E64" s="23">
        <v>38</v>
      </c>
      <c r="F64" s="21" t="s">
        <v>13</v>
      </c>
      <c r="G64" s="22">
        <v>2</v>
      </c>
      <c r="H64" s="25"/>
    </row>
    <row r="65" spans="1:8" ht="15.6" x14ac:dyDescent="0.3">
      <c r="A65" s="20" t="s">
        <v>83</v>
      </c>
      <c r="B65" s="21" t="s">
        <v>13</v>
      </c>
      <c r="C65" s="22" t="s">
        <v>14</v>
      </c>
      <c r="D65" s="25">
        <v>63</v>
      </c>
      <c r="E65" s="23">
        <v>42</v>
      </c>
      <c r="F65" s="21" t="s">
        <v>13</v>
      </c>
      <c r="G65" s="22">
        <v>2</v>
      </c>
      <c r="H65" s="25"/>
    </row>
    <row r="66" spans="1:8" ht="15.6" x14ac:dyDescent="0.3">
      <c r="A66" s="20" t="s">
        <v>84</v>
      </c>
      <c r="B66" s="21" t="s">
        <v>13</v>
      </c>
      <c r="C66" s="22" t="s">
        <v>14</v>
      </c>
      <c r="D66" s="25">
        <v>64</v>
      </c>
      <c r="E66" s="23">
        <v>35</v>
      </c>
      <c r="F66" s="21" t="s">
        <v>13</v>
      </c>
      <c r="G66" s="22">
        <v>2</v>
      </c>
      <c r="H66" s="25"/>
    </row>
    <row r="67" spans="1:8" ht="15.6" x14ac:dyDescent="0.3">
      <c r="A67" s="20" t="s">
        <v>85</v>
      </c>
      <c r="B67" s="21" t="s">
        <v>13</v>
      </c>
      <c r="C67" s="22" t="s">
        <v>14</v>
      </c>
      <c r="D67" s="25">
        <v>65</v>
      </c>
      <c r="E67" s="23">
        <v>37</v>
      </c>
      <c r="F67" s="21" t="s">
        <v>13</v>
      </c>
      <c r="G67" s="22">
        <v>2</v>
      </c>
      <c r="H67" s="25"/>
    </row>
    <row r="68" spans="1:8" ht="15.6" x14ac:dyDescent="0.3">
      <c r="A68" s="20" t="s">
        <v>86</v>
      </c>
      <c r="B68" s="21" t="s">
        <v>13</v>
      </c>
      <c r="C68" s="22" t="s">
        <v>14</v>
      </c>
      <c r="D68" s="25">
        <v>66</v>
      </c>
      <c r="E68" s="23">
        <v>53</v>
      </c>
      <c r="F68" s="21" t="s">
        <v>13</v>
      </c>
      <c r="G68" s="22">
        <v>2</v>
      </c>
      <c r="H68" s="25"/>
    </row>
    <row r="69" spans="1:8" ht="15.6" x14ac:dyDescent="0.3">
      <c r="A69" s="20" t="s">
        <v>87</v>
      </c>
      <c r="B69" s="21" t="s">
        <v>13</v>
      </c>
      <c r="C69" s="22" t="s">
        <v>14</v>
      </c>
      <c r="D69" s="25">
        <v>67</v>
      </c>
      <c r="E69" s="23">
        <v>55</v>
      </c>
      <c r="F69" s="21" t="s">
        <v>13</v>
      </c>
      <c r="G69" s="22">
        <v>2</v>
      </c>
      <c r="H69" s="25"/>
    </row>
    <row r="70" spans="1:8" ht="15.6" x14ac:dyDescent="0.3">
      <c r="A70" s="20" t="s">
        <v>88</v>
      </c>
      <c r="B70" s="21" t="s">
        <v>13</v>
      </c>
      <c r="C70" s="22" t="s">
        <v>14</v>
      </c>
      <c r="D70" s="25">
        <v>68</v>
      </c>
      <c r="E70" s="23">
        <v>48</v>
      </c>
      <c r="F70" s="21" t="s">
        <v>13</v>
      </c>
      <c r="G70" s="22">
        <v>2</v>
      </c>
      <c r="H70" s="25"/>
    </row>
    <row r="71" spans="1:8" ht="15.6" x14ac:dyDescent="0.3">
      <c r="A71" s="20" t="s">
        <v>89</v>
      </c>
      <c r="B71" s="21" t="s">
        <v>17</v>
      </c>
      <c r="C71" s="22" t="s">
        <v>18</v>
      </c>
      <c r="D71" s="25">
        <v>69</v>
      </c>
      <c r="E71" s="23">
        <v>56</v>
      </c>
      <c r="F71" s="21" t="s">
        <v>17</v>
      </c>
      <c r="G71" s="22">
        <v>0</v>
      </c>
      <c r="H71" s="25"/>
    </row>
    <row r="72" spans="1:8" ht="15.6" x14ac:dyDescent="0.3">
      <c r="A72" s="20" t="s">
        <v>90</v>
      </c>
      <c r="B72" s="21" t="s">
        <v>91</v>
      </c>
      <c r="C72" s="22" t="s">
        <v>92</v>
      </c>
      <c r="D72" s="25">
        <v>70</v>
      </c>
      <c r="E72" s="24">
        <v>6500</v>
      </c>
      <c r="F72" s="21" t="s">
        <v>91</v>
      </c>
      <c r="G72" s="22">
        <v>0</v>
      </c>
      <c r="H72" s="25"/>
    </row>
    <row r="73" spans="1:8" ht="15.6" x14ac:dyDescent="0.3">
      <c r="A73" s="20" t="s">
        <v>93</v>
      </c>
      <c r="B73" s="21" t="s">
        <v>13</v>
      </c>
      <c r="C73" s="22" t="s">
        <v>14</v>
      </c>
      <c r="D73" s="25">
        <v>71</v>
      </c>
      <c r="E73" s="23">
        <v>35</v>
      </c>
      <c r="F73" s="21" t="s">
        <v>13</v>
      </c>
      <c r="G73" s="22">
        <v>2</v>
      </c>
      <c r="H73" s="25"/>
    </row>
    <row r="74" spans="1:8" ht="15.6" x14ac:dyDescent="0.3">
      <c r="A74" s="20" t="s">
        <v>94</v>
      </c>
      <c r="B74" s="21" t="s">
        <v>13</v>
      </c>
      <c r="C74" s="22" t="s">
        <v>14</v>
      </c>
      <c r="D74" s="25">
        <v>72</v>
      </c>
      <c r="E74" s="23">
        <v>36</v>
      </c>
      <c r="F74" s="21" t="s">
        <v>13</v>
      </c>
      <c r="G74" s="22">
        <v>2</v>
      </c>
      <c r="H74" s="25"/>
    </row>
    <row r="75" spans="1:8" ht="15.6" x14ac:dyDescent="0.3">
      <c r="A75" s="20" t="s">
        <v>95</v>
      </c>
      <c r="B75" s="21" t="s">
        <v>13</v>
      </c>
      <c r="C75" s="22" t="s">
        <v>14</v>
      </c>
      <c r="D75" s="25">
        <v>73</v>
      </c>
      <c r="E75" s="23">
        <v>38</v>
      </c>
      <c r="F75" s="21" t="s">
        <v>13</v>
      </c>
      <c r="G75" s="22">
        <v>2</v>
      </c>
      <c r="H75" s="25"/>
    </row>
    <row r="76" spans="1:8" ht="15.6" x14ac:dyDescent="0.3">
      <c r="A76" s="20" t="s">
        <v>96</v>
      </c>
      <c r="B76" s="21" t="s">
        <v>13</v>
      </c>
      <c r="C76" s="22" t="s">
        <v>14</v>
      </c>
      <c r="D76" s="25">
        <v>74</v>
      </c>
      <c r="E76" s="23">
        <v>35</v>
      </c>
      <c r="F76" s="21" t="s">
        <v>13</v>
      </c>
      <c r="G76" s="22">
        <v>2</v>
      </c>
      <c r="H76" s="25"/>
    </row>
    <row r="77" spans="1:8" ht="15.6" x14ac:dyDescent="0.3">
      <c r="A77" s="20" t="s">
        <v>97</v>
      </c>
      <c r="B77" s="21" t="s">
        <v>13</v>
      </c>
      <c r="C77" s="22" t="s">
        <v>14</v>
      </c>
      <c r="D77" s="25">
        <v>75</v>
      </c>
      <c r="E77" s="23">
        <v>29</v>
      </c>
      <c r="F77" s="21" t="s">
        <v>13</v>
      </c>
      <c r="G77" s="22">
        <v>2</v>
      </c>
      <c r="H77" s="25"/>
    </row>
    <row r="78" spans="1:8" ht="15.6" x14ac:dyDescent="0.3">
      <c r="A78" s="20" t="s">
        <v>98</v>
      </c>
      <c r="B78" s="21" t="s">
        <v>13</v>
      </c>
      <c r="C78" s="22" t="s">
        <v>14</v>
      </c>
      <c r="D78" s="25">
        <v>76</v>
      </c>
      <c r="E78" s="23">
        <v>38</v>
      </c>
      <c r="F78" s="21" t="s">
        <v>13</v>
      </c>
      <c r="G78" s="22">
        <v>2</v>
      </c>
      <c r="H78" s="25"/>
    </row>
    <row r="79" spans="1:8" ht="15.6" x14ac:dyDescent="0.3">
      <c r="A79" s="20" t="s">
        <v>99</v>
      </c>
      <c r="B79" s="21" t="s">
        <v>100</v>
      </c>
      <c r="C79" s="22" t="s">
        <v>101</v>
      </c>
      <c r="D79" s="25">
        <v>77</v>
      </c>
      <c r="E79" s="23">
        <v>65</v>
      </c>
      <c r="F79" s="21" t="s">
        <v>100</v>
      </c>
      <c r="G79" s="22">
        <v>0</v>
      </c>
      <c r="H79" s="25"/>
    </row>
    <row r="80" spans="1:8" ht="15.6" x14ac:dyDescent="0.3">
      <c r="A80" s="20" t="s">
        <v>102</v>
      </c>
      <c r="B80" s="21" t="s">
        <v>17</v>
      </c>
      <c r="C80" s="22" t="s">
        <v>18</v>
      </c>
      <c r="D80" s="25">
        <v>78</v>
      </c>
      <c r="E80" s="23">
        <v>38</v>
      </c>
      <c r="F80" s="21" t="s">
        <v>17</v>
      </c>
      <c r="G80" s="22">
        <v>0</v>
      </c>
      <c r="H80" s="25"/>
    </row>
    <row r="81" spans="1:8" ht="15.6" x14ac:dyDescent="0.3">
      <c r="A81" s="20" t="s">
        <v>103</v>
      </c>
      <c r="B81" s="21" t="s">
        <v>13</v>
      </c>
      <c r="C81" s="22" t="s">
        <v>14</v>
      </c>
      <c r="D81" s="25">
        <v>79</v>
      </c>
      <c r="E81" s="23">
        <v>35</v>
      </c>
      <c r="F81" s="21" t="s">
        <v>13</v>
      </c>
      <c r="G81" s="22">
        <v>2</v>
      </c>
      <c r="H81" s="25"/>
    </row>
    <row r="82" spans="1:8" ht="15.6" x14ac:dyDescent="0.3">
      <c r="A82" s="20" t="s">
        <v>104</v>
      </c>
      <c r="B82" s="21" t="s">
        <v>13</v>
      </c>
      <c r="C82" s="22" t="s">
        <v>14</v>
      </c>
      <c r="D82" s="25">
        <v>80</v>
      </c>
      <c r="E82" s="23">
        <v>45</v>
      </c>
      <c r="F82" s="21" t="s">
        <v>13</v>
      </c>
      <c r="G82" s="22">
        <v>2</v>
      </c>
      <c r="H82" s="25"/>
    </row>
    <row r="83" spans="1:8" ht="15.6" x14ac:dyDescent="0.3">
      <c r="A83" s="20" t="s">
        <v>105</v>
      </c>
      <c r="B83" s="21" t="s">
        <v>13</v>
      </c>
      <c r="C83" s="22" t="s">
        <v>14</v>
      </c>
      <c r="D83" s="25">
        <v>81</v>
      </c>
      <c r="E83" s="23">
        <v>45</v>
      </c>
      <c r="F83" s="21" t="s">
        <v>13</v>
      </c>
      <c r="G83" s="22">
        <v>2</v>
      </c>
      <c r="H83" s="25"/>
    </row>
    <row r="84" spans="1:8" ht="15.6" x14ac:dyDescent="0.3">
      <c r="A84" s="20" t="s">
        <v>106</v>
      </c>
      <c r="B84" s="21" t="s">
        <v>13</v>
      </c>
      <c r="C84" s="22" t="s">
        <v>14</v>
      </c>
      <c r="D84" s="25">
        <v>82</v>
      </c>
      <c r="E84" s="23">
        <v>37</v>
      </c>
      <c r="F84" s="21" t="s">
        <v>13</v>
      </c>
      <c r="G84" s="22">
        <v>2</v>
      </c>
      <c r="H84" s="25"/>
    </row>
    <row r="85" spans="1:8" ht="15.6" x14ac:dyDescent="0.3">
      <c r="A85" s="20" t="s">
        <v>107</v>
      </c>
      <c r="B85" s="21" t="s">
        <v>13</v>
      </c>
      <c r="C85" s="22" t="s">
        <v>14</v>
      </c>
      <c r="D85" s="25">
        <v>83</v>
      </c>
      <c r="E85" s="23">
        <v>38</v>
      </c>
      <c r="F85" s="21" t="s">
        <v>13</v>
      </c>
      <c r="G85" s="22">
        <v>2</v>
      </c>
      <c r="H85" s="25"/>
    </row>
    <row r="86" spans="1:8" ht="15.6" x14ac:dyDescent="0.3">
      <c r="A86" s="20" t="s">
        <v>108</v>
      </c>
      <c r="B86" s="21" t="s">
        <v>13</v>
      </c>
      <c r="C86" s="22" t="s">
        <v>14</v>
      </c>
      <c r="D86" s="25">
        <v>84</v>
      </c>
      <c r="E86" s="23">
        <v>39</v>
      </c>
      <c r="F86" s="21" t="s">
        <v>13</v>
      </c>
      <c r="G86" s="22">
        <v>2</v>
      </c>
      <c r="H86" s="25"/>
    </row>
    <row r="87" spans="1:8" ht="15.6" x14ac:dyDescent="0.3">
      <c r="A87" s="20" t="s">
        <v>109</v>
      </c>
      <c r="B87" s="21" t="s">
        <v>13</v>
      </c>
      <c r="C87" s="22" t="s">
        <v>14</v>
      </c>
      <c r="D87" s="25">
        <v>85</v>
      </c>
      <c r="E87" s="23">
        <v>27</v>
      </c>
      <c r="F87" s="21" t="s">
        <v>13</v>
      </c>
      <c r="G87" s="22">
        <v>2</v>
      </c>
      <c r="H87" s="25"/>
    </row>
    <row r="88" spans="1:8" ht="15.6" x14ac:dyDescent="0.3">
      <c r="A88" s="20" t="s">
        <v>110</v>
      </c>
      <c r="B88" s="21" t="s">
        <v>13</v>
      </c>
      <c r="C88" s="22" t="s">
        <v>14</v>
      </c>
      <c r="D88" s="25">
        <v>86</v>
      </c>
      <c r="E88" s="23">
        <v>40</v>
      </c>
      <c r="F88" s="21" t="s">
        <v>13</v>
      </c>
      <c r="G88" s="22">
        <v>2</v>
      </c>
      <c r="H88" s="25"/>
    </row>
    <row r="89" spans="1:8" ht="15.6" x14ac:dyDescent="0.3">
      <c r="A89" s="20" t="s">
        <v>111</v>
      </c>
      <c r="B89" s="21" t="s">
        <v>13</v>
      </c>
      <c r="C89" s="22" t="s">
        <v>14</v>
      </c>
      <c r="D89" s="25">
        <v>87</v>
      </c>
      <c r="E89" s="23">
        <v>40</v>
      </c>
      <c r="F89" s="21" t="s">
        <v>13</v>
      </c>
      <c r="G89" s="22">
        <v>2</v>
      </c>
      <c r="H89" s="25"/>
    </row>
    <row r="90" spans="1:8" ht="15.6" x14ac:dyDescent="0.3">
      <c r="A90" s="20" t="s">
        <v>112</v>
      </c>
      <c r="B90" s="21" t="s">
        <v>13</v>
      </c>
      <c r="C90" s="22" t="s">
        <v>14</v>
      </c>
      <c r="D90" s="25">
        <v>88</v>
      </c>
      <c r="E90" s="23">
        <v>34</v>
      </c>
      <c r="F90" s="21" t="s">
        <v>13</v>
      </c>
      <c r="G90" s="22">
        <v>2</v>
      </c>
      <c r="H90" s="25"/>
    </row>
    <row r="91" spans="1:8" ht="15.6" x14ac:dyDescent="0.3">
      <c r="A91" s="20" t="s">
        <v>113</v>
      </c>
      <c r="B91" s="21" t="s">
        <v>13</v>
      </c>
      <c r="C91" s="22" t="s">
        <v>14</v>
      </c>
      <c r="D91" s="25">
        <v>89</v>
      </c>
      <c r="E91" s="23">
        <v>40</v>
      </c>
      <c r="F91" s="21" t="s">
        <v>13</v>
      </c>
      <c r="G91" s="22">
        <v>2</v>
      </c>
      <c r="H91" s="25"/>
    </row>
    <row r="92" spans="1:8" ht="15.6" x14ac:dyDescent="0.3">
      <c r="A92" s="20" t="s">
        <v>114</v>
      </c>
      <c r="B92" s="21" t="s">
        <v>17</v>
      </c>
      <c r="C92" s="22" t="s">
        <v>18</v>
      </c>
      <c r="D92" s="25">
        <v>90</v>
      </c>
      <c r="E92" s="23">
        <v>45</v>
      </c>
      <c r="F92" s="21" t="s">
        <v>17</v>
      </c>
      <c r="G92" s="22">
        <v>0</v>
      </c>
      <c r="H92" s="25"/>
    </row>
    <row r="93" spans="1:8" ht="15.6" x14ac:dyDescent="0.3">
      <c r="A93" s="20" t="s">
        <v>115</v>
      </c>
      <c r="B93" s="21" t="s">
        <v>13</v>
      </c>
      <c r="C93" s="22" t="s">
        <v>14</v>
      </c>
      <c r="D93" s="25">
        <v>91</v>
      </c>
      <c r="E93" s="23">
        <v>45</v>
      </c>
      <c r="F93" s="21" t="s">
        <v>13</v>
      </c>
      <c r="G93" s="22">
        <v>2</v>
      </c>
      <c r="H93" s="25"/>
    </row>
    <row r="94" spans="1:8" ht="15.6" x14ac:dyDescent="0.3">
      <c r="A94" s="20" t="s">
        <v>116</v>
      </c>
      <c r="B94" s="21" t="s">
        <v>13</v>
      </c>
      <c r="C94" s="22" t="s">
        <v>14</v>
      </c>
      <c r="D94" s="25">
        <v>92</v>
      </c>
      <c r="E94" s="23">
        <v>38</v>
      </c>
      <c r="F94" s="21" t="s">
        <v>13</v>
      </c>
      <c r="G94" s="22">
        <v>2</v>
      </c>
      <c r="H94" s="25"/>
    </row>
    <row r="95" spans="1:8" ht="15.6" x14ac:dyDescent="0.3">
      <c r="A95" s="20" t="s">
        <v>117</v>
      </c>
      <c r="B95" s="21" t="s">
        <v>13</v>
      </c>
      <c r="C95" s="22" t="s">
        <v>14</v>
      </c>
      <c r="D95" s="25">
        <v>93</v>
      </c>
      <c r="E95" s="23">
        <v>34</v>
      </c>
      <c r="F95" s="21" t="s">
        <v>13</v>
      </c>
      <c r="G95" s="22">
        <v>2</v>
      </c>
      <c r="H95" s="25"/>
    </row>
    <row r="96" spans="1:8" ht="15.6" x14ac:dyDescent="0.3">
      <c r="A96" s="20" t="s">
        <v>118</v>
      </c>
      <c r="B96" s="21" t="s">
        <v>13</v>
      </c>
      <c r="C96" s="22" t="s">
        <v>14</v>
      </c>
      <c r="D96" s="25">
        <v>94</v>
      </c>
      <c r="E96" s="23">
        <v>32</v>
      </c>
      <c r="F96" s="21" t="s">
        <v>13</v>
      </c>
      <c r="G96" s="22">
        <v>2</v>
      </c>
      <c r="H96" s="25"/>
    </row>
    <row r="97" spans="1:8" ht="15.6" x14ac:dyDescent="0.3">
      <c r="A97" s="20" t="s">
        <v>119</v>
      </c>
      <c r="B97" s="21" t="s">
        <v>13</v>
      </c>
      <c r="C97" s="22" t="s">
        <v>14</v>
      </c>
      <c r="D97" s="25">
        <v>95</v>
      </c>
      <c r="E97" s="23">
        <v>37</v>
      </c>
      <c r="F97" s="21" t="s">
        <v>13</v>
      </c>
      <c r="G97" s="22">
        <v>2</v>
      </c>
      <c r="H97" s="25"/>
    </row>
    <row r="98" spans="1:8" ht="15.6" x14ac:dyDescent="0.3">
      <c r="A98" s="20" t="s">
        <v>120</v>
      </c>
      <c r="B98" s="21" t="s">
        <v>17</v>
      </c>
      <c r="C98" s="22" t="s">
        <v>18</v>
      </c>
      <c r="D98" s="25">
        <v>96</v>
      </c>
      <c r="E98" s="23">
        <v>55</v>
      </c>
      <c r="F98" s="21" t="s">
        <v>17</v>
      </c>
      <c r="G98" s="22">
        <v>0</v>
      </c>
      <c r="H98" s="25"/>
    </row>
    <row r="99" spans="1:8" ht="15.6" x14ac:dyDescent="0.3">
      <c r="A99" s="20" t="s">
        <v>121</v>
      </c>
      <c r="B99" s="21" t="s">
        <v>13</v>
      </c>
      <c r="C99" s="22" t="s">
        <v>14</v>
      </c>
      <c r="D99" s="25">
        <v>97</v>
      </c>
      <c r="E99" s="23">
        <v>45</v>
      </c>
      <c r="F99" s="21" t="s">
        <v>13</v>
      </c>
      <c r="G99" s="22">
        <v>2</v>
      </c>
      <c r="H99" s="25"/>
    </row>
    <row r="100" spans="1:8" ht="15.6" x14ac:dyDescent="0.3">
      <c r="A100" s="20" t="s">
        <v>122</v>
      </c>
      <c r="B100" s="21" t="s">
        <v>123</v>
      </c>
      <c r="C100" s="22" t="s">
        <v>124</v>
      </c>
      <c r="D100" s="25">
        <v>98</v>
      </c>
      <c r="E100" s="23">
        <v>80</v>
      </c>
      <c r="F100" s="21" t="s">
        <v>123</v>
      </c>
      <c r="G100" s="22">
        <v>0</v>
      </c>
      <c r="H100" s="25"/>
    </row>
    <row r="101" spans="1:8" ht="15.6" x14ac:dyDescent="0.3">
      <c r="A101" s="20" t="s">
        <v>125</v>
      </c>
      <c r="B101" s="21" t="s">
        <v>13</v>
      </c>
      <c r="C101" s="22" t="s">
        <v>14</v>
      </c>
      <c r="D101" s="25">
        <v>99</v>
      </c>
      <c r="E101" s="23">
        <v>40</v>
      </c>
      <c r="F101" s="21" t="s">
        <v>13</v>
      </c>
      <c r="G101" s="22">
        <v>2</v>
      </c>
      <c r="H101" s="25"/>
    </row>
    <row r="102" spans="1:8" ht="15.6" x14ac:dyDescent="0.3">
      <c r="A102" s="20" t="s">
        <v>126</v>
      </c>
      <c r="B102" s="21" t="s">
        <v>13</v>
      </c>
      <c r="C102" s="22" t="s">
        <v>14</v>
      </c>
      <c r="D102" s="25">
        <v>100</v>
      </c>
      <c r="E102" s="23">
        <v>40</v>
      </c>
      <c r="F102" s="21" t="s">
        <v>13</v>
      </c>
      <c r="G102" s="22">
        <v>2</v>
      </c>
      <c r="H102" s="25"/>
    </row>
    <row r="103" spans="1:8" ht="15.6" x14ac:dyDescent="0.3">
      <c r="A103" s="20" t="s">
        <v>127</v>
      </c>
      <c r="B103" s="21" t="s">
        <v>13</v>
      </c>
      <c r="C103" s="22" t="s">
        <v>14</v>
      </c>
      <c r="D103" s="25">
        <v>101</v>
      </c>
      <c r="E103" s="23">
        <v>50</v>
      </c>
      <c r="F103" s="21" t="s">
        <v>13</v>
      </c>
      <c r="G103" s="22">
        <v>2</v>
      </c>
      <c r="H103" s="25"/>
    </row>
    <row r="104" spans="1:8" ht="15.6" x14ac:dyDescent="0.3">
      <c r="A104" s="20" t="s">
        <v>128</v>
      </c>
      <c r="B104" s="21" t="s">
        <v>13</v>
      </c>
      <c r="C104" s="22" t="s">
        <v>14</v>
      </c>
      <c r="D104" s="25">
        <v>102</v>
      </c>
      <c r="E104" s="23">
        <v>37</v>
      </c>
      <c r="F104" s="21" t="s">
        <v>13</v>
      </c>
      <c r="G104" s="22">
        <v>2</v>
      </c>
      <c r="H104" s="25"/>
    </row>
    <row r="105" spans="1:8" ht="15.6" x14ac:dyDescent="0.3">
      <c r="A105" s="20" t="s">
        <v>129</v>
      </c>
      <c r="B105" s="21" t="s">
        <v>13</v>
      </c>
      <c r="C105" s="22" t="s">
        <v>14</v>
      </c>
      <c r="D105" s="25">
        <v>103</v>
      </c>
      <c r="E105" s="23">
        <v>31</v>
      </c>
      <c r="F105" s="21" t="s">
        <v>13</v>
      </c>
      <c r="G105" s="22">
        <v>2</v>
      </c>
      <c r="H105" s="25"/>
    </row>
    <row r="106" spans="1:8" ht="15.6" x14ac:dyDescent="0.3">
      <c r="A106" s="20" t="s">
        <v>130</v>
      </c>
      <c r="B106" s="21" t="s">
        <v>13</v>
      </c>
      <c r="C106" s="22" t="s">
        <v>14</v>
      </c>
      <c r="D106" s="25">
        <v>104</v>
      </c>
      <c r="E106" s="23">
        <v>39</v>
      </c>
      <c r="F106" s="21" t="s">
        <v>13</v>
      </c>
      <c r="G106" s="22">
        <v>2</v>
      </c>
      <c r="H106" s="25"/>
    </row>
    <row r="107" spans="1:8" ht="15.6" x14ac:dyDescent="0.3">
      <c r="A107" s="20" t="s">
        <v>131</v>
      </c>
      <c r="B107" s="21" t="s">
        <v>13</v>
      </c>
      <c r="C107" s="22" t="s">
        <v>14</v>
      </c>
      <c r="D107" s="25">
        <v>105</v>
      </c>
      <c r="E107" s="23">
        <v>32</v>
      </c>
      <c r="F107" s="21" t="s">
        <v>13</v>
      </c>
      <c r="G107" s="22">
        <v>2</v>
      </c>
      <c r="H107" s="25"/>
    </row>
    <row r="108" spans="1:8" ht="15.6" x14ac:dyDescent="0.3">
      <c r="A108" s="20" t="s">
        <v>132</v>
      </c>
      <c r="B108" s="21" t="s">
        <v>13</v>
      </c>
      <c r="C108" s="22" t="s">
        <v>14</v>
      </c>
      <c r="D108" s="25">
        <v>106</v>
      </c>
      <c r="E108" s="23">
        <v>34</v>
      </c>
      <c r="F108" s="21" t="s">
        <v>13</v>
      </c>
      <c r="G108" s="22">
        <v>2</v>
      </c>
      <c r="H108" s="25"/>
    </row>
    <row r="109" spans="1:8" ht="15.6" x14ac:dyDescent="0.3">
      <c r="A109" s="20" t="s">
        <v>133</v>
      </c>
      <c r="B109" s="21" t="s">
        <v>13</v>
      </c>
      <c r="C109" s="22" t="s">
        <v>14</v>
      </c>
      <c r="D109" s="25">
        <v>107</v>
      </c>
      <c r="E109" s="23">
        <v>41</v>
      </c>
      <c r="F109" s="21" t="s">
        <v>13</v>
      </c>
      <c r="G109" s="22">
        <v>2</v>
      </c>
      <c r="H109" s="25"/>
    </row>
    <row r="110" spans="1:8" ht="15.6" x14ac:dyDescent="0.3">
      <c r="A110" s="20" t="s">
        <v>134</v>
      </c>
      <c r="B110" s="21" t="s">
        <v>17</v>
      </c>
      <c r="C110" s="22" t="s">
        <v>18</v>
      </c>
      <c r="D110" s="25">
        <v>108</v>
      </c>
      <c r="E110" s="23">
        <v>46</v>
      </c>
      <c r="F110" s="21" t="s">
        <v>17</v>
      </c>
      <c r="G110" s="22">
        <v>0</v>
      </c>
      <c r="H110" s="25"/>
    </row>
    <row r="111" spans="1:8" ht="15.6" x14ac:dyDescent="0.3">
      <c r="A111" s="20" t="s">
        <v>135</v>
      </c>
      <c r="B111" s="21" t="s">
        <v>13</v>
      </c>
      <c r="C111" s="22" t="s">
        <v>14</v>
      </c>
      <c r="D111" s="25">
        <v>109</v>
      </c>
      <c r="E111" s="23">
        <v>45</v>
      </c>
      <c r="F111" s="21" t="s">
        <v>13</v>
      </c>
      <c r="G111" s="22">
        <v>2</v>
      </c>
      <c r="H111" s="25"/>
    </row>
    <row r="112" spans="1:8" ht="15.6" x14ac:dyDescent="0.3">
      <c r="A112" s="20" t="s">
        <v>136</v>
      </c>
      <c r="B112" s="21" t="s">
        <v>17</v>
      </c>
      <c r="C112" s="22" t="s">
        <v>18</v>
      </c>
      <c r="D112" s="25">
        <v>110</v>
      </c>
      <c r="E112" s="23">
        <v>35</v>
      </c>
      <c r="F112" s="21" t="s">
        <v>17</v>
      </c>
      <c r="G112" s="22">
        <v>0</v>
      </c>
      <c r="H112" s="25"/>
    </row>
    <row r="113" spans="1:8" ht="15.6" x14ac:dyDescent="0.3">
      <c r="A113" s="20" t="s">
        <v>137</v>
      </c>
      <c r="B113" s="21" t="s">
        <v>13</v>
      </c>
      <c r="C113" s="22" t="s">
        <v>14</v>
      </c>
      <c r="D113" s="25">
        <v>111</v>
      </c>
      <c r="E113" s="23">
        <v>38</v>
      </c>
      <c r="F113" s="21" t="s">
        <v>13</v>
      </c>
      <c r="G113" s="22">
        <v>2</v>
      </c>
      <c r="H113" s="25"/>
    </row>
    <row r="114" spans="1:8" ht="15.6" x14ac:dyDescent="0.3">
      <c r="A114" s="20" t="s">
        <v>138</v>
      </c>
      <c r="B114" s="21" t="s">
        <v>13</v>
      </c>
      <c r="C114" s="22" t="s">
        <v>14</v>
      </c>
      <c r="D114" s="25">
        <v>112</v>
      </c>
      <c r="E114" s="23">
        <v>34</v>
      </c>
      <c r="F114" s="21" t="s">
        <v>13</v>
      </c>
      <c r="G114" s="22">
        <v>2</v>
      </c>
      <c r="H114" s="25"/>
    </row>
    <row r="115" spans="1:8" ht="15.6" x14ac:dyDescent="0.3">
      <c r="A115" s="20" t="s">
        <v>139</v>
      </c>
      <c r="B115" s="21" t="s">
        <v>13</v>
      </c>
      <c r="C115" s="22" t="s">
        <v>14</v>
      </c>
      <c r="D115" s="25">
        <v>113</v>
      </c>
      <c r="E115" s="23">
        <v>30</v>
      </c>
      <c r="F115" s="21" t="s">
        <v>13</v>
      </c>
      <c r="G115" s="22">
        <v>2</v>
      </c>
      <c r="H115" s="25"/>
    </row>
    <row r="116" spans="1:8" ht="15.6" x14ac:dyDescent="0.3">
      <c r="A116" s="20" t="s">
        <v>140</v>
      </c>
      <c r="B116" s="21" t="s">
        <v>13</v>
      </c>
      <c r="C116" s="22" t="s">
        <v>14</v>
      </c>
      <c r="D116" s="25">
        <v>114</v>
      </c>
      <c r="E116" s="23">
        <v>35</v>
      </c>
      <c r="F116" s="21" t="s">
        <v>13</v>
      </c>
      <c r="G116" s="22">
        <v>2</v>
      </c>
      <c r="H116" s="25"/>
    </row>
    <row r="117" spans="1:8" ht="15.6" x14ac:dyDescent="0.3">
      <c r="A117" s="20" t="s">
        <v>141</v>
      </c>
      <c r="B117" s="21" t="s">
        <v>13</v>
      </c>
      <c r="C117" s="22" t="s">
        <v>14</v>
      </c>
      <c r="D117" s="25">
        <v>115</v>
      </c>
      <c r="E117" s="23">
        <v>38</v>
      </c>
      <c r="F117" s="21" t="s">
        <v>13</v>
      </c>
      <c r="G117" s="22">
        <v>2</v>
      </c>
      <c r="H117" s="25"/>
    </row>
    <row r="118" spans="1:8" ht="15.6" x14ac:dyDescent="0.3">
      <c r="A118" s="20" t="s">
        <v>142</v>
      </c>
      <c r="B118" s="21" t="s">
        <v>13</v>
      </c>
      <c r="C118" s="22" t="s">
        <v>14</v>
      </c>
      <c r="D118" s="25">
        <v>116</v>
      </c>
      <c r="E118" s="23">
        <v>41</v>
      </c>
      <c r="F118" s="21" t="s">
        <v>13</v>
      </c>
      <c r="G118" s="22">
        <v>2</v>
      </c>
      <c r="H118" s="25"/>
    </row>
    <row r="119" spans="1:8" ht="15.6" x14ac:dyDescent="0.3">
      <c r="A119" s="20" t="s">
        <v>143</v>
      </c>
      <c r="B119" s="21" t="s">
        <v>13</v>
      </c>
      <c r="C119" s="22" t="s">
        <v>14</v>
      </c>
      <c r="D119" s="25">
        <v>117</v>
      </c>
      <c r="E119" s="23">
        <v>40</v>
      </c>
      <c r="F119" s="21" t="s">
        <v>13</v>
      </c>
      <c r="G119" s="22">
        <v>2</v>
      </c>
      <c r="H119" s="25"/>
    </row>
    <row r="120" spans="1:8" ht="15.6" x14ac:dyDescent="0.3">
      <c r="A120" s="20" t="s">
        <v>144</v>
      </c>
      <c r="B120" s="21" t="s">
        <v>13</v>
      </c>
      <c r="C120" s="22" t="s">
        <v>14</v>
      </c>
      <c r="D120" s="25">
        <v>118</v>
      </c>
      <c r="E120" s="23">
        <v>45</v>
      </c>
      <c r="F120" s="21" t="s">
        <v>13</v>
      </c>
      <c r="G120" s="22">
        <v>2</v>
      </c>
      <c r="H120" s="25"/>
    </row>
    <row r="121" spans="1:8" ht="15.6" x14ac:dyDescent="0.3">
      <c r="A121" s="20" t="s">
        <v>145</v>
      </c>
      <c r="B121" s="21" t="s">
        <v>13</v>
      </c>
      <c r="C121" s="22" t="s">
        <v>14</v>
      </c>
      <c r="D121" s="25">
        <v>119</v>
      </c>
      <c r="E121" s="23">
        <v>40</v>
      </c>
      <c r="F121" s="21" t="s">
        <v>13</v>
      </c>
      <c r="G121" s="22">
        <v>2</v>
      </c>
      <c r="H121" s="25"/>
    </row>
    <row r="122" spans="1:8" ht="15.6" x14ac:dyDescent="0.3">
      <c r="A122" s="20" t="s">
        <v>146</v>
      </c>
      <c r="B122" s="21" t="s">
        <v>13</v>
      </c>
      <c r="C122" s="22" t="s">
        <v>14</v>
      </c>
      <c r="D122" s="25">
        <v>120</v>
      </c>
      <c r="E122" s="23">
        <v>35</v>
      </c>
      <c r="F122" s="21" t="s">
        <v>13</v>
      </c>
      <c r="G122" s="22">
        <v>2</v>
      </c>
      <c r="H122" s="25"/>
    </row>
    <row r="123" spans="1:8" ht="15.6" x14ac:dyDescent="0.3">
      <c r="A123" s="20" t="s">
        <v>147</v>
      </c>
      <c r="B123" s="21" t="s">
        <v>13</v>
      </c>
      <c r="C123" s="22" t="s">
        <v>14</v>
      </c>
      <c r="D123" s="25">
        <v>121</v>
      </c>
      <c r="E123" s="23">
        <v>31</v>
      </c>
      <c r="F123" s="21" t="s">
        <v>13</v>
      </c>
      <c r="G123" s="22">
        <v>2</v>
      </c>
      <c r="H123" s="25"/>
    </row>
    <row r="124" spans="1:8" ht="15.6" x14ac:dyDescent="0.3">
      <c r="A124" s="20" t="s">
        <v>148</v>
      </c>
      <c r="B124" s="21" t="s">
        <v>13</v>
      </c>
      <c r="C124" s="22" t="s">
        <v>14</v>
      </c>
      <c r="D124" s="25">
        <v>122</v>
      </c>
      <c r="E124" s="23">
        <v>38</v>
      </c>
      <c r="F124" s="21" t="s">
        <v>13</v>
      </c>
      <c r="G124" s="22">
        <v>2</v>
      </c>
      <c r="H124" s="25"/>
    </row>
    <row r="125" spans="1:8" ht="15.6" x14ac:dyDescent="0.3">
      <c r="A125" s="20" t="s">
        <v>149</v>
      </c>
      <c r="B125" s="21" t="s">
        <v>13</v>
      </c>
      <c r="C125" s="22" t="s">
        <v>14</v>
      </c>
      <c r="D125" s="25">
        <v>123</v>
      </c>
      <c r="E125" s="23">
        <v>45</v>
      </c>
      <c r="F125" s="21" t="s">
        <v>13</v>
      </c>
      <c r="G125" s="22">
        <v>2</v>
      </c>
      <c r="H125" s="25"/>
    </row>
    <row r="126" spans="1:8" ht="15.6" x14ac:dyDescent="0.3">
      <c r="A126" s="20" t="s">
        <v>150</v>
      </c>
      <c r="B126" s="21" t="s">
        <v>13</v>
      </c>
      <c r="C126" s="22" t="s">
        <v>14</v>
      </c>
      <c r="D126" s="25">
        <v>124</v>
      </c>
      <c r="E126" s="23">
        <v>36</v>
      </c>
      <c r="F126" s="21" t="s">
        <v>13</v>
      </c>
      <c r="G126" s="22">
        <v>2</v>
      </c>
      <c r="H126" s="25"/>
    </row>
    <row r="127" spans="1:8" ht="15.6" x14ac:dyDescent="0.3">
      <c r="A127" s="20" t="s">
        <v>151</v>
      </c>
      <c r="B127" s="21" t="s">
        <v>17</v>
      </c>
      <c r="C127" s="22" t="s">
        <v>18</v>
      </c>
      <c r="D127" s="25">
        <v>125</v>
      </c>
      <c r="E127" s="23">
        <v>42</v>
      </c>
      <c r="F127" s="21" t="s">
        <v>17</v>
      </c>
      <c r="G127" s="22">
        <v>0</v>
      </c>
      <c r="H127" s="25"/>
    </row>
    <row r="128" spans="1:8" ht="15.6" x14ac:dyDescent="0.3">
      <c r="A128" s="20" t="s">
        <v>152</v>
      </c>
      <c r="B128" s="21" t="s">
        <v>13</v>
      </c>
      <c r="C128" s="22" t="s">
        <v>14</v>
      </c>
      <c r="D128" s="25">
        <v>126</v>
      </c>
      <c r="E128" s="23">
        <v>47</v>
      </c>
      <c r="F128" s="21" t="s">
        <v>13</v>
      </c>
      <c r="G128" s="22">
        <v>2</v>
      </c>
      <c r="H128" s="25"/>
    </row>
    <row r="129" spans="1:8" ht="15.6" x14ac:dyDescent="0.3">
      <c r="A129" s="20" t="s">
        <v>153</v>
      </c>
      <c r="B129" s="21" t="s">
        <v>17</v>
      </c>
      <c r="C129" s="22" t="s">
        <v>18</v>
      </c>
      <c r="D129" s="25">
        <v>127</v>
      </c>
      <c r="E129" s="23">
        <v>44</v>
      </c>
      <c r="F129" s="21" t="s">
        <v>17</v>
      </c>
      <c r="G129" s="22">
        <v>0</v>
      </c>
      <c r="H129" s="25"/>
    </row>
    <row r="130" spans="1:8" ht="15.6" x14ac:dyDescent="0.3">
      <c r="A130" s="20" t="s">
        <v>154</v>
      </c>
      <c r="B130" s="21" t="s">
        <v>155</v>
      </c>
      <c r="C130" s="22" t="s">
        <v>156</v>
      </c>
      <c r="D130" s="25">
        <v>128</v>
      </c>
      <c r="E130" s="23">
        <v>420</v>
      </c>
      <c r="F130" s="21" t="s">
        <v>155</v>
      </c>
      <c r="G130" s="22">
        <v>0</v>
      </c>
      <c r="H130" s="25"/>
    </row>
    <row r="131" spans="1:8" ht="15.6" x14ac:dyDescent="0.3">
      <c r="A131" s="20" t="s">
        <v>157</v>
      </c>
      <c r="B131" s="21" t="s">
        <v>17</v>
      </c>
      <c r="C131" s="22" t="s">
        <v>18</v>
      </c>
      <c r="D131" s="25">
        <v>129</v>
      </c>
      <c r="E131" s="23">
        <v>48</v>
      </c>
      <c r="F131" s="21" t="s">
        <v>17</v>
      </c>
      <c r="G131" s="22">
        <v>0</v>
      </c>
      <c r="H131" s="25"/>
    </row>
    <row r="132" spans="1:8" ht="15.6" x14ac:dyDescent="0.3">
      <c r="A132" s="20" t="s">
        <v>158</v>
      </c>
      <c r="B132" s="21" t="s">
        <v>13</v>
      </c>
      <c r="C132" s="22" t="s">
        <v>14</v>
      </c>
      <c r="D132" s="25">
        <v>130</v>
      </c>
      <c r="E132" s="23">
        <v>38</v>
      </c>
      <c r="F132" s="21" t="s">
        <v>13</v>
      </c>
      <c r="G132" s="22">
        <v>2</v>
      </c>
      <c r="H132" s="25"/>
    </row>
    <row r="133" spans="1:8" ht="15.6" x14ac:dyDescent="0.3">
      <c r="A133" s="20" t="s">
        <v>159</v>
      </c>
      <c r="B133" s="21" t="s">
        <v>13</v>
      </c>
      <c r="C133" s="22" t="s">
        <v>14</v>
      </c>
      <c r="D133" s="25">
        <v>131</v>
      </c>
      <c r="E133" s="23">
        <v>35</v>
      </c>
      <c r="F133" s="21" t="s">
        <v>13</v>
      </c>
      <c r="G133" s="22">
        <v>2</v>
      </c>
      <c r="H133" s="25"/>
    </row>
    <row r="134" spans="1:8" ht="15.6" x14ac:dyDescent="0.3">
      <c r="A134" s="20" t="s">
        <v>160</v>
      </c>
      <c r="B134" s="21" t="s">
        <v>13</v>
      </c>
      <c r="C134" s="22" t="s">
        <v>14</v>
      </c>
      <c r="D134" s="25">
        <v>132</v>
      </c>
      <c r="E134" s="23">
        <v>38</v>
      </c>
      <c r="F134" s="21" t="s">
        <v>13</v>
      </c>
      <c r="G134" s="22">
        <v>2</v>
      </c>
      <c r="H134" s="25"/>
    </row>
    <row r="135" spans="1:8" ht="15.6" x14ac:dyDescent="0.3">
      <c r="A135" s="20" t="s">
        <v>161</v>
      </c>
      <c r="B135" s="21" t="s">
        <v>17</v>
      </c>
      <c r="C135" s="22" t="s">
        <v>18</v>
      </c>
      <c r="D135" s="25">
        <v>133</v>
      </c>
      <c r="E135" s="23">
        <v>42</v>
      </c>
      <c r="F135" s="21" t="s">
        <v>17</v>
      </c>
      <c r="G135" s="22">
        <v>0</v>
      </c>
      <c r="H135" s="25"/>
    </row>
    <row r="136" spans="1:8" ht="15.6" x14ac:dyDescent="0.3">
      <c r="A136" s="20" t="s">
        <v>162</v>
      </c>
      <c r="B136" s="21" t="s">
        <v>13</v>
      </c>
      <c r="C136" s="22" t="s">
        <v>14</v>
      </c>
      <c r="D136" s="25">
        <v>134</v>
      </c>
      <c r="E136" s="23">
        <v>30</v>
      </c>
      <c r="F136" s="21" t="s">
        <v>13</v>
      </c>
      <c r="G136" s="22">
        <v>2</v>
      </c>
      <c r="H136" s="25"/>
    </row>
    <row r="137" spans="1:8" ht="15.6" x14ac:dyDescent="0.3">
      <c r="A137" s="20" t="s">
        <v>163</v>
      </c>
      <c r="B137" s="21" t="s">
        <v>13</v>
      </c>
      <c r="C137" s="22" t="s">
        <v>14</v>
      </c>
      <c r="D137" s="25">
        <v>135</v>
      </c>
      <c r="E137" s="23">
        <v>31</v>
      </c>
      <c r="F137" s="21" t="s">
        <v>13</v>
      </c>
      <c r="G137" s="22">
        <v>2</v>
      </c>
      <c r="H137" s="25"/>
    </row>
    <row r="138" spans="1:8" ht="15.6" x14ac:dyDescent="0.3">
      <c r="A138" s="20" t="s">
        <v>164</v>
      </c>
      <c r="B138" s="21" t="s">
        <v>13</v>
      </c>
      <c r="C138" s="22" t="s">
        <v>14</v>
      </c>
      <c r="D138" s="25">
        <v>136</v>
      </c>
      <c r="E138" s="23">
        <v>40</v>
      </c>
      <c r="F138" s="21" t="s">
        <v>13</v>
      </c>
      <c r="G138" s="22">
        <v>2</v>
      </c>
      <c r="H138" s="25"/>
    </row>
    <row r="139" spans="1:8" ht="15.6" x14ac:dyDescent="0.3">
      <c r="A139" s="20" t="s">
        <v>165</v>
      </c>
      <c r="B139" s="21" t="s">
        <v>13</v>
      </c>
      <c r="C139" s="22" t="s">
        <v>14</v>
      </c>
      <c r="D139" s="25">
        <v>137</v>
      </c>
      <c r="E139" s="23">
        <v>38</v>
      </c>
      <c r="F139" s="21" t="s">
        <v>13</v>
      </c>
      <c r="G139" s="22">
        <v>2</v>
      </c>
      <c r="H139" s="25"/>
    </row>
    <row r="140" spans="1:8" ht="15.6" x14ac:dyDescent="0.3">
      <c r="A140" s="20" t="s">
        <v>166</v>
      </c>
      <c r="B140" s="21" t="s">
        <v>13</v>
      </c>
      <c r="C140" s="22" t="s">
        <v>14</v>
      </c>
      <c r="D140" s="25">
        <v>138</v>
      </c>
      <c r="E140" s="23">
        <v>37</v>
      </c>
      <c r="F140" s="21" t="s">
        <v>13</v>
      </c>
      <c r="G140" s="22">
        <v>2</v>
      </c>
      <c r="H140" s="25"/>
    </row>
    <row r="141" spans="1:8" ht="15.6" x14ac:dyDescent="0.3">
      <c r="A141" s="20" t="s">
        <v>167</v>
      </c>
      <c r="B141" s="21" t="s">
        <v>13</v>
      </c>
      <c r="C141" s="22" t="s">
        <v>14</v>
      </c>
      <c r="D141" s="25">
        <v>139</v>
      </c>
      <c r="E141" s="23">
        <v>43</v>
      </c>
      <c r="F141" s="21" t="s">
        <v>13</v>
      </c>
      <c r="G141" s="22">
        <v>2</v>
      </c>
      <c r="H141" s="25"/>
    </row>
    <row r="142" spans="1:8" ht="15.6" x14ac:dyDescent="0.3">
      <c r="A142" s="20" t="s">
        <v>168</v>
      </c>
      <c r="B142" s="21" t="s">
        <v>13</v>
      </c>
      <c r="C142" s="22" t="s">
        <v>14</v>
      </c>
      <c r="D142" s="25">
        <v>140</v>
      </c>
      <c r="E142" s="23">
        <v>45</v>
      </c>
      <c r="F142" s="21" t="s">
        <v>13</v>
      </c>
      <c r="G142" s="22">
        <v>2</v>
      </c>
      <c r="H142" s="25"/>
    </row>
    <row r="143" spans="1:8" ht="15.6" x14ac:dyDescent="0.3">
      <c r="A143" s="20" t="s">
        <v>169</v>
      </c>
      <c r="B143" s="21" t="s">
        <v>17</v>
      </c>
      <c r="C143" s="22" t="s">
        <v>18</v>
      </c>
      <c r="D143" s="25">
        <v>141</v>
      </c>
      <c r="E143" s="23">
        <v>45</v>
      </c>
      <c r="F143" s="21" t="s">
        <v>17</v>
      </c>
      <c r="G143" s="22">
        <v>0</v>
      </c>
      <c r="H143" s="25"/>
    </row>
    <row r="144" spans="1:8" ht="15.6" x14ac:dyDescent="0.3">
      <c r="A144" s="20" t="s">
        <v>170</v>
      </c>
      <c r="B144" s="21" t="s">
        <v>13</v>
      </c>
      <c r="C144" s="22" t="s">
        <v>14</v>
      </c>
      <c r="D144" s="25">
        <v>142</v>
      </c>
      <c r="E144" s="23">
        <v>43</v>
      </c>
      <c r="F144" s="21" t="s">
        <v>13</v>
      </c>
      <c r="G144" s="22">
        <v>2</v>
      </c>
      <c r="H144" s="25"/>
    </row>
    <row r="145" spans="1:8" ht="15.6" x14ac:dyDescent="0.3">
      <c r="A145" s="20" t="s">
        <v>171</v>
      </c>
      <c r="B145" s="21" t="s">
        <v>13</v>
      </c>
      <c r="C145" s="22" t="s">
        <v>14</v>
      </c>
      <c r="D145" s="25">
        <v>143</v>
      </c>
      <c r="E145" s="23">
        <v>39</v>
      </c>
      <c r="F145" s="21" t="s">
        <v>13</v>
      </c>
      <c r="G145" s="22">
        <v>2</v>
      </c>
      <c r="H145" s="25"/>
    </row>
    <row r="146" spans="1:8" ht="15.6" x14ac:dyDescent="0.3">
      <c r="A146" s="20" t="s">
        <v>172</v>
      </c>
      <c r="B146" s="21" t="s">
        <v>13</v>
      </c>
      <c r="C146" s="22" t="s">
        <v>14</v>
      </c>
      <c r="D146" s="25">
        <v>144</v>
      </c>
      <c r="E146" s="23">
        <v>41</v>
      </c>
      <c r="F146" s="21" t="s">
        <v>13</v>
      </c>
      <c r="G146" s="22">
        <v>2</v>
      </c>
      <c r="H146" s="25"/>
    </row>
    <row r="147" spans="1:8" ht="15.6" x14ac:dyDescent="0.3">
      <c r="A147" s="20" t="s">
        <v>173</v>
      </c>
      <c r="B147" s="21" t="s">
        <v>17</v>
      </c>
      <c r="C147" s="22" t="s">
        <v>18</v>
      </c>
      <c r="D147" s="25">
        <v>145</v>
      </c>
      <c r="E147" s="23">
        <v>40</v>
      </c>
      <c r="F147" s="21" t="s">
        <v>17</v>
      </c>
      <c r="G147" s="22">
        <v>0</v>
      </c>
      <c r="H147" s="25"/>
    </row>
    <row r="148" spans="1:8" ht="15.6" x14ac:dyDescent="0.3">
      <c r="A148" s="20" t="s">
        <v>174</v>
      </c>
      <c r="B148" s="21" t="s">
        <v>17</v>
      </c>
      <c r="C148" s="22" t="s">
        <v>18</v>
      </c>
      <c r="D148" s="25">
        <v>146</v>
      </c>
      <c r="E148" s="23">
        <v>36</v>
      </c>
      <c r="F148" s="21" t="s">
        <v>17</v>
      </c>
      <c r="G148" s="22">
        <v>0</v>
      </c>
      <c r="H148" s="25"/>
    </row>
    <row r="149" spans="1:8" ht="15.6" x14ac:dyDescent="0.3">
      <c r="A149" s="20" t="s">
        <v>175</v>
      </c>
      <c r="B149" s="21" t="s">
        <v>13</v>
      </c>
      <c r="C149" s="22" t="s">
        <v>14</v>
      </c>
      <c r="D149" s="25">
        <v>147</v>
      </c>
      <c r="E149" s="23">
        <v>45</v>
      </c>
      <c r="F149" s="21" t="s">
        <v>13</v>
      </c>
      <c r="G149" s="22">
        <v>2</v>
      </c>
      <c r="H149" s="25"/>
    </row>
    <row r="150" spans="1:8" ht="15.6" x14ac:dyDescent="0.3">
      <c r="A150" s="20" t="s">
        <v>176</v>
      </c>
      <c r="B150" s="21" t="s">
        <v>13</v>
      </c>
      <c r="C150" s="22" t="s">
        <v>14</v>
      </c>
      <c r="D150" s="25">
        <v>148</v>
      </c>
      <c r="E150" s="23">
        <v>36</v>
      </c>
      <c r="F150" s="21" t="s">
        <v>13</v>
      </c>
      <c r="G150" s="22">
        <v>2</v>
      </c>
      <c r="H150" s="25"/>
    </row>
    <row r="151" spans="1:8" ht="15.6" x14ac:dyDescent="0.3">
      <c r="A151" s="20" t="s">
        <v>177</v>
      </c>
      <c r="B151" s="21" t="s">
        <v>17</v>
      </c>
      <c r="C151" s="22" t="s">
        <v>18</v>
      </c>
      <c r="D151" s="25">
        <v>149</v>
      </c>
      <c r="E151" s="23">
        <v>41</v>
      </c>
      <c r="F151" s="21" t="s">
        <v>17</v>
      </c>
      <c r="G151" s="22">
        <v>0</v>
      </c>
      <c r="H151" s="25"/>
    </row>
    <row r="152" spans="1:8" ht="15.6" x14ac:dyDescent="0.3">
      <c r="A152" s="20" t="s">
        <v>178</v>
      </c>
      <c r="B152" s="21" t="s">
        <v>13</v>
      </c>
      <c r="C152" s="22" t="s">
        <v>14</v>
      </c>
      <c r="D152" s="25">
        <v>150</v>
      </c>
      <c r="E152" s="23">
        <v>35</v>
      </c>
      <c r="F152" s="21" t="s">
        <v>13</v>
      </c>
      <c r="G152" s="22">
        <v>2</v>
      </c>
      <c r="H152" s="25"/>
    </row>
    <row r="153" spans="1:8" ht="15.6" x14ac:dyDescent="0.3">
      <c r="A153" s="20" t="s">
        <v>179</v>
      </c>
      <c r="B153" s="21" t="s">
        <v>17</v>
      </c>
      <c r="C153" s="22" t="s">
        <v>18</v>
      </c>
      <c r="D153" s="25">
        <v>151</v>
      </c>
      <c r="E153" s="23">
        <v>48</v>
      </c>
      <c r="F153" s="21" t="s">
        <v>17</v>
      </c>
      <c r="G153" s="22">
        <v>0</v>
      </c>
      <c r="H153" s="25"/>
    </row>
    <row r="154" spans="1:8" ht="15.6" x14ac:dyDescent="0.3">
      <c r="A154" s="20" t="s">
        <v>180</v>
      </c>
      <c r="B154" s="21" t="s">
        <v>13</v>
      </c>
      <c r="C154" s="22" t="s">
        <v>14</v>
      </c>
      <c r="D154" s="25">
        <v>152</v>
      </c>
      <c r="E154" s="23">
        <v>35</v>
      </c>
      <c r="F154" s="21" t="s">
        <v>13</v>
      </c>
      <c r="G154" s="22">
        <v>2</v>
      </c>
      <c r="H154" s="25"/>
    </row>
    <row r="155" spans="1:8" ht="15.6" x14ac:dyDescent="0.3">
      <c r="A155" s="20" t="s">
        <v>181</v>
      </c>
      <c r="B155" s="21" t="s">
        <v>13</v>
      </c>
      <c r="C155" s="22" t="s">
        <v>14</v>
      </c>
      <c r="D155" s="25">
        <v>153</v>
      </c>
      <c r="E155" s="23">
        <v>38</v>
      </c>
      <c r="F155" s="21" t="s">
        <v>13</v>
      </c>
      <c r="G155" s="22">
        <v>2</v>
      </c>
      <c r="H155" s="25"/>
    </row>
    <row r="156" spans="1:8" ht="15.6" x14ac:dyDescent="0.3">
      <c r="A156" s="20" t="s">
        <v>182</v>
      </c>
      <c r="B156" s="21" t="s">
        <v>13</v>
      </c>
      <c r="C156" s="22" t="s">
        <v>14</v>
      </c>
      <c r="D156" s="25">
        <v>154</v>
      </c>
      <c r="E156" s="23">
        <v>32</v>
      </c>
      <c r="F156" s="21" t="s">
        <v>13</v>
      </c>
      <c r="G156" s="22">
        <v>2</v>
      </c>
      <c r="H156" s="25"/>
    </row>
    <row r="157" spans="1:8" ht="15.6" x14ac:dyDescent="0.3">
      <c r="A157" s="20" t="s">
        <v>183</v>
      </c>
      <c r="B157" s="21" t="s">
        <v>13</v>
      </c>
      <c r="C157" s="22" t="s">
        <v>14</v>
      </c>
      <c r="D157" s="25">
        <v>155</v>
      </c>
      <c r="E157" s="23">
        <v>35</v>
      </c>
      <c r="F157" s="21" t="s">
        <v>13</v>
      </c>
      <c r="G157" s="22">
        <v>2</v>
      </c>
      <c r="H157" s="25"/>
    </row>
    <row r="158" spans="1:8" ht="15.6" x14ac:dyDescent="0.3">
      <c r="A158" s="20" t="s">
        <v>184</v>
      </c>
      <c r="B158" s="21" t="s">
        <v>185</v>
      </c>
      <c r="C158" s="22" t="s">
        <v>186</v>
      </c>
      <c r="D158" s="25">
        <v>156</v>
      </c>
      <c r="E158" s="23">
        <v>37</v>
      </c>
      <c r="F158" s="21" t="s">
        <v>185</v>
      </c>
      <c r="G158" s="22">
        <v>0</v>
      </c>
      <c r="H158" s="25"/>
    </row>
    <row r="159" spans="1:8" ht="15.6" x14ac:dyDescent="0.3">
      <c r="A159" s="20" t="s">
        <v>187</v>
      </c>
      <c r="B159" s="21" t="s">
        <v>17</v>
      </c>
      <c r="C159" s="22" t="s">
        <v>18</v>
      </c>
      <c r="D159" s="25">
        <v>157</v>
      </c>
      <c r="E159" s="23">
        <v>60</v>
      </c>
      <c r="F159" s="21" t="s">
        <v>17</v>
      </c>
      <c r="G159" s="22">
        <v>0</v>
      </c>
      <c r="H159" s="25"/>
    </row>
    <row r="160" spans="1:8" ht="15.6" x14ac:dyDescent="0.3">
      <c r="A160" s="20" t="s">
        <v>188</v>
      </c>
      <c r="B160" s="21" t="s">
        <v>13</v>
      </c>
      <c r="C160" s="22" t="s">
        <v>14</v>
      </c>
      <c r="D160" s="25">
        <v>158</v>
      </c>
      <c r="E160" s="23">
        <v>43</v>
      </c>
      <c r="F160" s="21" t="s">
        <v>13</v>
      </c>
      <c r="G160" s="22">
        <v>2</v>
      </c>
      <c r="H160" s="25"/>
    </row>
    <row r="161" spans="1:8" ht="15.6" x14ac:dyDescent="0.3">
      <c r="A161" s="20" t="s">
        <v>189</v>
      </c>
      <c r="B161" s="21" t="s">
        <v>13</v>
      </c>
      <c r="C161" s="22" t="s">
        <v>14</v>
      </c>
      <c r="D161" s="25">
        <v>159</v>
      </c>
      <c r="E161" s="23">
        <v>37</v>
      </c>
      <c r="F161" s="21" t="s">
        <v>13</v>
      </c>
      <c r="G161" s="22">
        <v>2</v>
      </c>
      <c r="H161" s="25"/>
    </row>
    <row r="162" spans="1:8" ht="15.6" x14ac:dyDescent="0.3">
      <c r="A162" s="20" t="s">
        <v>190</v>
      </c>
      <c r="B162" s="21" t="s">
        <v>17</v>
      </c>
      <c r="C162" s="22" t="s">
        <v>18</v>
      </c>
      <c r="D162" s="25">
        <v>160</v>
      </c>
      <c r="E162" s="23">
        <v>31</v>
      </c>
      <c r="F162" s="21" t="s">
        <v>17</v>
      </c>
      <c r="G162" s="22">
        <v>0</v>
      </c>
      <c r="H162" s="25"/>
    </row>
    <row r="163" spans="1:8" ht="15.6" x14ac:dyDescent="0.3">
      <c r="A163" s="20" t="s">
        <v>191</v>
      </c>
      <c r="B163" s="21" t="s">
        <v>13</v>
      </c>
      <c r="C163" s="22" t="s">
        <v>14</v>
      </c>
      <c r="D163" s="25">
        <v>161</v>
      </c>
      <c r="E163" s="23">
        <v>42</v>
      </c>
      <c r="F163" s="21" t="s">
        <v>13</v>
      </c>
      <c r="G163" s="22">
        <v>2</v>
      </c>
      <c r="H163" s="25"/>
    </row>
    <row r="164" spans="1:8" ht="15.6" x14ac:dyDescent="0.3">
      <c r="A164" s="20" t="s">
        <v>192</v>
      </c>
      <c r="B164" s="21" t="s">
        <v>13</v>
      </c>
      <c r="C164" s="22" t="s">
        <v>14</v>
      </c>
      <c r="D164" s="25">
        <v>162</v>
      </c>
      <c r="E164" s="23">
        <v>42</v>
      </c>
      <c r="F164" s="21" t="s">
        <v>13</v>
      </c>
      <c r="G164" s="22">
        <v>2</v>
      </c>
      <c r="H164" s="25"/>
    </row>
    <row r="165" spans="1:8" ht="15.6" x14ac:dyDescent="0.3">
      <c r="A165" s="20" t="s">
        <v>193</v>
      </c>
      <c r="B165" s="21" t="s">
        <v>13</v>
      </c>
      <c r="C165" s="22" t="s">
        <v>14</v>
      </c>
      <c r="D165" s="25">
        <v>163</v>
      </c>
      <c r="E165" s="23">
        <v>29</v>
      </c>
      <c r="F165" s="21" t="s">
        <v>13</v>
      </c>
      <c r="G165" s="22">
        <v>2</v>
      </c>
      <c r="H165" s="25"/>
    </row>
    <row r="166" spans="1:8" ht="15.6" x14ac:dyDescent="0.3">
      <c r="A166" s="20" t="s">
        <v>194</v>
      </c>
      <c r="B166" s="21" t="s">
        <v>17</v>
      </c>
      <c r="C166" s="22" t="s">
        <v>18</v>
      </c>
      <c r="D166" s="25">
        <v>164</v>
      </c>
      <c r="E166" s="23">
        <v>40</v>
      </c>
      <c r="F166" s="21" t="s">
        <v>17</v>
      </c>
      <c r="G166" s="22">
        <v>0</v>
      </c>
      <c r="H166" s="25"/>
    </row>
    <row r="167" spans="1:8" ht="15.6" x14ac:dyDescent="0.3">
      <c r="A167" s="20" t="s">
        <v>195</v>
      </c>
      <c r="B167" s="21" t="s">
        <v>17</v>
      </c>
      <c r="C167" s="22" t="s">
        <v>18</v>
      </c>
      <c r="D167" s="25">
        <v>165</v>
      </c>
      <c r="E167" s="23">
        <v>57</v>
      </c>
      <c r="F167" s="21" t="s">
        <v>17</v>
      </c>
      <c r="G167" s="22">
        <v>0</v>
      </c>
      <c r="H167" s="25"/>
    </row>
    <row r="168" spans="1:8" ht="15.6" x14ac:dyDescent="0.3">
      <c r="A168" s="20" t="s">
        <v>196</v>
      </c>
      <c r="B168" s="21" t="s">
        <v>17</v>
      </c>
      <c r="C168" s="22" t="s">
        <v>18</v>
      </c>
      <c r="D168" s="25">
        <v>166</v>
      </c>
      <c r="E168" s="23">
        <v>37</v>
      </c>
      <c r="F168" s="21" t="s">
        <v>17</v>
      </c>
      <c r="G168" s="22">
        <v>0</v>
      </c>
      <c r="H168" s="25"/>
    </row>
    <row r="169" spans="1:8" ht="15.6" x14ac:dyDescent="0.3">
      <c r="A169" s="20" t="s">
        <v>197</v>
      </c>
      <c r="B169" s="21" t="s">
        <v>13</v>
      </c>
      <c r="C169" s="22" t="s">
        <v>14</v>
      </c>
      <c r="D169" s="25">
        <v>167</v>
      </c>
      <c r="E169" s="23">
        <v>38</v>
      </c>
      <c r="F169" s="21" t="s">
        <v>13</v>
      </c>
      <c r="G169" s="22">
        <v>2</v>
      </c>
      <c r="H169" s="25"/>
    </row>
    <row r="170" spans="1:8" ht="15.6" x14ac:dyDescent="0.3">
      <c r="A170" s="20" t="s">
        <v>198</v>
      </c>
      <c r="B170" s="21" t="s">
        <v>13</v>
      </c>
      <c r="C170" s="22" t="s">
        <v>14</v>
      </c>
      <c r="D170" s="25">
        <v>168</v>
      </c>
      <c r="E170" s="23">
        <v>30</v>
      </c>
      <c r="F170" s="21" t="s">
        <v>13</v>
      </c>
      <c r="G170" s="22">
        <v>2</v>
      </c>
      <c r="H170" s="25"/>
    </row>
    <row r="171" spans="1:8" ht="15.6" x14ac:dyDescent="0.3">
      <c r="A171" s="20" t="s">
        <v>199</v>
      </c>
      <c r="B171" s="21" t="s">
        <v>13</v>
      </c>
      <c r="C171" s="22" t="s">
        <v>14</v>
      </c>
      <c r="D171" s="25">
        <v>169</v>
      </c>
      <c r="E171" s="23">
        <v>38</v>
      </c>
      <c r="F171" s="21" t="s">
        <v>13</v>
      </c>
      <c r="G171" s="22">
        <v>2</v>
      </c>
      <c r="H171" s="25"/>
    </row>
    <row r="172" spans="1:8" ht="15.6" x14ac:dyDescent="0.3">
      <c r="A172" s="20" t="s">
        <v>200</v>
      </c>
      <c r="B172" s="21" t="s">
        <v>13</v>
      </c>
      <c r="C172" s="22" t="s">
        <v>14</v>
      </c>
      <c r="D172" s="25">
        <v>170</v>
      </c>
      <c r="E172" s="23">
        <v>43</v>
      </c>
      <c r="F172" s="21" t="s">
        <v>13</v>
      </c>
      <c r="G172" s="22">
        <v>2</v>
      </c>
      <c r="H172" s="25"/>
    </row>
    <row r="173" spans="1:8" ht="15.6" x14ac:dyDescent="0.3">
      <c r="A173" s="20" t="s">
        <v>201</v>
      </c>
      <c r="B173" s="21" t="s">
        <v>123</v>
      </c>
      <c r="C173" s="22" t="s">
        <v>124</v>
      </c>
      <c r="D173" s="25">
        <v>171</v>
      </c>
      <c r="E173" s="23">
        <v>80</v>
      </c>
      <c r="F173" s="21" t="s">
        <v>123</v>
      </c>
      <c r="G173" s="22">
        <v>0</v>
      </c>
      <c r="H173" s="25"/>
    </row>
    <row r="174" spans="1:8" ht="15.6" x14ac:dyDescent="0.3">
      <c r="A174" s="20" t="s">
        <v>202</v>
      </c>
      <c r="B174" s="21" t="s">
        <v>203</v>
      </c>
      <c r="C174" s="22" t="s">
        <v>204</v>
      </c>
      <c r="D174" s="25">
        <v>172</v>
      </c>
      <c r="E174" s="23">
        <v>455</v>
      </c>
      <c r="F174" s="21" t="s">
        <v>203</v>
      </c>
      <c r="G174" s="22">
        <v>0</v>
      </c>
      <c r="H174" s="25"/>
    </row>
    <row r="175" spans="1:8" ht="15.6" x14ac:dyDescent="0.3">
      <c r="A175" s="20" t="s">
        <v>205</v>
      </c>
      <c r="B175" s="21" t="s">
        <v>13</v>
      </c>
      <c r="C175" s="22" t="s">
        <v>14</v>
      </c>
      <c r="D175" s="25">
        <v>173</v>
      </c>
      <c r="E175" s="23">
        <v>32</v>
      </c>
      <c r="F175" s="21" t="s">
        <v>13</v>
      </c>
      <c r="G175" s="22">
        <v>2</v>
      </c>
      <c r="H175" s="25"/>
    </row>
    <row r="176" spans="1:8" ht="15.6" x14ac:dyDescent="0.3">
      <c r="A176" s="20" t="s">
        <v>206</v>
      </c>
      <c r="B176" s="21" t="s">
        <v>13</v>
      </c>
      <c r="C176" s="22" t="s">
        <v>14</v>
      </c>
      <c r="D176" s="25">
        <v>174</v>
      </c>
      <c r="E176" s="23">
        <v>45</v>
      </c>
      <c r="F176" s="21" t="s">
        <v>13</v>
      </c>
      <c r="G176" s="22">
        <v>2</v>
      </c>
      <c r="H176" s="25"/>
    </row>
    <row r="177" spans="1:8" ht="15.6" x14ac:dyDescent="0.3">
      <c r="A177" s="20" t="s">
        <v>207</v>
      </c>
      <c r="B177" s="21" t="s">
        <v>13</v>
      </c>
      <c r="C177" s="22" t="s">
        <v>14</v>
      </c>
      <c r="D177" s="25">
        <v>175</v>
      </c>
      <c r="E177" s="23">
        <v>42</v>
      </c>
      <c r="F177" s="21" t="s">
        <v>13</v>
      </c>
      <c r="G177" s="22">
        <v>2</v>
      </c>
      <c r="H177" s="25"/>
    </row>
    <row r="178" spans="1:8" ht="15.6" x14ac:dyDescent="0.3">
      <c r="A178" s="20" t="s">
        <v>208</v>
      </c>
      <c r="B178" s="21" t="s">
        <v>13</v>
      </c>
      <c r="C178" s="22" t="s">
        <v>14</v>
      </c>
      <c r="D178" s="25">
        <v>176</v>
      </c>
      <c r="E178" s="23">
        <v>31</v>
      </c>
      <c r="F178" s="21" t="s">
        <v>13</v>
      </c>
      <c r="G178" s="22">
        <v>2</v>
      </c>
      <c r="H178" s="25"/>
    </row>
    <row r="179" spans="1:8" ht="15.6" x14ac:dyDescent="0.3">
      <c r="A179" s="20" t="s">
        <v>209</v>
      </c>
      <c r="B179" s="21" t="s">
        <v>13</v>
      </c>
      <c r="C179" s="22" t="s">
        <v>14</v>
      </c>
      <c r="D179" s="25">
        <v>177</v>
      </c>
      <c r="E179" s="23">
        <v>36</v>
      </c>
      <c r="F179" s="21" t="s">
        <v>13</v>
      </c>
      <c r="G179" s="22">
        <v>2</v>
      </c>
      <c r="H179" s="25"/>
    </row>
    <row r="180" spans="1:8" ht="15.6" x14ac:dyDescent="0.3">
      <c r="A180" s="20" t="s">
        <v>210</v>
      </c>
      <c r="B180" s="21" t="s">
        <v>13</v>
      </c>
      <c r="C180" s="22" t="s">
        <v>14</v>
      </c>
      <c r="D180" s="25">
        <v>178</v>
      </c>
      <c r="E180" s="23">
        <v>38</v>
      </c>
      <c r="F180" s="21" t="s">
        <v>13</v>
      </c>
      <c r="G180" s="22">
        <v>2</v>
      </c>
      <c r="H180" s="25"/>
    </row>
    <row r="181" spans="1:8" ht="15.6" x14ac:dyDescent="0.3">
      <c r="A181" s="20" t="s">
        <v>211</v>
      </c>
      <c r="B181" s="21" t="s">
        <v>17</v>
      </c>
      <c r="C181" s="22" t="s">
        <v>18</v>
      </c>
      <c r="D181" s="25">
        <v>179</v>
      </c>
      <c r="E181" s="23">
        <v>56</v>
      </c>
      <c r="F181" s="21" t="s">
        <v>17</v>
      </c>
      <c r="G181" s="22">
        <v>0</v>
      </c>
      <c r="H181" s="25"/>
    </row>
    <row r="182" spans="1:8" ht="15.6" x14ac:dyDescent="0.3">
      <c r="A182" s="20" t="s">
        <v>212</v>
      </c>
      <c r="B182" s="21" t="s">
        <v>13</v>
      </c>
      <c r="C182" s="22" t="s">
        <v>14</v>
      </c>
      <c r="D182" s="25">
        <v>180</v>
      </c>
      <c r="E182" s="23">
        <v>37</v>
      </c>
      <c r="F182" s="21" t="s">
        <v>13</v>
      </c>
      <c r="G182" s="22">
        <v>2</v>
      </c>
      <c r="H182" s="25"/>
    </row>
    <row r="183" spans="1:8" ht="15.6" x14ac:dyDescent="0.3">
      <c r="A183" s="20" t="s">
        <v>213</v>
      </c>
      <c r="B183" s="21" t="s">
        <v>13</v>
      </c>
      <c r="C183" s="22" t="s">
        <v>14</v>
      </c>
      <c r="D183" s="25">
        <v>181</v>
      </c>
      <c r="E183" s="23">
        <v>44</v>
      </c>
      <c r="F183" s="21" t="s">
        <v>13</v>
      </c>
      <c r="G183" s="22">
        <v>2</v>
      </c>
      <c r="H183" s="25"/>
    </row>
    <row r="184" spans="1:8" ht="15.6" x14ac:dyDescent="0.3">
      <c r="A184" s="20" t="s">
        <v>214</v>
      </c>
      <c r="B184" s="21" t="s">
        <v>13</v>
      </c>
      <c r="C184" s="22" t="s">
        <v>14</v>
      </c>
      <c r="D184" s="25">
        <v>182</v>
      </c>
      <c r="E184" s="23">
        <v>33</v>
      </c>
      <c r="F184" s="21" t="s">
        <v>13</v>
      </c>
      <c r="G184" s="22">
        <v>2</v>
      </c>
      <c r="H184" s="25"/>
    </row>
    <row r="185" spans="1:8" ht="15.6" x14ac:dyDescent="0.3">
      <c r="A185" s="20" t="s">
        <v>215</v>
      </c>
      <c r="B185" s="21" t="s">
        <v>13</v>
      </c>
      <c r="C185" s="22" t="s">
        <v>14</v>
      </c>
      <c r="D185" s="25">
        <v>183</v>
      </c>
      <c r="E185" s="23">
        <v>38</v>
      </c>
      <c r="F185" s="21" t="s">
        <v>13</v>
      </c>
      <c r="G185" s="22">
        <v>2</v>
      </c>
      <c r="H185" s="25"/>
    </row>
    <row r="186" spans="1:8" ht="15.6" x14ac:dyDescent="0.3">
      <c r="A186" s="20" t="s">
        <v>216</v>
      </c>
      <c r="B186" s="21" t="s">
        <v>13</v>
      </c>
      <c r="C186" s="22" t="s">
        <v>14</v>
      </c>
      <c r="D186" s="25">
        <v>184</v>
      </c>
      <c r="E186" s="23">
        <v>42</v>
      </c>
      <c r="F186" s="21" t="s">
        <v>13</v>
      </c>
      <c r="G186" s="22">
        <v>2</v>
      </c>
      <c r="H186" s="25"/>
    </row>
    <row r="187" spans="1:8" ht="15.6" x14ac:dyDescent="0.3">
      <c r="A187" s="20" t="s">
        <v>217</v>
      </c>
      <c r="B187" s="21" t="s">
        <v>13</v>
      </c>
      <c r="C187" s="22" t="s">
        <v>14</v>
      </c>
      <c r="D187" s="25">
        <v>185</v>
      </c>
      <c r="E187" s="23">
        <v>37</v>
      </c>
      <c r="F187" s="21" t="s">
        <v>13</v>
      </c>
      <c r="G187" s="22">
        <v>2</v>
      </c>
      <c r="H187" s="25"/>
    </row>
    <row r="188" spans="1:8" ht="15.6" x14ac:dyDescent="0.3">
      <c r="A188" s="20" t="s">
        <v>218</v>
      </c>
      <c r="B188" s="21" t="s">
        <v>13</v>
      </c>
      <c r="C188" s="22" t="s">
        <v>14</v>
      </c>
      <c r="D188" s="25">
        <v>186</v>
      </c>
      <c r="E188" s="23">
        <v>37</v>
      </c>
      <c r="F188" s="21" t="s">
        <v>13</v>
      </c>
      <c r="G188" s="22">
        <v>2</v>
      </c>
      <c r="H188" s="25"/>
    </row>
    <row r="189" spans="1:8" ht="15.6" x14ac:dyDescent="0.3">
      <c r="A189" s="20" t="s">
        <v>219</v>
      </c>
      <c r="B189" s="21" t="s">
        <v>13</v>
      </c>
      <c r="C189" s="22" t="s">
        <v>14</v>
      </c>
      <c r="D189" s="25">
        <v>187</v>
      </c>
      <c r="E189" s="23">
        <v>39</v>
      </c>
      <c r="F189" s="21" t="s">
        <v>13</v>
      </c>
      <c r="G189" s="22">
        <v>2</v>
      </c>
      <c r="H189" s="25"/>
    </row>
    <row r="190" spans="1:8" ht="15.6" x14ac:dyDescent="0.3">
      <c r="A190" s="20" t="s">
        <v>220</v>
      </c>
      <c r="B190" s="21" t="s">
        <v>13</v>
      </c>
      <c r="C190" s="22" t="s">
        <v>14</v>
      </c>
      <c r="D190" s="25">
        <v>188</v>
      </c>
      <c r="E190" s="23">
        <v>38</v>
      </c>
      <c r="F190" s="21" t="s">
        <v>13</v>
      </c>
      <c r="G190" s="22">
        <v>2</v>
      </c>
      <c r="H190" s="25"/>
    </row>
    <row r="191" spans="1:8" ht="15.6" x14ac:dyDescent="0.3">
      <c r="A191" s="20" t="s">
        <v>221</v>
      </c>
      <c r="B191" s="21" t="s">
        <v>13</v>
      </c>
      <c r="C191" s="22" t="s">
        <v>14</v>
      </c>
      <c r="D191" s="25">
        <v>189</v>
      </c>
      <c r="E191" s="23">
        <v>45</v>
      </c>
      <c r="F191" s="21" t="s">
        <v>13</v>
      </c>
      <c r="G191" s="22">
        <v>2</v>
      </c>
      <c r="H191" s="25"/>
    </row>
    <row r="192" spans="1:8" ht="15.6" x14ac:dyDescent="0.3">
      <c r="A192" s="20" t="s">
        <v>222</v>
      </c>
      <c r="B192" s="21" t="s">
        <v>13</v>
      </c>
      <c r="C192" s="22" t="s">
        <v>14</v>
      </c>
      <c r="D192" s="25">
        <v>190</v>
      </c>
      <c r="E192" s="23">
        <v>46</v>
      </c>
      <c r="F192" s="21" t="s">
        <v>13</v>
      </c>
      <c r="G192" s="22">
        <v>2</v>
      </c>
      <c r="H192" s="25"/>
    </row>
    <row r="193" spans="1:8" ht="15.6" x14ac:dyDescent="0.3">
      <c r="A193" s="20" t="s">
        <v>223</v>
      </c>
      <c r="B193" s="21" t="s">
        <v>13</v>
      </c>
      <c r="C193" s="22" t="s">
        <v>14</v>
      </c>
      <c r="D193" s="25">
        <v>191</v>
      </c>
      <c r="E193" s="23">
        <v>36</v>
      </c>
      <c r="F193" s="21" t="s">
        <v>13</v>
      </c>
      <c r="G193" s="22">
        <v>2</v>
      </c>
      <c r="H193" s="25"/>
    </row>
    <row r="194" spans="1:8" ht="15.6" x14ac:dyDescent="0.3">
      <c r="A194" s="20" t="s">
        <v>224</v>
      </c>
      <c r="B194" s="21" t="s">
        <v>13</v>
      </c>
      <c r="C194" s="22" t="s">
        <v>14</v>
      </c>
      <c r="D194" s="25">
        <v>192</v>
      </c>
      <c r="E194" s="23">
        <v>38</v>
      </c>
      <c r="F194" s="21" t="s">
        <v>13</v>
      </c>
      <c r="G194" s="22">
        <v>2</v>
      </c>
      <c r="H194" s="25"/>
    </row>
    <row r="195" spans="1:8" ht="15.6" x14ac:dyDescent="0.3">
      <c r="A195" s="20" t="s">
        <v>225</v>
      </c>
      <c r="B195" s="21" t="s">
        <v>13</v>
      </c>
      <c r="C195" s="22" t="s">
        <v>14</v>
      </c>
      <c r="D195" s="25">
        <v>193</v>
      </c>
      <c r="E195" s="23">
        <v>33</v>
      </c>
      <c r="F195" s="21" t="s">
        <v>13</v>
      </c>
      <c r="G195" s="22">
        <v>2</v>
      </c>
      <c r="H195" s="25"/>
    </row>
    <row r="196" spans="1:8" ht="15.6" x14ac:dyDescent="0.3">
      <c r="A196" s="20" t="s">
        <v>226</v>
      </c>
      <c r="B196" s="21" t="s">
        <v>13</v>
      </c>
      <c r="C196" s="22" t="s">
        <v>14</v>
      </c>
      <c r="D196" s="25">
        <v>194</v>
      </c>
      <c r="E196" s="23">
        <v>39</v>
      </c>
      <c r="F196" s="21" t="s">
        <v>13</v>
      </c>
      <c r="G196" s="22">
        <v>2</v>
      </c>
      <c r="H196" s="25"/>
    </row>
    <row r="197" spans="1:8" ht="15.6" x14ac:dyDescent="0.3">
      <c r="E197" s="13"/>
      <c r="F197" s="13"/>
      <c r="G197" s="13"/>
    </row>
    <row r="198" spans="1:8" ht="15.6" x14ac:dyDescent="0.3">
      <c r="E198" s="13"/>
      <c r="F198" s="13"/>
      <c r="G198" s="13"/>
    </row>
    <row r="199" spans="1:8" ht="15.6" x14ac:dyDescent="0.3">
      <c r="E199" s="13"/>
      <c r="F199" s="13"/>
      <c r="G199" s="13"/>
    </row>
    <row r="200" spans="1:8" ht="15.6" x14ac:dyDescent="0.3">
      <c r="E200" s="13"/>
      <c r="F200" s="13"/>
      <c r="G200" s="13"/>
    </row>
    <row r="201" spans="1:8" ht="15.6" x14ac:dyDescent="0.3">
      <c r="E201" s="13"/>
      <c r="F201" s="13"/>
      <c r="G201" s="13"/>
    </row>
    <row r="202" spans="1:8" ht="15.6" x14ac:dyDescent="0.3">
      <c r="E202" s="13"/>
      <c r="F202" s="13"/>
      <c r="G202" s="13"/>
    </row>
    <row r="203" spans="1:8" ht="15.6" x14ac:dyDescent="0.3">
      <c r="E203" s="13"/>
      <c r="F203" s="13"/>
      <c r="G203" s="13"/>
    </row>
    <row r="204" spans="1:8" ht="15.6" x14ac:dyDescent="0.3">
      <c r="E204" s="13"/>
      <c r="F204" s="13"/>
      <c r="G204" s="13"/>
    </row>
    <row r="205" spans="1:8" ht="15.6" x14ac:dyDescent="0.3">
      <c r="E205" s="13"/>
      <c r="F205" s="13"/>
      <c r="G205" s="13"/>
    </row>
    <row r="206" spans="1:8" ht="15.6" x14ac:dyDescent="0.3">
      <c r="E206" s="13"/>
      <c r="F206" s="13"/>
      <c r="G206" s="13"/>
    </row>
    <row r="207" spans="1:8" ht="15.6" x14ac:dyDescent="0.3">
      <c r="E207" s="13"/>
      <c r="F207" s="13"/>
      <c r="G207" s="13"/>
    </row>
    <row r="208" spans="1:8" ht="15.6" x14ac:dyDescent="0.3">
      <c r="E208" s="13"/>
      <c r="F208" s="13"/>
      <c r="G208" s="13"/>
    </row>
    <row r="209" spans="5:7" ht="15.6" x14ac:dyDescent="0.3">
      <c r="E209" s="13"/>
      <c r="F209" s="13"/>
      <c r="G209" s="13"/>
    </row>
    <row r="210" spans="5:7" ht="15.6" x14ac:dyDescent="0.3">
      <c r="E210" s="13"/>
      <c r="F210" s="13"/>
      <c r="G210" s="13"/>
    </row>
    <row r="211" spans="5:7" ht="15.6" x14ac:dyDescent="0.3">
      <c r="E211" s="13"/>
      <c r="F211" s="13"/>
      <c r="G211" s="13"/>
    </row>
    <row r="212" spans="5:7" ht="15.6" x14ac:dyDescent="0.3">
      <c r="E212" s="13"/>
      <c r="F212" s="13"/>
      <c r="G212" s="13"/>
    </row>
    <row r="213" spans="5:7" ht="15.6" x14ac:dyDescent="0.3">
      <c r="E213" s="13"/>
      <c r="F213" s="13"/>
      <c r="G213" s="13"/>
    </row>
    <row r="214" spans="5:7" ht="15.6" x14ac:dyDescent="0.3">
      <c r="E214" s="13"/>
      <c r="F214" s="13"/>
      <c r="G214" s="13"/>
    </row>
    <row r="215" spans="5:7" ht="15.6" x14ac:dyDescent="0.3">
      <c r="E215" s="13"/>
      <c r="F215" s="13"/>
      <c r="G215" s="13"/>
    </row>
    <row r="216" spans="5:7" ht="15.6" x14ac:dyDescent="0.3">
      <c r="E216" s="13"/>
      <c r="F216" s="13"/>
      <c r="G216" s="13"/>
    </row>
    <row r="217" spans="5:7" ht="15.6" x14ac:dyDescent="0.3">
      <c r="E217" s="13"/>
      <c r="F217" s="13"/>
      <c r="G217" s="13"/>
    </row>
    <row r="218" spans="5:7" ht="15.6" x14ac:dyDescent="0.3">
      <c r="E218" s="13"/>
      <c r="F218" s="13"/>
      <c r="G218" s="13"/>
    </row>
    <row r="219" spans="5:7" ht="15.6" x14ac:dyDescent="0.3">
      <c r="E219" s="13"/>
      <c r="F219" s="13"/>
      <c r="G219" s="13"/>
    </row>
    <row r="220" spans="5:7" ht="16.2" thickBot="1" x14ac:dyDescent="0.35">
      <c r="E220" s="12"/>
      <c r="F220" s="13"/>
      <c r="G220" s="13"/>
    </row>
    <row r="221" spans="5:7" ht="16.2" thickBot="1" x14ac:dyDescent="0.35">
      <c r="E221" s="12"/>
      <c r="F221" s="13"/>
      <c r="G221" s="13"/>
    </row>
  </sheetData>
  <sheetProtection formatCells="0" formatColumns="0" formatRows="0" insertColumns="0" insertRows="0" insertHyperlinks="0" deleteColumns="0" deleteRows="0" sort="0" autoFilter="0" pivotTables="0"/>
  <mergeCells count="3">
    <mergeCell ref="A1:A2"/>
    <mergeCell ref="C1:C2"/>
    <mergeCell ref="E1:E2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3C8DB"/>
  </sheetPr>
  <dimension ref="B2:N31"/>
  <sheetViews>
    <sheetView showGridLines="0" topLeftCell="A2" zoomScaleNormal="100" workbookViewId="0">
      <selection activeCell="F32" sqref="F32"/>
    </sheetView>
  </sheetViews>
  <sheetFormatPr defaultColWidth="9.109375" defaultRowHeight="14.4" x14ac:dyDescent="0.3"/>
  <cols>
    <col min="1" max="1" width="5.6640625" style="85" customWidth="1"/>
    <col min="2" max="2" width="9.109375" style="85"/>
    <col min="3" max="3" width="8.44140625" style="85" customWidth="1"/>
    <col min="4" max="4" width="19.5546875" style="85" customWidth="1"/>
    <col min="5" max="5" width="22.6640625" style="85" customWidth="1"/>
    <col min="6" max="6" width="23.6640625" style="85" customWidth="1"/>
    <col min="7" max="7" width="22.6640625" style="85" customWidth="1"/>
    <col min="8" max="8" width="17" style="85" customWidth="1"/>
    <col min="9" max="16384" width="9.109375" style="85"/>
  </cols>
  <sheetData>
    <row r="2" spans="2:11" ht="17.399999999999999" x14ac:dyDescent="0.3">
      <c r="B2" s="88" t="s">
        <v>476</v>
      </c>
      <c r="C2" s="89"/>
      <c r="D2" s="89"/>
      <c r="E2" s="89"/>
      <c r="F2" s="89"/>
      <c r="G2" s="89"/>
      <c r="H2" s="89"/>
    </row>
    <row r="3" spans="2:11" ht="15" thickBot="1" x14ac:dyDescent="0.35"/>
    <row r="4" spans="2:11" ht="17.25" customHeight="1" thickBot="1" x14ac:dyDescent="0.35">
      <c r="B4" s="90" t="s">
        <v>232</v>
      </c>
      <c r="C4" s="91"/>
      <c r="D4" s="5">
        <v>1</v>
      </c>
      <c r="E4" s="92" t="s">
        <v>237</v>
      </c>
      <c r="F4" s="93"/>
      <c r="G4" s="94"/>
      <c r="H4" s="98" t="s">
        <v>228</v>
      </c>
      <c r="I4" s="84"/>
    </row>
    <row r="5" spans="2:11" ht="16.5" customHeight="1" thickBot="1" x14ac:dyDescent="0.35">
      <c r="B5" s="90" t="s">
        <v>7</v>
      </c>
      <c r="C5" s="91"/>
      <c r="D5" s="6">
        <v>6</v>
      </c>
      <c r="E5" s="95"/>
      <c r="F5" s="96"/>
      <c r="G5" s="97"/>
      <c r="H5" s="99"/>
      <c r="I5" s="84"/>
    </row>
    <row r="6" spans="2:11" ht="17.25" customHeight="1" thickBot="1" x14ac:dyDescent="0.35">
      <c r="B6" s="14" t="s">
        <v>233</v>
      </c>
      <c r="C6" s="15"/>
      <c r="D6" s="67" t="str">
        <f>VLOOKUP(D5,sadzby_stravneho!D3:F196,3)</f>
        <v>EUR</v>
      </c>
      <c r="E6" s="95"/>
      <c r="F6" s="96"/>
      <c r="G6" s="97"/>
      <c r="H6" s="99"/>
      <c r="I6" s="84"/>
    </row>
    <row r="7" spans="2:11" ht="15" customHeight="1" x14ac:dyDescent="0.3">
      <c r="B7" s="101" t="s">
        <v>445</v>
      </c>
      <c r="C7" s="102"/>
      <c r="D7" s="103"/>
      <c r="E7" s="59" t="s">
        <v>230</v>
      </c>
      <c r="F7" s="60" t="s">
        <v>231</v>
      </c>
      <c r="G7" s="61" t="s">
        <v>229</v>
      </c>
      <c r="H7" s="99"/>
      <c r="I7" s="84"/>
    </row>
    <row r="8" spans="2:11" ht="16.2" thickBot="1" x14ac:dyDescent="0.35">
      <c r="B8" s="104"/>
      <c r="C8" s="105"/>
      <c r="D8" s="106"/>
      <c r="E8" s="47">
        <f>G8*25%</f>
        <v>10</v>
      </c>
      <c r="F8" s="35">
        <f>G8*50%</f>
        <v>20</v>
      </c>
      <c r="G8" s="36">
        <f>VLOOKUP(D5,sadzby_stravneho!D3:G196,2)</f>
        <v>40</v>
      </c>
      <c r="H8" s="100"/>
      <c r="I8" s="84"/>
      <c r="J8" s="10"/>
    </row>
    <row r="9" spans="2:11" ht="16.2" thickTop="1" x14ac:dyDescent="0.3">
      <c r="B9" s="107" t="s">
        <v>235</v>
      </c>
      <c r="C9" s="7" t="s">
        <v>1</v>
      </c>
      <c r="D9" s="48"/>
      <c r="E9" s="64">
        <f>IF((E$8-$H9)&lt;0,0,E$8-$H9)</f>
        <v>0</v>
      </c>
      <c r="F9" s="65">
        <f>IF((F$8-$H9)&lt;0,0,F$8-$H9)</f>
        <v>10</v>
      </c>
      <c r="G9" s="66">
        <f>IF((G$8-$H9)&lt;0,0,G$8-$H9)</f>
        <v>30</v>
      </c>
      <c r="H9" s="52">
        <f>G8*25%</f>
        <v>10</v>
      </c>
      <c r="I9" s="84"/>
      <c r="K9" s="2"/>
    </row>
    <row r="10" spans="2:11" ht="15.6" x14ac:dyDescent="0.3">
      <c r="B10" s="107"/>
      <c r="C10" s="8" t="s">
        <v>2</v>
      </c>
      <c r="D10" s="49"/>
      <c r="E10" s="64">
        <f t="shared" ref="E10:G15" si="0">IF((E$8-$H10)&lt;0,0,E$8-$H10)</f>
        <v>0</v>
      </c>
      <c r="F10" s="65">
        <f t="shared" si="0"/>
        <v>4</v>
      </c>
      <c r="G10" s="66">
        <f t="shared" si="0"/>
        <v>24</v>
      </c>
      <c r="H10" s="53">
        <f>G8*40%</f>
        <v>16</v>
      </c>
      <c r="I10" s="84"/>
    </row>
    <row r="11" spans="2:11" ht="15.6" x14ac:dyDescent="0.3">
      <c r="B11" s="107"/>
      <c r="C11" s="8" t="s">
        <v>3</v>
      </c>
      <c r="D11" s="49"/>
      <c r="E11" s="64">
        <f t="shared" si="0"/>
        <v>0</v>
      </c>
      <c r="F11" s="65">
        <f t="shared" si="0"/>
        <v>6</v>
      </c>
      <c r="G11" s="66">
        <f>IF((G$8-$H11)&lt;0,0,G$8-$H11)</f>
        <v>26</v>
      </c>
      <c r="H11" s="53">
        <f>G8*35%</f>
        <v>14</v>
      </c>
      <c r="I11" s="84"/>
    </row>
    <row r="12" spans="2:11" ht="15.6" x14ac:dyDescent="0.3">
      <c r="B12" s="107"/>
      <c r="C12" s="8" t="s">
        <v>4</v>
      </c>
      <c r="D12" s="49"/>
      <c r="E12" s="64">
        <f t="shared" si="0"/>
        <v>0</v>
      </c>
      <c r="F12" s="65">
        <f t="shared" si="0"/>
        <v>0</v>
      </c>
      <c r="G12" s="66">
        <f t="shared" si="0"/>
        <v>14</v>
      </c>
      <c r="H12" s="53">
        <f>G8*(25+40)%</f>
        <v>26</v>
      </c>
      <c r="I12" s="84"/>
    </row>
    <row r="13" spans="2:11" ht="15.6" x14ac:dyDescent="0.3">
      <c r="B13" s="107"/>
      <c r="C13" s="8" t="s">
        <v>5</v>
      </c>
      <c r="D13" s="49"/>
      <c r="E13" s="64">
        <f t="shared" si="0"/>
        <v>0</v>
      </c>
      <c r="F13" s="65">
        <f t="shared" si="0"/>
        <v>0</v>
      </c>
      <c r="G13" s="66">
        <f t="shared" si="0"/>
        <v>10</v>
      </c>
      <c r="H13" s="53">
        <f>G8*(40+35)%</f>
        <v>30</v>
      </c>
      <c r="I13" s="84"/>
    </row>
    <row r="14" spans="2:11" ht="15.6" x14ac:dyDescent="0.3">
      <c r="B14" s="107"/>
      <c r="C14" s="8" t="s">
        <v>6</v>
      </c>
      <c r="D14" s="49"/>
      <c r="E14" s="64">
        <f t="shared" si="0"/>
        <v>0</v>
      </c>
      <c r="F14" s="65">
        <f t="shared" si="0"/>
        <v>0</v>
      </c>
      <c r="G14" s="66">
        <f t="shared" si="0"/>
        <v>16</v>
      </c>
      <c r="H14" s="53">
        <f>G8*(25+35)%</f>
        <v>24</v>
      </c>
      <c r="I14" s="84"/>
    </row>
    <row r="15" spans="2:11" ht="16.2" thickBot="1" x14ac:dyDescent="0.35">
      <c r="B15" s="108"/>
      <c r="C15" s="50" t="s">
        <v>234</v>
      </c>
      <c r="D15" s="51"/>
      <c r="E15" s="64">
        <f t="shared" si="0"/>
        <v>0</v>
      </c>
      <c r="F15" s="65">
        <f t="shared" si="0"/>
        <v>0</v>
      </c>
      <c r="G15" s="66">
        <f t="shared" si="0"/>
        <v>0</v>
      </c>
      <c r="H15" s="54">
        <f>G8*(25+40+35)%</f>
        <v>40</v>
      </c>
      <c r="I15" s="84"/>
    </row>
    <row r="16" spans="2:11" ht="16.2" thickBot="1" x14ac:dyDescent="0.35">
      <c r="B16" s="109"/>
      <c r="C16" s="109"/>
      <c r="D16" s="109"/>
      <c r="E16" s="109"/>
      <c r="F16" s="109"/>
      <c r="G16" s="109"/>
      <c r="H16" s="109"/>
      <c r="I16" s="84"/>
    </row>
    <row r="17" spans="2:14" ht="16.2" thickBot="1" x14ac:dyDescent="0.35">
      <c r="B17" s="110" t="s">
        <v>236</v>
      </c>
      <c r="C17" s="111"/>
      <c r="D17" s="57">
        <v>0.05</v>
      </c>
      <c r="E17" s="56">
        <f>E$8*D17</f>
        <v>0.5</v>
      </c>
      <c r="F17" s="33">
        <f>F$8*D17</f>
        <v>1</v>
      </c>
      <c r="G17" s="34">
        <f>G$8*D17</f>
        <v>2</v>
      </c>
      <c r="H17" s="11"/>
      <c r="I17" s="84"/>
    </row>
    <row r="18" spans="2:14" ht="16.2" thickBot="1" x14ac:dyDescent="0.35">
      <c r="D18" s="57">
        <v>0.1</v>
      </c>
      <c r="E18" s="56">
        <f>E8*D18</f>
        <v>1</v>
      </c>
      <c r="F18" s="33">
        <f t="shared" ref="F18:F24" si="1">F$8*D18</f>
        <v>2</v>
      </c>
      <c r="G18" s="34">
        <f t="shared" ref="G18:G24" si="2">G$8*D18</f>
        <v>4</v>
      </c>
    </row>
    <row r="19" spans="2:14" ht="16.2" thickBot="1" x14ac:dyDescent="0.35">
      <c r="D19" s="57">
        <v>0.15</v>
      </c>
      <c r="E19" s="56">
        <f>E8*D19</f>
        <v>1.5</v>
      </c>
      <c r="F19" s="33">
        <f t="shared" si="1"/>
        <v>3</v>
      </c>
      <c r="G19" s="34">
        <f t="shared" si="2"/>
        <v>6</v>
      </c>
    </row>
    <row r="20" spans="2:14" ht="16.2" thickBot="1" x14ac:dyDescent="0.35">
      <c r="D20" s="57">
        <v>0.2</v>
      </c>
      <c r="E20" s="56">
        <f>E8*D20</f>
        <v>2</v>
      </c>
      <c r="F20" s="33">
        <f t="shared" si="1"/>
        <v>4</v>
      </c>
      <c r="G20" s="34">
        <f t="shared" si="2"/>
        <v>8</v>
      </c>
    </row>
    <row r="21" spans="2:14" ht="16.2" thickBot="1" x14ac:dyDescent="0.35">
      <c r="D21" s="57">
        <v>0.25</v>
      </c>
      <c r="E21" s="56">
        <f>E8*D21</f>
        <v>2.5</v>
      </c>
      <c r="F21" s="33">
        <f t="shared" si="1"/>
        <v>5</v>
      </c>
      <c r="G21" s="34">
        <f t="shared" si="2"/>
        <v>10</v>
      </c>
    </row>
    <row r="22" spans="2:14" ht="16.2" thickBot="1" x14ac:dyDescent="0.35">
      <c r="D22" s="57">
        <v>0.3</v>
      </c>
      <c r="E22" s="56">
        <f>E8*D22</f>
        <v>3</v>
      </c>
      <c r="F22" s="33">
        <f t="shared" si="1"/>
        <v>6</v>
      </c>
      <c r="G22" s="34">
        <f t="shared" si="2"/>
        <v>12</v>
      </c>
    </row>
    <row r="23" spans="2:14" ht="16.2" thickBot="1" x14ac:dyDescent="0.35">
      <c r="D23" s="57">
        <v>0.35</v>
      </c>
      <c r="E23" s="56">
        <f>E8*D23</f>
        <v>3.5</v>
      </c>
      <c r="F23" s="33">
        <f t="shared" si="1"/>
        <v>7</v>
      </c>
      <c r="G23" s="34">
        <f t="shared" si="2"/>
        <v>14</v>
      </c>
    </row>
    <row r="24" spans="2:14" ht="16.2" thickBot="1" x14ac:dyDescent="0.35">
      <c r="D24" s="57">
        <v>0.4</v>
      </c>
      <c r="E24" s="56">
        <f>E8*D24</f>
        <v>4</v>
      </c>
      <c r="F24" s="33">
        <f t="shared" si="1"/>
        <v>8</v>
      </c>
      <c r="G24" s="34">
        <f t="shared" si="2"/>
        <v>16</v>
      </c>
    </row>
    <row r="25" spans="2:14" x14ac:dyDescent="0.3">
      <c r="E25" s="4"/>
    </row>
    <row r="27" spans="2:14" x14ac:dyDescent="0.3">
      <c r="B27" s="78" t="s">
        <v>446</v>
      </c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</row>
    <row r="28" spans="2:14" x14ac:dyDescent="0.3">
      <c r="B28" s="87" t="s">
        <v>451</v>
      </c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4"/>
    </row>
    <row r="29" spans="2:14" x14ac:dyDescent="0.3"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84"/>
    </row>
    <row r="30" spans="2:14" x14ac:dyDescent="0.3">
      <c r="B30" s="86" t="s">
        <v>454</v>
      </c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87"/>
    </row>
    <row r="31" spans="2:14" x14ac:dyDescent="0.3">
      <c r="B31" s="86" t="s">
        <v>472</v>
      </c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</row>
  </sheetData>
  <mergeCells count="12">
    <mergeCell ref="B9:B15"/>
    <mergeCell ref="B16:H16"/>
    <mergeCell ref="B17:C17"/>
    <mergeCell ref="B28:M28"/>
    <mergeCell ref="B30:N30"/>
    <mergeCell ref="B31:M31"/>
    <mergeCell ref="B2:H2"/>
    <mergeCell ref="B4:C4"/>
    <mergeCell ref="E4:G6"/>
    <mergeCell ref="H4:H8"/>
    <mergeCell ref="B5:C5"/>
    <mergeCell ref="B7:D8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2945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4</xdr:row>
                    <xdr:rowOff>7620</xdr:rowOff>
                  </from>
                  <to>
                    <xdr:col>3</xdr:col>
                    <xdr:colOff>1333500</xdr:colOff>
                    <xdr:row>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46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7620</xdr:rowOff>
                  </from>
                  <to>
                    <xdr:col>3</xdr:col>
                    <xdr:colOff>1325880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/>
  <dimension ref="A1:H221"/>
  <sheetViews>
    <sheetView workbookViewId="0">
      <selection activeCell="I6" sqref="I6"/>
    </sheetView>
  </sheetViews>
  <sheetFormatPr defaultColWidth="9.109375" defaultRowHeight="14.4" x14ac:dyDescent="0.3"/>
  <cols>
    <col min="1" max="1" width="43.88671875" style="1" customWidth="1"/>
    <col min="2" max="3" width="22.44140625" style="1" customWidth="1"/>
    <col min="4" max="4" width="8.6640625" style="1" customWidth="1"/>
    <col min="5" max="5" width="17.6640625" style="1" customWidth="1"/>
    <col min="6" max="6" width="13.33203125" style="1" customWidth="1"/>
    <col min="7" max="7" width="15" style="1" customWidth="1"/>
    <col min="8" max="16384" width="9.109375" style="1"/>
  </cols>
  <sheetData>
    <row r="1" spans="1:8" ht="46.5" customHeight="1" x14ac:dyDescent="0.3">
      <c r="A1" s="116" t="s">
        <v>7</v>
      </c>
      <c r="B1" s="72" t="s">
        <v>8</v>
      </c>
      <c r="C1" s="117" t="s">
        <v>10</v>
      </c>
      <c r="D1" s="72"/>
      <c r="E1" s="117" t="s">
        <v>11</v>
      </c>
      <c r="F1" s="72" t="s">
        <v>8</v>
      </c>
      <c r="G1" s="72" t="s">
        <v>239</v>
      </c>
      <c r="H1" s="19"/>
    </row>
    <row r="2" spans="1:8" ht="15.6" x14ac:dyDescent="0.3">
      <c r="A2" s="116"/>
      <c r="B2" s="72" t="s">
        <v>9</v>
      </c>
      <c r="C2" s="117"/>
      <c r="D2" s="17" t="s">
        <v>227</v>
      </c>
      <c r="E2" s="117"/>
      <c r="F2" s="72" t="s">
        <v>9</v>
      </c>
      <c r="G2" s="72" t="s">
        <v>240</v>
      </c>
      <c r="H2" s="17" t="s">
        <v>238</v>
      </c>
    </row>
    <row r="3" spans="1:8" ht="15.6" x14ac:dyDescent="0.3">
      <c r="A3" s="71"/>
      <c r="B3" s="72"/>
      <c r="C3" s="72"/>
      <c r="D3" s="19">
        <v>1</v>
      </c>
      <c r="E3" s="72"/>
      <c r="F3" s="72"/>
      <c r="G3" s="72"/>
      <c r="H3" s="19"/>
    </row>
    <row r="4" spans="1:8" ht="15.6" x14ac:dyDescent="0.3">
      <c r="A4" s="20" t="s">
        <v>12</v>
      </c>
      <c r="B4" s="21" t="s">
        <v>13</v>
      </c>
      <c r="C4" s="22" t="s">
        <v>14</v>
      </c>
      <c r="D4" s="25">
        <v>2</v>
      </c>
      <c r="E4" s="23">
        <v>32</v>
      </c>
      <c r="F4" s="21" t="s">
        <v>13</v>
      </c>
      <c r="G4" s="22">
        <v>2</v>
      </c>
      <c r="H4" s="25">
        <v>2017</v>
      </c>
    </row>
    <row r="5" spans="1:8" ht="15.6" x14ac:dyDescent="0.3">
      <c r="A5" s="20" t="s">
        <v>15</v>
      </c>
      <c r="B5" s="21" t="s">
        <v>13</v>
      </c>
      <c r="C5" s="22" t="s">
        <v>14</v>
      </c>
      <c r="D5" s="25">
        <v>3</v>
      </c>
      <c r="E5" s="23">
        <v>33</v>
      </c>
      <c r="F5" s="21" t="s">
        <v>13</v>
      </c>
      <c r="G5" s="22">
        <v>2</v>
      </c>
      <c r="H5" s="25"/>
    </row>
    <row r="6" spans="1:8" ht="15.6" x14ac:dyDescent="0.3">
      <c r="A6" s="20" t="s">
        <v>16</v>
      </c>
      <c r="B6" s="21" t="s">
        <v>17</v>
      </c>
      <c r="C6" s="22" t="s">
        <v>18</v>
      </c>
      <c r="D6" s="25">
        <v>4</v>
      </c>
      <c r="E6" s="23">
        <v>42</v>
      </c>
      <c r="F6" s="21" t="s">
        <v>17</v>
      </c>
      <c r="G6" s="22">
        <v>0</v>
      </c>
      <c r="H6" s="25"/>
    </row>
    <row r="7" spans="1:8" ht="15.6" x14ac:dyDescent="0.3">
      <c r="A7" s="20" t="s">
        <v>19</v>
      </c>
      <c r="B7" s="21" t="s">
        <v>13</v>
      </c>
      <c r="C7" s="22" t="s">
        <v>14</v>
      </c>
      <c r="D7" s="25">
        <v>5</v>
      </c>
      <c r="E7" s="23">
        <v>42</v>
      </c>
      <c r="F7" s="21" t="s">
        <v>13</v>
      </c>
      <c r="G7" s="22">
        <v>2</v>
      </c>
      <c r="H7" s="25"/>
    </row>
    <row r="8" spans="1:8" ht="15.6" x14ac:dyDescent="0.3">
      <c r="A8" s="20" t="s">
        <v>20</v>
      </c>
      <c r="B8" s="21" t="s">
        <v>13</v>
      </c>
      <c r="C8" s="22" t="s">
        <v>14</v>
      </c>
      <c r="D8" s="25">
        <v>6</v>
      </c>
      <c r="E8" s="23">
        <v>40</v>
      </c>
      <c r="F8" s="21" t="s">
        <v>13</v>
      </c>
      <c r="G8" s="22">
        <v>2</v>
      </c>
      <c r="H8" s="25"/>
    </row>
    <row r="9" spans="1:8" ht="15.6" x14ac:dyDescent="0.3">
      <c r="A9" s="20" t="s">
        <v>21</v>
      </c>
      <c r="B9" s="21" t="s">
        <v>17</v>
      </c>
      <c r="C9" s="22" t="s">
        <v>18</v>
      </c>
      <c r="D9" s="25">
        <v>7</v>
      </c>
      <c r="E9" s="23">
        <v>52</v>
      </c>
      <c r="F9" s="21" t="s">
        <v>17</v>
      </c>
      <c r="G9" s="22">
        <v>0</v>
      </c>
      <c r="H9" s="25"/>
    </row>
    <row r="10" spans="1:8" ht="15.6" x14ac:dyDescent="0.3">
      <c r="A10" s="20" t="s">
        <v>22</v>
      </c>
      <c r="B10" s="21" t="s">
        <v>13</v>
      </c>
      <c r="C10" s="22" t="s">
        <v>14</v>
      </c>
      <c r="D10" s="25">
        <v>8</v>
      </c>
      <c r="E10" s="23">
        <v>37</v>
      </c>
      <c r="F10" s="21" t="s">
        <v>13</v>
      </c>
      <c r="G10" s="22">
        <v>2</v>
      </c>
      <c r="H10" s="25"/>
    </row>
    <row r="11" spans="1:8" ht="15.6" x14ac:dyDescent="0.3">
      <c r="A11" s="20" t="s">
        <v>23</v>
      </c>
      <c r="B11" s="21" t="s">
        <v>13</v>
      </c>
      <c r="C11" s="22" t="s">
        <v>14</v>
      </c>
      <c r="D11" s="25">
        <v>9</v>
      </c>
      <c r="E11" s="23">
        <v>27</v>
      </c>
      <c r="F11" s="21" t="s">
        <v>13</v>
      </c>
      <c r="G11" s="22">
        <v>2</v>
      </c>
      <c r="H11" s="25"/>
    </row>
    <row r="12" spans="1:8" ht="15.6" x14ac:dyDescent="0.3">
      <c r="A12" s="20" t="s">
        <v>24</v>
      </c>
      <c r="B12" s="21" t="s">
        <v>0</v>
      </c>
      <c r="C12" s="22" t="s">
        <v>25</v>
      </c>
      <c r="D12" s="25">
        <v>10</v>
      </c>
      <c r="E12" s="23">
        <v>74</v>
      </c>
      <c r="F12" s="21" t="s">
        <v>0</v>
      </c>
      <c r="G12" s="22">
        <v>0</v>
      </c>
      <c r="H12" s="25"/>
    </row>
    <row r="13" spans="1:8" ht="15.6" x14ac:dyDescent="0.3">
      <c r="A13" s="20" t="s">
        <v>26</v>
      </c>
      <c r="B13" s="21" t="s">
        <v>13</v>
      </c>
      <c r="C13" s="22" t="s">
        <v>14</v>
      </c>
      <c r="D13" s="25">
        <v>11</v>
      </c>
      <c r="E13" s="23">
        <v>28</v>
      </c>
      <c r="F13" s="21" t="s">
        <v>13</v>
      </c>
      <c r="G13" s="22">
        <v>2</v>
      </c>
      <c r="H13" s="25"/>
    </row>
    <row r="14" spans="1:8" ht="15.6" x14ac:dyDescent="0.3">
      <c r="A14" s="20" t="s">
        <v>27</v>
      </c>
      <c r="B14" s="21" t="s">
        <v>17</v>
      </c>
      <c r="C14" s="22" t="s">
        <v>18</v>
      </c>
      <c r="D14" s="25">
        <v>12</v>
      </c>
      <c r="E14" s="23">
        <v>47</v>
      </c>
      <c r="F14" s="21" t="s">
        <v>17</v>
      </c>
      <c r="G14" s="22">
        <v>0</v>
      </c>
      <c r="H14" s="25"/>
    </row>
    <row r="15" spans="1:8" ht="15.6" x14ac:dyDescent="0.3">
      <c r="A15" s="20" t="s">
        <v>28</v>
      </c>
      <c r="B15" s="21" t="s">
        <v>13</v>
      </c>
      <c r="C15" s="22" t="s">
        <v>14</v>
      </c>
      <c r="D15" s="25">
        <v>13</v>
      </c>
      <c r="E15" s="23">
        <v>39</v>
      </c>
      <c r="F15" s="21" t="s">
        <v>13</v>
      </c>
      <c r="G15" s="22">
        <v>2</v>
      </c>
      <c r="H15" s="25"/>
    </row>
    <row r="16" spans="1:8" ht="15.6" x14ac:dyDescent="0.3">
      <c r="A16" s="20" t="s">
        <v>29</v>
      </c>
      <c r="B16" s="21" t="s">
        <v>13</v>
      </c>
      <c r="C16" s="22" t="s">
        <v>14</v>
      </c>
      <c r="D16" s="25">
        <v>14</v>
      </c>
      <c r="E16" s="23">
        <v>36</v>
      </c>
      <c r="F16" s="21" t="s">
        <v>13</v>
      </c>
      <c r="G16" s="22">
        <v>2</v>
      </c>
      <c r="H16" s="25"/>
    </row>
    <row r="17" spans="1:8" ht="15.6" x14ac:dyDescent="0.3">
      <c r="A17" s="20" t="s">
        <v>30</v>
      </c>
      <c r="B17" s="21" t="s">
        <v>17</v>
      </c>
      <c r="C17" s="22" t="s">
        <v>18</v>
      </c>
      <c r="D17" s="25">
        <v>15</v>
      </c>
      <c r="E17" s="23">
        <v>54</v>
      </c>
      <c r="F17" s="21" t="s">
        <v>17</v>
      </c>
      <c r="G17" s="22">
        <v>0</v>
      </c>
      <c r="H17" s="25"/>
    </row>
    <row r="18" spans="1:8" ht="15.6" x14ac:dyDescent="0.3">
      <c r="A18" s="20" t="s">
        <v>31</v>
      </c>
      <c r="B18" s="21" t="s">
        <v>13</v>
      </c>
      <c r="C18" s="22" t="s">
        <v>14</v>
      </c>
      <c r="D18" s="25">
        <v>16</v>
      </c>
      <c r="E18" s="23">
        <v>45</v>
      </c>
      <c r="F18" s="21" t="s">
        <v>13</v>
      </c>
      <c r="G18" s="22">
        <v>2</v>
      </c>
      <c r="H18" s="25"/>
    </row>
    <row r="19" spans="1:8" ht="15.6" x14ac:dyDescent="0.3">
      <c r="A19" s="20" t="s">
        <v>32</v>
      </c>
      <c r="B19" s="21" t="s">
        <v>17</v>
      </c>
      <c r="C19" s="22" t="s">
        <v>18</v>
      </c>
      <c r="D19" s="25">
        <v>17</v>
      </c>
      <c r="E19" s="23">
        <v>45</v>
      </c>
      <c r="F19" s="21" t="s">
        <v>17</v>
      </c>
      <c r="G19" s="22">
        <v>0</v>
      </c>
      <c r="H19" s="25"/>
    </row>
    <row r="20" spans="1:8" ht="15.6" x14ac:dyDescent="0.3">
      <c r="A20" s="20" t="s">
        <v>33</v>
      </c>
      <c r="B20" s="21" t="s">
        <v>17</v>
      </c>
      <c r="C20" s="22" t="s">
        <v>18</v>
      </c>
      <c r="D20" s="25">
        <v>18</v>
      </c>
      <c r="E20" s="23">
        <v>47</v>
      </c>
      <c r="F20" s="21" t="s">
        <v>17</v>
      </c>
      <c r="G20" s="22">
        <v>0</v>
      </c>
      <c r="H20" s="25"/>
    </row>
    <row r="21" spans="1:8" ht="15.6" x14ac:dyDescent="0.3">
      <c r="A21" s="20" t="s">
        <v>34</v>
      </c>
      <c r="B21" s="21" t="s">
        <v>13</v>
      </c>
      <c r="C21" s="22" t="s">
        <v>14</v>
      </c>
      <c r="D21" s="25">
        <v>19</v>
      </c>
      <c r="E21" s="23">
        <v>30</v>
      </c>
      <c r="F21" s="21" t="s">
        <v>13</v>
      </c>
      <c r="G21" s="22">
        <v>2</v>
      </c>
      <c r="H21" s="25"/>
    </row>
    <row r="22" spans="1:8" ht="15.6" x14ac:dyDescent="0.3">
      <c r="A22" s="20" t="s">
        <v>35</v>
      </c>
      <c r="B22" s="21" t="s">
        <v>13</v>
      </c>
      <c r="C22" s="22" t="s">
        <v>14</v>
      </c>
      <c r="D22" s="25">
        <v>20</v>
      </c>
      <c r="E22" s="23">
        <v>39</v>
      </c>
      <c r="F22" s="21" t="s">
        <v>13</v>
      </c>
      <c r="G22" s="22">
        <v>2</v>
      </c>
      <c r="H22" s="25"/>
    </row>
    <row r="23" spans="1:8" ht="15.6" x14ac:dyDescent="0.3">
      <c r="A23" s="20" t="s">
        <v>36</v>
      </c>
      <c r="B23" s="21" t="s">
        <v>13</v>
      </c>
      <c r="C23" s="22" t="s">
        <v>14</v>
      </c>
      <c r="D23" s="25">
        <v>21</v>
      </c>
      <c r="E23" s="23">
        <v>32</v>
      </c>
      <c r="F23" s="21" t="s">
        <v>13</v>
      </c>
      <c r="G23" s="22">
        <v>2</v>
      </c>
      <c r="H23" s="25"/>
    </row>
    <row r="24" spans="1:8" ht="15.6" x14ac:dyDescent="0.3">
      <c r="A24" s="20" t="s">
        <v>37</v>
      </c>
      <c r="B24" s="21" t="s">
        <v>13</v>
      </c>
      <c r="C24" s="22" t="s">
        <v>14</v>
      </c>
      <c r="D24" s="25">
        <v>22</v>
      </c>
      <c r="E24" s="23">
        <v>40</v>
      </c>
      <c r="F24" s="21" t="s">
        <v>13</v>
      </c>
      <c r="G24" s="22">
        <v>2</v>
      </c>
      <c r="H24" s="25"/>
    </row>
    <row r="25" spans="1:8" ht="15.6" x14ac:dyDescent="0.3">
      <c r="A25" s="20" t="s">
        <v>38</v>
      </c>
      <c r="B25" s="21" t="s">
        <v>13</v>
      </c>
      <c r="C25" s="22" t="s">
        <v>14</v>
      </c>
      <c r="D25" s="25">
        <v>23</v>
      </c>
      <c r="E25" s="23">
        <v>33</v>
      </c>
      <c r="F25" s="21" t="s">
        <v>13</v>
      </c>
      <c r="G25" s="22">
        <v>2</v>
      </c>
      <c r="H25" s="25"/>
    </row>
    <row r="26" spans="1:8" ht="15.6" x14ac:dyDescent="0.3">
      <c r="A26" s="20" t="s">
        <v>39</v>
      </c>
      <c r="B26" s="21" t="s">
        <v>13</v>
      </c>
      <c r="C26" s="22" t="s">
        <v>14</v>
      </c>
      <c r="D26" s="25">
        <v>24</v>
      </c>
      <c r="E26" s="23">
        <v>40</v>
      </c>
      <c r="F26" s="21" t="s">
        <v>13</v>
      </c>
      <c r="G26" s="22">
        <v>2</v>
      </c>
      <c r="H26" s="25"/>
    </row>
    <row r="27" spans="1:8" ht="15.6" x14ac:dyDescent="0.3">
      <c r="A27" s="20" t="s">
        <v>40</v>
      </c>
      <c r="B27" s="21" t="s">
        <v>13</v>
      </c>
      <c r="C27" s="22" t="s">
        <v>14</v>
      </c>
      <c r="D27" s="25">
        <v>25</v>
      </c>
      <c r="E27" s="23">
        <v>27</v>
      </c>
      <c r="F27" s="21" t="s">
        <v>13</v>
      </c>
      <c r="G27" s="22">
        <v>2</v>
      </c>
      <c r="H27" s="25"/>
    </row>
    <row r="28" spans="1:8" ht="15.6" x14ac:dyDescent="0.3">
      <c r="A28" s="20" t="s">
        <v>41</v>
      </c>
      <c r="B28" s="21" t="s">
        <v>13</v>
      </c>
      <c r="C28" s="22" t="s">
        <v>14</v>
      </c>
      <c r="D28" s="25">
        <v>26</v>
      </c>
      <c r="E28" s="23">
        <v>36</v>
      </c>
      <c r="F28" s="21" t="s">
        <v>13</v>
      </c>
      <c r="G28" s="22">
        <v>2</v>
      </c>
      <c r="H28" s="25"/>
    </row>
    <row r="29" spans="1:8" ht="15.6" x14ac:dyDescent="0.3">
      <c r="A29" s="20" t="s">
        <v>42</v>
      </c>
      <c r="B29" s="21" t="s">
        <v>13</v>
      </c>
      <c r="C29" s="22" t="s">
        <v>14</v>
      </c>
      <c r="D29" s="25">
        <v>27</v>
      </c>
      <c r="E29" s="23">
        <v>36</v>
      </c>
      <c r="F29" s="21" t="s">
        <v>13</v>
      </c>
      <c r="G29" s="22">
        <v>2</v>
      </c>
      <c r="H29" s="25"/>
    </row>
    <row r="30" spans="1:8" ht="15.6" x14ac:dyDescent="0.3">
      <c r="A30" s="20" t="s">
        <v>43</v>
      </c>
      <c r="B30" s="21" t="s">
        <v>13</v>
      </c>
      <c r="C30" s="22" t="s">
        <v>14</v>
      </c>
      <c r="D30" s="25">
        <v>28</v>
      </c>
      <c r="E30" s="23">
        <v>43</v>
      </c>
      <c r="F30" s="21" t="s">
        <v>13</v>
      </c>
      <c r="G30" s="22">
        <v>2</v>
      </c>
      <c r="H30" s="25"/>
    </row>
    <row r="31" spans="1:8" ht="15.6" x14ac:dyDescent="0.3">
      <c r="A31" s="20" t="s">
        <v>44</v>
      </c>
      <c r="B31" s="21" t="s">
        <v>13</v>
      </c>
      <c r="C31" s="22" t="s">
        <v>14</v>
      </c>
      <c r="D31" s="25">
        <v>29</v>
      </c>
      <c r="E31" s="23">
        <v>41</v>
      </c>
      <c r="F31" s="21" t="s">
        <v>13</v>
      </c>
      <c r="G31" s="22">
        <v>2</v>
      </c>
      <c r="H31" s="25"/>
    </row>
    <row r="32" spans="1:8" ht="15.6" x14ac:dyDescent="0.3">
      <c r="A32" s="20" t="s">
        <v>45</v>
      </c>
      <c r="B32" s="21" t="s">
        <v>13</v>
      </c>
      <c r="C32" s="22" t="s">
        <v>14</v>
      </c>
      <c r="D32" s="25">
        <v>30</v>
      </c>
      <c r="E32" s="23">
        <v>39</v>
      </c>
      <c r="F32" s="21" t="s">
        <v>13</v>
      </c>
      <c r="G32" s="22">
        <v>2</v>
      </c>
      <c r="H32" s="25"/>
    </row>
    <row r="33" spans="1:8" ht="15.6" x14ac:dyDescent="0.3">
      <c r="A33" s="20" t="s">
        <v>46</v>
      </c>
      <c r="B33" s="21" t="s">
        <v>47</v>
      </c>
      <c r="C33" s="22" t="s">
        <v>48</v>
      </c>
      <c r="D33" s="25">
        <v>31</v>
      </c>
      <c r="E33" s="23">
        <v>600</v>
      </c>
      <c r="F33" s="21" t="s">
        <v>47</v>
      </c>
      <c r="G33" s="22">
        <v>0</v>
      </c>
      <c r="H33" s="25"/>
    </row>
    <row r="34" spans="1:8" ht="15.6" x14ac:dyDescent="0.3">
      <c r="A34" s="20" t="s">
        <v>49</v>
      </c>
      <c r="B34" s="21" t="s">
        <v>13</v>
      </c>
      <c r="C34" s="22" t="s">
        <v>14</v>
      </c>
      <c r="D34" s="25">
        <v>32</v>
      </c>
      <c r="E34" s="23">
        <v>37</v>
      </c>
      <c r="F34" s="21" t="s">
        <v>13</v>
      </c>
      <c r="G34" s="22">
        <v>2</v>
      </c>
      <c r="H34" s="25"/>
    </row>
    <row r="35" spans="1:8" ht="15.6" x14ac:dyDescent="0.3">
      <c r="A35" s="20" t="s">
        <v>50</v>
      </c>
      <c r="B35" s="21" t="s">
        <v>13</v>
      </c>
      <c r="C35" s="22" t="s">
        <v>14</v>
      </c>
      <c r="D35" s="25">
        <v>33</v>
      </c>
      <c r="E35" s="23">
        <v>40</v>
      </c>
      <c r="F35" s="21" t="s">
        <v>13</v>
      </c>
      <c r="G35" s="22">
        <v>2</v>
      </c>
      <c r="H35" s="25"/>
    </row>
    <row r="36" spans="1:8" ht="15.6" x14ac:dyDescent="0.3">
      <c r="A36" s="20" t="s">
        <v>51</v>
      </c>
      <c r="B36" s="21" t="s">
        <v>13</v>
      </c>
      <c r="C36" s="22" t="s">
        <v>14</v>
      </c>
      <c r="D36" s="25">
        <v>34</v>
      </c>
      <c r="E36" s="23">
        <v>38</v>
      </c>
      <c r="F36" s="21" t="s">
        <v>13</v>
      </c>
      <c r="G36" s="22">
        <v>2</v>
      </c>
      <c r="H36" s="25"/>
    </row>
    <row r="37" spans="1:8" ht="15.6" x14ac:dyDescent="0.3">
      <c r="A37" s="20" t="s">
        <v>52</v>
      </c>
      <c r="B37" s="21" t="s">
        <v>53</v>
      </c>
      <c r="C37" s="22" t="s">
        <v>54</v>
      </c>
      <c r="D37" s="25">
        <v>35</v>
      </c>
      <c r="E37" s="23">
        <v>380</v>
      </c>
      <c r="F37" s="21" t="s">
        <v>53</v>
      </c>
      <c r="G37" s="22">
        <v>0</v>
      </c>
      <c r="H37" s="25"/>
    </row>
    <row r="38" spans="1:8" ht="15.6" x14ac:dyDescent="0.3">
      <c r="A38" s="20" t="s">
        <v>55</v>
      </c>
      <c r="B38" s="21" t="s">
        <v>17</v>
      </c>
      <c r="C38" s="22" t="s">
        <v>18</v>
      </c>
      <c r="D38" s="25">
        <v>36</v>
      </c>
      <c r="E38" s="23">
        <v>41</v>
      </c>
      <c r="F38" s="21" t="s">
        <v>17</v>
      </c>
      <c r="G38" s="22">
        <v>0</v>
      </c>
      <c r="H38" s="25"/>
    </row>
    <row r="39" spans="1:8" ht="15.6" x14ac:dyDescent="0.3">
      <c r="A39" s="20" t="s">
        <v>56</v>
      </c>
      <c r="B39" s="21" t="s">
        <v>17</v>
      </c>
      <c r="C39" s="22" t="s">
        <v>18</v>
      </c>
      <c r="D39" s="25">
        <v>37</v>
      </c>
      <c r="E39" s="23">
        <v>50</v>
      </c>
      <c r="F39" s="21" t="s">
        <v>17</v>
      </c>
      <c r="G39" s="22">
        <v>0</v>
      </c>
      <c r="H39" s="25"/>
    </row>
    <row r="40" spans="1:8" ht="15.6" x14ac:dyDescent="0.3">
      <c r="A40" s="20" t="s">
        <v>57</v>
      </c>
      <c r="B40" s="21" t="s">
        <v>13</v>
      </c>
      <c r="C40" s="22" t="s">
        <v>14</v>
      </c>
      <c r="D40" s="25">
        <v>38</v>
      </c>
      <c r="E40" s="23">
        <v>38</v>
      </c>
      <c r="F40" s="21" t="s">
        <v>13</v>
      </c>
      <c r="G40" s="22">
        <v>2</v>
      </c>
      <c r="H40" s="25"/>
    </row>
    <row r="41" spans="1:8" ht="15.6" x14ac:dyDescent="0.3">
      <c r="A41" s="20" t="s">
        <v>58</v>
      </c>
      <c r="B41" s="21" t="s">
        <v>13</v>
      </c>
      <c r="C41" s="22" t="s">
        <v>14</v>
      </c>
      <c r="D41" s="25">
        <v>39</v>
      </c>
      <c r="E41" s="23">
        <v>40</v>
      </c>
      <c r="F41" s="21" t="s">
        <v>13</v>
      </c>
      <c r="G41" s="22">
        <v>2</v>
      </c>
      <c r="H41" s="25"/>
    </row>
    <row r="42" spans="1:8" ht="15.6" x14ac:dyDescent="0.3">
      <c r="A42" s="20" t="s">
        <v>59</v>
      </c>
      <c r="B42" s="21" t="s">
        <v>13</v>
      </c>
      <c r="C42" s="22" t="s">
        <v>14</v>
      </c>
      <c r="D42" s="25">
        <v>40</v>
      </c>
      <c r="E42" s="23">
        <v>45</v>
      </c>
      <c r="F42" s="21" t="s">
        <v>13</v>
      </c>
      <c r="G42" s="22">
        <v>2</v>
      </c>
      <c r="H42" s="25"/>
    </row>
    <row r="43" spans="1:8" ht="15.6" x14ac:dyDescent="0.3">
      <c r="A43" s="20" t="s">
        <v>60</v>
      </c>
      <c r="B43" s="21" t="s">
        <v>13</v>
      </c>
      <c r="C43" s="22" t="s">
        <v>14</v>
      </c>
      <c r="D43" s="25">
        <v>41</v>
      </c>
      <c r="E43" s="23">
        <v>38</v>
      </c>
      <c r="F43" s="21" t="s">
        <v>13</v>
      </c>
      <c r="G43" s="22">
        <v>2</v>
      </c>
      <c r="H43" s="25"/>
    </row>
    <row r="44" spans="1:8" ht="15.6" x14ac:dyDescent="0.3">
      <c r="A44" s="20" t="s">
        <v>61</v>
      </c>
      <c r="B44" s="21" t="s">
        <v>13</v>
      </c>
      <c r="C44" s="22" t="s">
        <v>14</v>
      </c>
      <c r="D44" s="25">
        <v>42</v>
      </c>
      <c r="E44" s="23">
        <v>42</v>
      </c>
      <c r="F44" s="21" t="s">
        <v>13</v>
      </c>
      <c r="G44" s="22">
        <v>2</v>
      </c>
      <c r="H44" s="25"/>
    </row>
    <row r="45" spans="1:8" ht="15.6" x14ac:dyDescent="0.3">
      <c r="A45" s="20" t="s">
        <v>62</v>
      </c>
      <c r="B45" s="21" t="s">
        <v>13</v>
      </c>
      <c r="C45" s="22" t="s">
        <v>14</v>
      </c>
      <c r="D45" s="25">
        <v>43</v>
      </c>
      <c r="E45" s="23">
        <v>40</v>
      </c>
      <c r="F45" s="21" t="s">
        <v>13</v>
      </c>
      <c r="G45" s="22">
        <v>2</v>
      </c>
      <c r="H45" s="25"/>
    </row>
    <row r="46" spans="1:8" ht="15.6" x14ac:dyDescent="0.3">
      <c r="A46" s="20" t="s">
        <v>63</v>
      </c>
      <c r="B46" s="21" t="s">
        <v>0</v>
      </c>
      <c r="C46" s="22" t="s">
        <v>25</v>
      </c>
      <c r="D46" s="25">
        <v>44</v>
      </c>
      <c r="E46" s="23">
        <v>55</v>
      </c>
      <c r="F46" s="21" t="s">
        <v>0</v>
      </c>
      <c r="G46" s="22">
        <v>0</v>
      </c>
      <c r="H46" s="25"/>
    </row>
    <row r="47" spans="1:8" ht="15.6" x14ac:dyDescent="0.3">
      <c r="A47" s="20" t="s">
        <v>64</v>
      </c>
      <c r="B47" s="21" t="s">
        <v>13</v>
      </c>
      <c r="C47" s="22" t="s">
        <v>14</v>
      </c>
      <c r="D47" s="25">
        <v>45</v>
      </c>
      <c r="E47" s="23">
        <v>31</v>
      </c>
      <c r="F47" s="21" t="s">
        <v>13</v>
      </c>
      <c r="G47" s="22">
        <v>2</v>
      </c>
      <c r="H47" s="25"/>
    </row>
    <row r="48" spans="1:8" ht="15.6" x14ac:dyDescent="0.3">
      <c r="A48" s="20" t="s">
        <v>65</v>
      </c>
      <c r="B48" s="21" t="s">
        <v>13</v>
      </c>
      <c r="C48" s="22" t="s">
        <v>14</v>
      </c>
      <c r="D48" s="25">
        <v>46</v>
      </c>
      <c r="E48" s="23">
        <v>50</v>
      </c>
      <c r="F48" s="21" t="s">
        <v>13</v>
      </c>
      <c r="G48" s="22">
        <v>2</v>
      </c>
      <c r="H48" s="25"/>
    </row>
    <row r="49" spans="1:8" ht="15.6" x14ac:dyDescent="0.3">
      <c r="A49" s="20" t="s">
        <v>66</v>
      </c>
      <c r="B49" s="21" t="s">
        <v>13</v>
      </c>
      <c r="C49" s="22" t="s">
        <v>14</v>
      </c>
      <c r="D49" s="25">
        <v>47</v>
      </c>
      <c r="E49" s="23">
        <v>45</v>
      </c>
      <c r="F49" s="21" t="s">
        <v>13</v>
      </c>
      <c r="G49" s="22">
        <v>2</v>
      </c>
      <c r="H49" s="25"/>
    </row>
    <row r="50" spans="1:8" ht="15.6" x14ac:dyDescent="0.3">
      <c r="A50" s="20" t="s">
        <v>67</v>
      </c>
      <c r="B50" s="21" t="s">
        <v>13</v>
      </c>
      <c r="C50" s="22" t="s">
        <v>14</v>
      </c>
      <c r="D50" s="25">
        <v>48</v>
      </c>
      <c r="E50" s="23">
        <v>45</v>
      </c>
      <c r="F50" s="21" t="s">
        <v>13</v>
      </c>
      <c r="G50" s="22">
        <v>2</v>
      </c>
      <c r="H50" s="25"/>
    </row>
    <row r="51" spans="1:8" ht="15.6" x14ac:dyDescent="0.3">
      <c r="A51" s="20" t="s">
        <v>68</v>
      </c>
      <c r="B51" s="21" t="s">
        <v>17</v>
      </c>
      <c r="C51" s="22" t="s">
        <v>18</v>
      </c>
      <c r="D51" s="25">
        <v>49</v>
      </c>
      <c r="E51" s="23">
        <v>33</v>
      </c>
      <c r="F51" s="21" t="s">
        <v>17</v>
      </c>
      <c r="G51" s="22">
        <v>0</v>
      </c>
      <c r="H51" s="25"/>
    </row>
    <row r="52" spans="1:8" ht="15.6" x14ac:dyDescent="0.3">
      <c r="A52" s="20" t="s">
        <v>69</v>
      </c>
      <c r="B52" s="21" t="s">
        <v>17</v>
      </c>
      <c r="C52" s="22" t="s">
        <v>18</v>
      </c>
      <c r="D52" s="25">
        <v>50</v>
      </c>
      <c r="E52" s="23">
        <v>55</v>
      </c>
      <c r="F52" s="21" t="s">
        <v>17</v>
      </c>
      <c r="G52" s="22">
        <v>0</v>
      </c>
      <c r="H52" s="25"/>
    </row>
    <row r="53" spans="1:8" ht="15.6" x14ac:dyDescent="0.3">
      <c r="A53" s="20" t="s">
        <v>70</v>
      </c>
      <c r="B53" s="21" t="s">
        <v>13</v>
      </c>
      <c r="C53" s="22" t="s">
        <v>14</v>
      </c>
      <c r="D53" s="25">
        <v>51</v>
      </c>
      <c r="E53" s="23">
        <v>42</v>
      </c>
      <c r="F53" s="21" t="s">
        <v>13</v>
      </c>
      <c r="G53" s="22">
        <v>2</v>
      </c>
      <c r="H53" s="25"/>
    </row>
    <row r="54" spans="1:8" ht="15.6" x14ac:dyDescent="0.3">
      <c r="A54" s="20" t="s">
        <v>71</v>
      </c>
      <c r="B54" s="21" t="s">
        <v>17</v>
      </c>
      <c r="C54" s="22" t="s">
        <v>18</v>
      </c>
      <c r="D54" s="25">
        <v>52</v>
      </c>
      <c r="E54" s="23">
        <v>46</v>
      </c>
      <c r="F54" s="21" t="s">
        <v>17</v>
      </c>
      <c r="G54" s="22">
        <v>0</v>
      </c>
      <c r="H54" s="25"/>
    </row>
    <row r="55" spans="1:8" ht="15.6" x14ac:dyDescent="0.3">
      <c r="A55" s="20" t="s">
        <v>72</v>
      </c>
      <c r="B55" s="21" t="s">
        <v>13</v>
      </c>
      <c r="C55" s="22" t="s">
        <v>14</v>
      </c>
      <c r="D55" s="25">
        <v>53</v>
      </c>
      <c r="E55" s="23">
        <v>29</v>
      </c>
      <c r="F55" s="21" t="s">
        <v>13</v>
      </c>
      <c r="G55" s="22">
        <v>2</v>
      </c>
      <c r="H55" s="25"/>
    </row>
    <row r="56" spans="1:8" ht="15.6" x14ac:dyDescent="0.3">
      <c r="A56" s="20" t="s">
        <v>73</v>
      </c>
      <c r="B56" s="21" t="s">
        <v>17</v>
      </c>
      <c r="C56" s="22" t="s">
        <v>18</v>
      </c>
      <c r="D56" s="25">
        <v>54</v>
      </c>
      <c r="E56" s="23">
        <v>38</v>
      </c>
      <c r="F56" s="21" t="s">
        <v>17</v>
      </c>
      <c r="G56" s="22">
        <v>0</v>
      </c>
      <c r="H56" s="25"/>
    </row>
    <row r="57" spans="1:8" ht="15.6" x14ac:dyDescent="0.3">
      <c r="A57" s="20" t="s">
        <v>74</v>
      </c>
      <c r="B57" s="21" t="s">
        <v>17</v>
      </c>
      <c r="C57" s="22" t="s">
        <v>18</v>
      </c>
      <c r="D57" s="25">
        <v>55</v>
      </c>
      <c r="E57" s="23">
        <v>43</v>
      </c>
      <c r="F57" s="21" t="s">
        <v>17</v>
      </c>
      <c r="G57" s="22">
        <v>0</v>
      </c>
      <c r="H57" s="25"/>
    </row>
    <row r="58" spans="1:8" ht="15.6" x14ac:dyDescent="0.3">
      <c r="A58" s="20" t="s">
        <v>75</v>
      </c>
      <c r="B58" s="21" t="s">
        <v>17</v>
      </c>
      <c r="C58" s="22" t="s">
        <v>18</v>
      </c>
      <c r="D58" s="25">
        <v>56</v>
      </c>
      <c r="E58" s="23">
        <v>46</v>
      </c>
      <c r="F58" s="21" t="s">
        <v>17</v>
      </c>
      <c r="G58" s="22">
        <v>0</v>
      </c>
      <c r="H58" s="25"/>
    </row>
    <row r="59" spans="1:8" ht="15.6" x14ac:dyDescent="0.3">
      <c r="A59" s="20" t="s">
        <v>76</v>
      </c>
      <c r="B59" s="21" t="s">
        <v>13</v>
      </c>
      <c r="C59" s="22" t="s">
        <v>14</v>
      </c>
      <c r="D59" s="25">
        <v>57</v>
      </c>
      <c r="E59" s="23">
        <v>38</v>
      </c>
      <c r="F59" s="21" t="s">
        <v>13</v>
      </c>
      <c r="G59" s="22">
        <v>2</v>
      </c>
      <c r="H59" s="25"/>
    </row>
    <row r="60" spans="1:8" ht="15.6" x14ac:dyDescent="0.3">
      <c r="A60" s="20" t="s">
        <v>77</v>
      </c>
      <c r="B60" s="21" t="s">
        <v>17</v>
      </c>
      <c r="C60" s="22" t="s">
        <v>18</v>
      </c>
      <c r="D60" s="25">
        <v>58</v>
      </c>
      <c r="E60" s="23">
        <v>55</v>
      </c>
      <c r="F60" s="21" t="s">
        <v>17</v>
      </c>
      <c r="G60" s="22">
        <v>0</v>
      </c>
      <c r="H60" s="25"/>
    </row>
    <row r="61" spans="1:8" ht="15.6" x14ac:dyDescent="0.3">
      <c r="A61" s="20" t="s">
        <v>78</v>
      </c>
      <c r="B61" s="21" t="s">
        <v>13</v>
      </c>
      <c r="C61" s="22" t="s">
        <v>14</v>
      </c>
      <c r="D61" s="25">
        <v>59</v>
      </c>
      <c r="E61" s="23">
        <v>45</v>
      </c>
      <c r="F61" s="21" t="s">
        <v>13</v>
      </c>
      <c r="G61" s="22">
        <v>2</v>
      </c>
      <c r="H61" s="25"/>
    </row>
    <row r="62" spans="1:8" ht="15.6" x14ac:dyDescent="0.3">
      <c r="A62" s="20" t="s">
        <v>79</v>
      </c>
      <c r="B62" s="21" t="s">
        <v>17</v>
      </c>
      <c r="C62" s="22" t="s">
        <v>18</v>
      </c>
      <c r="D62" s="25">
        <v>60</v>
      </c>
      <c r="E62" s="23">
        <v>38</v>
      </c>
      <c r="F62" s="21" t="s">
        <v>17</v>
      </c>
      <c r="G62" s="22">
        <v>0</v>
      </c>
      <c r="H62" s="25"/>
    </row>
    <row r="63" spans="1:8" ht="15.6" x14ac:dyDescent="0.3">
      <c r="A63" s="20" t="s">
        <v>80</v>
      </c>
      <c r="B63" s="21" t="s">
        <v>81</v>
      </c>
      <c r="C63" s="22" t="s">
        <v>14</v>
      </c>
      <c r="D63" s="25">
        <v>61</v>
      </c>
      <c r="E63" s="23">
        <v>40</v>
      </c>
      <c r="F63" s="21" t="s">
        <v>81</v>
      </c>
      <c r="G63" s="22">
        <v>2</v>
      </c>
      <c r="H63" s="25"/>
    </row>
    <row r="64" spans="1:8" ht="15.6" x14ac:dyDescent="0.3">
      <c r="A64" s="20" t="s">
        <v>82</v>
      </c>
      <c r="B64" s="21" t="s">
        <v>13</v>
      </c>
      <c r="C64" s="22" t="s">
        <v>14</v>
      </c>
      <c r="D64" s="25">
        <v>62</v>
      </c>
      <c r="E64" s="23">
        <v>38</v>
      </c>
      <c r="F64" s="21" t="s">
        <v>13</v>
      </c>
      <c r="G64" s="22">
        <v>2</v>
      </c>
      <c r="H64" s="25"/>
    </row>
    <row r="65" spans="1:8" ht="15.6" x14ac:dyDescent="0.3">
      <c r="A65" s="20" t="s">
        <v>83</v>
      </c>
      <c r="B65" s="21" t="s">
        <v>13</v>
      </c>
      <c r="C65" s="22" t="s">
        <v>14</v>
      </c>
      <c r="D65" s="25">
        <v>63</v>
      </c>
      <c r="E65" s="23">
        <v>42</v>
      </c>
      <c r="F65" s="21" t="s">
        <v>13</v>
      </c>
      <c r="G65" s="22">
        <v>2</v>
      </c>
      <c r="H65" s="25"/>
    </row>
    <row r="66" spans="1:8" ht="15.6" x14ac:dyDescent="0.3">
      <c r="A66" s="20" t="s">
        <v>84</v>
      </c>
      <c r="B66" s="21" t="s">
        <v>13</v>
      </c>
      <c r="C66" s="22" t="s">
        <v>14</v>
      </c>
      <c r="D66" s="25">
        <v>64</v>
      </c>
      <c r="E66" s="23">
        <v>35</v>
      </c>
      <c r="F66" s="21" t="s">
        <v>13</v>
      </c>
      <c r="G66" s="22">
        <v>2</v>
      </c>
      <c r="H66" s="25"/>
    </row>
    <row r="67" spans="1:8" ht="15.6" x14ac:dyDescent="0.3">
      <c r="A67" s="20" t="s">
        <v>85</v>
      </c>
      <c r="B67" s="21" t="s">
        <v>13</v>
      </c>
      <c r="C67" s="22" t="s">
        <v>14</v>
      </c>
      <c r="D67" s="25">
        <v>65</v>
      </c>
      <c r="E67" s="23">
        <v>37</v>
      </c>
      <c r="F67" s="21" t="s">
        <v>13</v>
      </c>
      <c r="G67" s="22">
        <v>2</v>
      </c>
      <c r="H67" s="25"/>
    </row>
    <row r="68" spans="1:8" ht="15.6" x14ac:dyDescent="0.3">
      <c r="A68" s="20" t="s">
        <v>86</v>
      </c>
      <c r="B68" s="21" t="s">
        <v>13</v>
      </c>
      <c r="C68" s="22" t="s">
        <v>14</v>
      </c>
      <c r="D68" s="25">
        <v>66</v>
      </c>
      <c r="E68" s="23">
        <v>53</v>
      </c>
      <c r="F68" s="21" t="s">
        <v>13</v>
      </c>
      <c r="G68" s="22">
        <v>2</v>
      </c>
      <c r="H68" s="25"/>
    </row>
    <row r="69" spans="1:8" ht="15.6" x14ac:dyDescent="0.3">
      <c r="A69" s="20" t="s">
        <v>87</v>
      </c>
      <c r="B69" s="21" t="s">
        <v>13</v>
      </c>
      <c r="C69" s="22" t="s">
        <v>14</v>
      </c>
      <c r="D69" s="25">
        <v>67</v>
      </c>
      <c r="E69" s="23">
        <v>55</v>
      </c>
      <c r="F69" s="21" t="s">
        <v>13</v>
      </c>
      <c r="G69" s="22">
        <v>2</v>
      </c>
      <c r="H69" s="25"/>
    </row>
    <row r="70" spans="1:8" ht="15.6" x14ac:dyDescent="0.3">
      <c r="A70" s="20" t="s">
        <v>88</v>
      </c>
      <c r="B70" s="21" t="s">
        <v>13</v>
      </c>
      <c r="C70" s="22" t="s">
        <v>14</v>
      </c>
      <c r="D70" s="25">
        <v>68</v>
      </c>
      <c r="E70" s="23">
        <v>48</v>
      </c>
      <c r="F70" s="21" t="s">
        <v>13</v>
      </c>
      <c r="G70" s="22">
        <v>2</v>
      </c>
      <c r="H70" s="25"/>
    </row>
    <row r="71" spans="1:8" ht="15.6" x14ac:dyDescent="0.3">
      <c r="A71" s="20" t="s">
        <v>89</v>
      </c>
      <c r="B71" s="21" t="s">
        <v>17</v>
      </c>
      <c r="C71" s="22" t="s">
        <v>18</v>
      </c>
      <c r="D71" s="25">
        <v>69</v>
      </c>
      <c r="E71" s="23">
        <v>56</v>
      </c>
      <c r="F71" s="21" t="s">
        <v>17</v>
      </c>
      <c r="G71" s="22">
        <v>0</v>
      </c>
      <c r="H71" s="25"/>
    </row>
    <row r="72" spans="1:8" ht="15.6" x14ac:dyDescent="0.3">
      <c r="A72" s="20" t="s">
        <v>90</v>
      </c>
      <c r="B72" s="21" t="s">
        <v>91</v>
      </c>
      <c r="C72" s="22" t="s">
        <v>92</v>
      </c>
      <c r="D72" s="25">
        <v>70</v>
      </c>
      <c r="E72" s="24">
        <v>6500</v>
      </c>
      <c r="F72" s="21" t="s">
        <v>91</v>
      </c>
      <c r="G72" s="22">
        <v>0</v>
      </c>
      <c r="H72" s="25"/>
    </row>
    <row r="73" spans="1:8" ht="15.6" x14ac:dyDescent="0.3">
      <c r="A73" s="20" t="s">
        <v>93</v>
      </c>
      <c r="B73" s="21" t="s">
        <v>13</v>
      </c>
      <c r="C73" s="22" t="s">
        <v>14</v>
      </c>
      <c r="D73" s="25">
        <v>71</v>
      </c>
      <c r="E73" s="23">
        <v>35</v>
      </c>
      <c r="F73" s="21" t="s">
        <v>13</v>
      </c>
      <c r="G73" s="22">
        <v>2</v>
      </c>
      <c r="H73" s="25"/>
    </row>
    <row r="74" spans="1:8" ht="15.6" x14ac:dyDescent="0.3">
      <c r="A74" s="20" t="s">
        <v>94</v>
      </c>
      <c r="B74" s="21" t="s">
        <v>13</v>
      </c>
      <c r="C74" s="22" t="s">
        <v>14</v>
      </c>
      <c r="D74" s="25">
        <v>72</v>
      </c>
      <c r="E74" s="23">
        <v>36</v>
      </c>
      <c r="F74" s="21" t="s">
        <v>13</v>
      </c>
      <c r="G74" s="22">
        <v>2</v>
      </c>
      <c r="H74" s="25"/>
    </row>
    <row r="75" spans="1:8" ht="15.6" x14ac:dyDescent="0.3">
      <c r="A75" s="20" t="s">
        <v>95</v>
      </c>
      <c r="B75" s="21" t="s">
        <v>13</v>
      </c>
      <c r="C75" s="22" t="s">
        <v>14</v>
      </c>
      <c r="D75" s="25">
        <v>73</v>
      </c>
      <c r="E75" s="23">
        <v>38</v>
      </c>
      <c r="F75" s="21" t="s">
        <v>13</v>
      </c>
      <c r="G75" s="22">
        <v>2</v>
      </c>
      <c r="H75" s="25"/>
    </row>
    <row r="76" spans="1:8" ht="15.6" x14ac:dyDescent="0.3">
      <c r="A76" s="20" t="s">
        <v>96</v>
      </c>
      <c r="B76" s="21" t="s">
        <v>13</v>
      </c>
      <c r="C76" s="22" t="s">
        <v>14</v>
      </c>
      <c r="D76" s="25">
        <v>74</v>
      </c>
      <c r="E76" s="23">
        <v>35</v>
      </c>
      <c r="F76" s="21" t="s">
        <v>13</v>
      </c>
      <c r="G76" s="22">
        <v>2</v>
      </c>
      <c r="H76" s="25"/>
    </row>
    <row r="77" spans="1:8" ht="15.6" x14ac:dyDescent="0.3">
      <c r="A77" s="20" t="s">
        <v>97</v>
      </c>
      <c r="B77" s="21" t="s">
        <v>13</v>
      </c>
      <c r="C77" s="22" t="s">
        <v>14</v>
      </c>
      <c r="D77" s="25">
        <v>75</v>
      </c>
      <c r="E77" s="23">
        <v>29</v>
      </c>
      <c r="F77" s="21" t="s">
        <v>13</v>
      </c>
      <c r="G77" s="22">
        <v>2</v>
      </c>
      <c r="H77" s="25"/>
    </row>
    <row r="78" spans="1:8" ht="15.6" x14ac:dyDescent="0.3">
      <c r="A78" s="20" t="s">
        <v>98</v>
      </c>
      <c r="B78" s="21" t="s">
        <v>13</v>
      </c>
      <c r="C78" s="22" t="s">
        <v>14</v>
      </c>
      <c r="D78" s="25">
        <v>76</v>
      </c>
      <c r="E78" s="23">
        <v>38</v>
      </c>
      <c r="F78" s="21" t="s">
        <v>13</v>
      </c>
      <c r="G78" s="22">
        <v>2</v>
      </c>
      <c r="H78" s="25"/>
    </row>
    <row r="79" spans="1:8" ht="15.6" x14ac:dyDescent="0.3">
      <c r="A79" s="20" t="s">
        <v>99</v>
      </c>
      <c r="B79" s="21" t="s">
        <v>100</v>
      </c>
      <c r="C79" s="22" t="s">
        <v>101</v>
      </c>
      <c r="D79" s="25">
        <v>77</v>
      </c>
      <c r="E79" s="23">
        <v>65</v>
      </c>
      <c r="F79" s="21" t="s">
        <v>100</v>
      </c>
      <c r="G79" s="22">
        <v>0</v>
      </c>
      <c r="H79" s="25"/>
    </row>
    <row r="80" spans="1:8" ht="15.6" x14ac:dyDescent="0.3">
      <c r="A80" s="20" t="s">
        <v>102</v>
      </c>
      <c r="B80" s="21" t="s">
        <v>17</v>
      </c>
      <c r="C80" s="22" t="s">
        <v>18</v>
      </c>
      <c r="D80" s="25">
        <v>78</v>
      </c>
      <c r="E80" s="23">
        <v>38</v>
      </c>
      <c r="F80" s="21" t="s">
        <v>17</v>
      </c>
      <c r="G80" s="22">
        <v>0</v>
      </c>
      <c r="H80" s="25"/>
    </row>
    <row r="81" spans="1:8" ht="15.6" x14ac:dyDescent="0.3">
      <c r="A81" s="20" t="s">
        <v>103</v>
      </c>
      <c r="B81" s="21" t="s">
        <v>13</v>
      </c>
      <c r="C81" s="22" t="s">
        <v>14</v>
      </c>
      <c r="D81" s="25">
        <v>79</v>
      </c>
      <c r="E81" s="23">
        <v>35</v>
      </c>
      <c r="F81" s="21" t="s">
        <v>13</v>
      </c>
      <c r="G81" s="22">
        <v>2</v>
      </c>
      <c r="H81" s="25"/>
    </row>
    <row r="82" spans="1:8" ht="15.6" x14ac:dyDescent="0.3">
      <c r="A82" s="20" t="s">
        <v>104</v>
      </c>
      <c r="B82" s="21" t="s">
        <v>13</v>
      </c>
      <c r="C82" s="22" t="s">
        <v>14</v>
      </c>
      <c r="D82" s="25">
        <v>80</v>
      </c>
      <c r="E82" s="23">
        <v>45</v>
      </c>
      <c r="F82" s="21" t="s">
        <v>13</v>
      </c>
      <c r="G82" s="22">
        <v>2</v>
      </c>
      <c r="H82" s="25"/>
    </row>
    <row r="83" spans="1:8" ht="15.6" x14ac:dyDescent="0.3">
      <c r="A83" s="20" t="s">
        <v>105</v>
      </c>
      <c r="B83" s="21" t="s">
        <v>13</v>
      </c>
      <c r="C83" s="22" t="s">
        <v>14</v>
      </c>
      <c r="D83" s="25">
        <v>81</v>
      </c>
      <c r="E83" s="23">
        <v>45</v>
      </c>
      <c r="F83" s="21" t="s">
        <v>13</v>
      </c>
      <c r="G83" s="22">
        <v>2</v>
      </c>
      <c r="H83" s="25"/>
    </row>
    <row r="84" spans="1:8" ht="15.6" x14ac:dyDescent="0.3">
      <c r="A84" s="20" t="s">
        <v>106</v>
      </c>
      <c r="B84" s="21" t="s">
        <v>13</v>
      </c>
      <c r="C84" s="22" t="s">
        <v>14</v>
      </c>
      <c r="D84" s="25">
        <v>82</v>
      </c>
      <c r="E84" s="23">
        <v>37</v>
      </c>
      <c r="F84" s="21" t="s">
        <v>13</v>
      </c>
      <c r="G84" s="22">
        <v>2</v>
      </c>
      <c r="H84" s="25"/>
    </row>
    <row r="85" spans="1:8" ht="15.6" x14ac:dyDescent="0.3">
      <c r="A85" s="20" t="s">
        <v>107</v>
      </c>
      <c r="B85" s="21" t="s">
        <v>13</v>
      </c>
      <c r="C85" s="22" t="s">
        <v>14</v>
      </c>
      <c r="D85" s="25">
        <v>83</v>
      </c>
      <c r="E85" s="23">
        <v>38</v>
      </c>
      <c r="F85" s="21" t="s">
        <v>13</v>
      </c>
      <c r="G85" s="22">
        <v>2</v>
      </c>
      <c r="H85" s="25"/>
    </row>
    <row r="86" spans="1:8" ht="15.6" x14ac:dyDescent="0.3">
      <c r="A86" s="20" t="s">
        <v>108</v>
      </c>
      <c r="B86" s="21" t="s">
        <v>13</v>
      </c>
      <c r="C86" s="22" t="s">
        <v>14</v>
      </c>
      <c r="D86" s="25">
        <v>84</v>
      </c>
      <c r="E86" s="23">
        <v>39</v>
      </c>
      <c r="F86" s="21" t="s">
        <v>13</v>
      </c>
      <c r="G86" s="22">
        <v>2</v>
      </c>
      <c r="H86" s="25"/>
    </row>
    <row r="87" spans="1:8" ht="15.6" x14ac:dyDescent="0.3">
      <c r="A87" s="20" t="s">
        <v>109</v>
      </c>
      <c r="B87" s="21" t="s">
        <v>13</v>
      </c>
      <c r="C87" s="22" t="s">
        <v>14</v>
      </c>
      <c r="D87" s="25">
        <v>85</v>
      </c>
      <c r="E87" s="23">
        <v>27</v>
      </c>
      <c r="F87" s="21" t="s">
        <v>13</v>
      </c>
      <c r="G87" s="22">
        <v>2</v>
      </c>
      <c r="H87" s="25"/>
    </row>
    <row r="88" spans="1:8" ht="15.6" x14ac:dyDescent="0.3">
      <c r="A88" s="20" t="s">
        <v>110</v>
      </c>
      <c r="B88" s="21" t="s">
        <v>13</v>
      </c>
      <c r="C88" s="22" t="s">
        <v>14</v>
      </c>
      <c r="D88" s="25">
        <v>86</v>
      </c>
      <c r="E88" s="23">
        <v>40</v>
      </c>
      <c r="F88" s="21" t="s">
        <v>13</v>
      </c>
      <c r="G88" s="22">
        <v>2</v>
      </c>
      <c r="H88" s="25"/>
    </row>
    <row r="89" spans="1:8" ht="15.6" x14ac:dyDescent="0.3">
      <c r="A89" s="20" t="s">
        <v>111</v>
      </c>
      <c r="B89" s="21" t="s">
        <v>13</v>
      </c>
      <c r="C89" s="22" t="s">
        <v>14</v>
      </c>
      <c r="D89" s="25">
        <v>87</v>
      </c>
      <c r="E89" s="23">
        <v>40</v>
      </c>
      <c r="F89" s="21" t="s">
        <v>13</v>
      </c>
      <c r="G89" s="22">
        <v>2</v>
      </c>
      <c r="H89" s="25"/>
    </row>
    <row r="90" spans="1:8" ht="15.6" x14ac:dyDescent="0.3">
      <c r="A90" s="20" t="s">
        <v>112</v>
      </c>
      <c r="B90" s="21" t="s">
        <v>13</v>
      </c>
      <c r="C90" s="22" t="s">
        <v>14</v>
      </c>
      <c r="D90" s="25">
        <v>88</v>
      </c>
      <c r="E90" s="23">
        <v>34</v>
      </c>
      <c r="F90" s="21" t="s">
        <v>13</v>
      </c>
      <c r="G90" s="22">
        <v>2</v>
      </c>
      <c r="H90" s="25"/>
    </row>
    <row r="91" spans="1:8" ht="15.6" x14ac:dyDescent="0.3">
      <c r="A91" s="20" t="s">
        <v>113</v>
      </c>
      <c r="B91" s="21" t="s">
        <v>13</v>
      </c>
      <c r="C91" s="22" t="s">
        <v>14</v>
      </c>
      <c r="D91" s="25">
        <v>89</v>
      </c>
      <c r="E91" s="23">
        <v>40</v>
      </c>
      <c r="F91" s="21" t="s">
        <v>13</v>
      </c>
      <c r="G91" s="22">
        <v>2</v>
      </c>
      <c r="H91" s="25"/>
    </row>
    <row r="92" spans="1:8" ht="15.6" x14ac:dyDescent="0.3">
      <c r="A92" s="20" t="s">
        <v>114</v>
      </c>
      <c r="B92" s="21" t="s">
        <v>17</v>
      </c>
      <c r="C92" s="22" t="s">
        <v>18</v>
      </c>
      <c r="D92" s="25">
        <v>90</v>
      </c>
      <c r="E92" s="23">
        <v>45</v>
      </c>
      <c r="F92" s="21" t="s">
        <v>17</v>
      </c>
      <c r="G92" s="22">
        <v>0</v>
      </c>
      <c r="H92" s="25"/>
    </row>
    <row r="93" spans="1:8" ht="15.6" x14ac:dyDescent="0.3">
      <c r="A93" s="20" t="s">
        <v>115</v>
      </c>
      <c r="B93" s="21" t="s">
        <v>13</v>
      </c>
      <c r="C93" s="22" t="s">
        <v>14</v>
      </c>
      <c r="D93" s="25">
        <v>91</v>
      </c>
      <c r="E93" s="23">
        <v>45</v>
      </c>
      <c r="F93" s="21" t="s">
        <v>13</v>
      </c>
      <c r="G93" s="22">
        <v>2</v>
      </c>
      <c r="H93" s="25"/>
    </row>
    <row r="94" spans="1:8" ht="15.6" x14ac:dyDescent="0.3">
      <c r="A94" s="20" t="s">
        <v>116</v>
      </c>
      <c r="B94" s="21" t="s">
        <v>13</v>
      </c>
      <c r="C94" s="22" t="s">
        <v>14</v>
      </c>
      <c r="D94" s="25">
        <v>92</v>
      </c>
      <c r="E94" s="23">
        <v>38</v>
      </c>
      <c r="F94" s="21" t="s">
        <v>13</v>
      </c>
      <c r="G94" s="22">
        <v>2</v>
      </c>
      <c r="H94" s="25"/>
    </row>
    <row r="95" spans="1:8" ht="15.6" x14ac:dyDescent="0.3">
      <c r="A95" s="20" t="s">
        <v>117</v>
      </c>
      <c r="B95" s="21" t="s">
        <v>13</v>
      </c>
      <c r="C95" s="22" t="s">
        <v>14</v>
      </c>
      <c r="D95" s="25">
        <v>93</v>
      </c>
      <c r="E95" s="23">
        <v>34</v>
      </c>
      <c r="F95" s="21" t="s">
        <v>13</v>
      </c>
      <c r="G95" s="22">
        <v>2</v>
      </c>
      <c r="H95" s="25"/>
    </row>
    <row r="96" spans="1:8" ht="15.6" x14ac:dyDescent="0.3">
      <c r="A96" s="20" t="s">
        <v>118</v>
      </c>
      <c r="B96" s="21" t="s">
        <v>13</v>
      </c>
      <c r="C96" s="22" t="s">
        <v>14</v>
      </c>
      <c r="D96" s="25">
        <v>94</v>
      </c>
      <c r="E96" s="23">
        <v>32</v>
      </c>
      <c r="F96" s="21" t="s">
        <v>13</v>
      </c>
      <c r="G96" s="22">
        <v>2</v>
      </c>
      <c r="H96" s="25"/>
    </row>
    <row r="97" spans="1:8" ht="15.6" x14ac:dyDescent="0.3">
      <c r="A97" s="20" t="s">
        <v>119</v>
      </c>
      <c r="B97" s="21" t="s">
        <v>13</v>
      </c>
      <c r="C97" s="22" t="s">
        <v>14</v>
      </c>
      <c r="D97" s="25">
        <v>95</v>
      </c>
      <c r="E97" s="23">
        <v>37</v>
      </c>
      <c r="F97" s="21" t="s">
        <v>13</v>
      </c>
      <c r="G97" s="22">
        <v>2</v>
      </c>
      <c r="H97" s="25"/>
    </row>
    <row r="98" spans="1:8" ht="15.6" x14ac:dyDescent="0.3">
      <c r="A98" s="20" t="s">
        <v>120</v>
      </c>
      <c r="B98" s="21" t="s">
        <v>17</v>
      </c>
      <c r="C98" s="22" t="s">
        <v>18</v>
      </c>
      <c r="D98" s="25">
        <v>96</v>
      </c>
      <c r="E98" s="23">
        <v>55</v>
      </c>
      <c r="F98" s="21" t="s">
        <v>17</v>
      </c>
      <c r="G98" s="22">
        <v>0</v>
      </c>
      <c r="H98" s="25"/>
    </row>
    <row r="99" spans="1:8" ht="15.6" x14ac:dyDescent="0.3">
      <c r="A99" s="20" t="s">
        <v>121</v>
      </c>
      <c r="B99" s="21" t="s">
        <v>13</v>
      </c>
      <c r="C99" s="22" t="s">
        <v>14</v>
      </c>
      <c r="D99" s="25">
        <v>97</v>
      </c>
      <c r="E99" s="23">
        <v>45</v>
      </c>
      <c r="F99" s="21" t="s">
        <v>13</v>
      </c>
      <c r="G99" s="22">
        <v>2</v>
      </c>
      <c r="H99" s="25"/>
    </row>
    <row r="100" spans="1:8" ht="15.6" x14ac:dyDescent="0.3">
      <c r="A100" s="20" t="s">
        <v>122</v>
      </c>
      <c r="B100" s="21" t="s">
        <v>123</v>
      </c>
      <c r="C100" s="22" t="s">
        <v>124</v>
      </c>
      <c r="D100" s="25">
        <v>98</v>
      </c>
      <c r="E100" s="23">
        <v>80</v>
      </c>
      <c r="F100" s="21" t="s">
        <v>123</v>
      </c>
      <c r="G100" s="22">
        <v>0</v>
      </c>
      <c r="H100" s="25"/>
    </row>
    <row r="101" spans="1:8" ht="15.6" x14ac:dyDescent="0.3">
      <c r="A101" s="20" t="s">
        <v>125</v>
      </c>
      <c r="B101" s="21" t="s">
        <v>13</v>
      </c>
      <c r="C101" s="22" t="s">
        <v>14</v>
      </c>
      <c r="D101" s="25">
        <v>99</v>
      </c>
      <c r="E101" s="23">
        <v>40</v>
      </c>
      <c r="F101" s="21" t="s">
        <v>13</v>
      </c>
      <c r="G101" s="22">
        <v>2</v>
      </c>
      <c r="H101" s="25"/>
    </row>
    <row r="102" spans="1:8" ht="15.6" x14ac:dyDescent="0.3">
      <c r="A102" s="20" t="s">
        <v>126</v>
      </c>
      <c r="B102" s="21" t="s">
        <v>13</v>
      </c>
      <c r="C102" s="22" t="s">
        <v>14</v>
      </c>
      <c r="D102" s="25">
        <v>100</v>
      </c>
      <c r="E102" s="23">
        <v>40</v>
      </c>
      <c r="F102" s="21" t="s">
        <v>13</v>
      </c>
      <c r="G102" s="22">
        <v>2</v>
      </c>
      <c r="H102" s="25"/>
    </row>
    <row r="103" spans="1:8" ht="15.6" x14ac:dyDescent="0.3">
      <c r="A103" s="20" t="s">
        <v>127</v>
      </c>
      <c r="B103" s="21" t="s">
        <v>13</v>
      </c>
      <c r="C103" s="22" t="s">
        <v>14</v>
      </c>
      <c r="D103" s="25">
        <v>101</v>
      </c>
      <c r="E103" s="23">
        <v>50</v>
      </c>
      <c r="F103" s="21" t="s">
        <v>13</v>
      </c>
      <c r="G103" s="22">
        <v>2</v>
      </c>
      <c r="H103" s="25"/>
    </row>
    <row r="104" spans="1:8" ht="15.6" x14ac:dyDescent="0.3">
      <c r="A104" s="20" t="s">
        <v>128</v>
      </c>
      <c r="B104" s="21" t="s">
        <v>13</v>
      </c>
      <c r="C104" s="22" t="s">
        <v>14</v>
      </c>
      <c r="D104" s="25">
        <v>102</v>
      </c>
      <c r="E104" s="23">
        <v>37</v>
      </c>
      <c r="F104" s="21" t="s">
        <v>13</v>
      </c>
      <c r="G104" s="22">
        <v>2</v>
      </c>
      <c r="H104" s="25"/>
    </row>
    <row r="105" spans="1:8" ht="15.6" x14ac:dyDescent="0.3">
      <c r="A105" s="20" t="s">
        <v>129</v>
      </c>
      <c r="B105" s="21" t="s">
        <v>13</v>
      </c>
      <c r="C105" s="22" t="s">
        <v>14</v>
      </c>
      <c r="D105" s="25">
        <v>103</v>
      </c>
      <c r="E105" s="23">
        <v>31</v>
      </c>
      <c r="F105" s="21" t="s">
        <v>13</v>
      </c>
      <c r="G105" s="22">
        <v>2</v>
      </c>
      <c r="H105" s="25"/>
    </row>
    <row r="106" spans="1:8" ht="15.6" x14ac:dyDescent="0.3">
      <c r="A106" s="20" t="s">
        <v>130</v>
      </c>
      <c r="B106" s="21" t="s">
        <v>13</v>
      </c>
      <c r="C106" s="22" t="s">
        <v>14</v>
      </c>
      <c r="D106" s="25">
        <v>104</v>
      </c>
      <c r="E106" s="23">
        <v>39</v>
      </c>
      <c r="F106" s="21" t="s">
        <v>13</v>
      </c>
      <c r="G106" s="22">
        <v>2</v>
      </c>
      <c r="H106" s="25"/>
    </row>
    <row r="107" spans="1:8" ht="15.6" x14ac:dyDescent="0.3">
      <c r="A107" s="20" t="s">
        <v>131</v>
      </c>
      <c r="B107" s="21" t="s">
        <v>13</v>
      </c>
      <c r="C107" s="22" t="s">
        <v>14</v>
      </c>
      <c r="D107" s="25">
        <v>105</v>
      </c>
      <c r="E107" s="23">
        <v>32</v>
      </c>
      <c r="F107" s="21" t="s">
        <v>13</v>
      </c>
      <c r="G107" s="22">
        <v>2</v>
      </c>
      <c r="H107" s="25"/>
    </row>
    <row r="108" spans="1:8" ht="15.6" x14ac:dyDescent="0.3">
      <c r="A108" s="20" t="s">
        <v>132</v>
      </c>
      <c r="B108" s="21" t="s">
        <v>13</v>
      </c>
      <c r="C108" s="22" t="s">
        <v>14</v>
      </c>
      <c r="D108" s="25">
        <v>106</v>
      </c>
      <c r="E108" s="23">
        <v>34</v>
      </c>
      <c r="F108" s="21" t="s">
        <v>13</v>
      </c>
      <c r="G108" s="22">
        <v>2</v>
      </c>
      <c r="H108" s="25"/>
    </row>
    <row r="109" spans="1:8" ht="15.6" x14ac:dyDescent="0.3">
      <c r="A109" s="20" t="s">
        <v>133</v>
      </c>
      <c r="B109" s="21" t="s">
        <v>13</v>
      </c>
      <c r="C109" s="22" t="s">
        <v>14</v>
      </c>
      <c r="D109" s="25">
        <v>107</v>
      </c>
      <c r="E109" s="23">
        <v>41</v>
      </c>
      <c r="F109" s="21" t="s">
        <v>13</v>
      </c>
      <c r="G109" s="22">
        <v>2</v>
      </c>
      <c r="H109" s="25"/>
    </row>
    <row r="110" spans="1:8" ht="15.6" x14ac:dyDescent="0.3">
      <c r="A110" s="20" t="s">
        <v>134</v>
      </c>
      <c r="B110" s="21" t="s">
        <v>17</v>
      </c>
      <c r="C110" s="22" t="s">
        <v>18</v>
      </c>
      <c r="D110" s="25">
        <v>108</v>
      </c>
      <c r="E110" s="23">
        <v>46</v>
      </c>
      <c r="F110" s="21" t="s">
        <v>17</v>
      </c>
      <c r="G110" s="22">
        <v>0</v>
      </c>
      <c r="H110" s="25"/>
    </row>
    <row r="111" spans="1:8" ht="15.6" x14ac:dyDescent="0.3">
      <c r="A111" s="20" t="s">
        <v>135</v>
      </c>
      <c r="B111" s="21" t="s">
        <v>13</v>
      </c>
      <c r="C111" s="22" t="s">
        <v>14</v>
      </c>
      <c r="D111" s="25">
        <v>109</v>
      </c>
      <c r="E111" s="23">
        <v>45</v>
      </c>
      <c r="F111" s="21" t="s">
        <v>13</v>
      </c>
      <c r="G111" s="22">
        <v>2</v>
      </c>
      <c r="H111" s="25"/>
    </row>
    <row r="112" spans="1:8" ht="15.6" x14ac:dyDescent="0.3">
      <c r="A112" s="20" t="s">
        <v>136</v>
      </c>
      <c r="B112" s="21" t="s">
        <v>17</v>
      </c>
      <c r="C112" s="22" t="s">
        <v>18</v>
      </c>
      <c r="D112" s="25">
        <v>110</v>
      </c>
      <c r="E112" s="23">
        <v>35</v>
      </c>
      <c r="F112" s="21" t="s">
        <v>17</v>
      </c>
      <c r="G112" s="22">
        <v>0</v>
      </c>
      <c r="H112" s="25"/>
    </row>
    <row r="113" spans="1:8" ht="15.6" x14ac:dyDescent="0.3">
      <c r="A113" s="20" t="s">
        <v>137</v>
      </c>
      <c r="B113" s="21" t="s">
        <v>13</v>
      </c>
      <c r="C113" s="22" t="s">
        <v>14</v>
      </c>
      <c r="D113" s="25">
        <v>111</v>
      </c>
      <c r="E113" s="23">
        <v>38</v>
      </c>
      <c r="F113" s="21" t="s">
        <v>13</v>
      </c>
      <c r="G113" s="22">
        <v>2</v>
      </c>
      <c r="H113" s="25"/>
    </row>
    <row r="114" spans="1:8" ht="15.6" x14ac:dyDescent="0.3">
      <c r="A114" s="20" t="s">
        <v>138</v>
      </c>
      <c r="B114" s="21" t="s">
        <v>13</v>
      </c>
      <c r="C114" s="22" t="s">
        <v>14</v>
      </c>
      <c r="D114" s="25">
        <v>112</v>
      </c>
      <c r="E114" s="23">
        <v>34</v>
      </c>
      <c r="F114" s="21" t="s">
        <v>13</v>
      </c>
      <c r="G114" s="22">
        <v>2</v>
      </c>
      <c r="H114" s="25"/>
    </row>
    <row r="115" spans="1:8" ht="15.6" x14ac:dyDescent="0.3">
      <c r="A115" s="20" t="s">
        <v>139</v>
      </c>
      <c r="B115" s="21" t="s">
        <v>13</v>
      </c>
      <c r="C115" s="22" t="s">
        <v>14</v>
      </c>
      <c r="D115" s="25">
        <v>113</v>
      </c>
      <c r="E115" s="23">
        <v>30</v>
      </c>
      <c r="F115" s="21" t="s">
        <v>13</v>
      </c>
      <c r="G115" s="22">
        <v>2</v>
      </c>
      <c r="H115" s="25"/>
    </row>
    <row r="116" spans="1:8" ht="15.6" x14ac:dyDescent="0.3">
      <c r="A116" s="20" t="s">
        <v>140</v>
      </c>
      <c r="B116" s="21" t="s">
        <v>13</v>
      </c>
      <c r="C116" s="22" t="s">
        <v>14</v>
      </c>
      <c r="D116" s="25">
        <v>114</v>
      </c>
      <c r="E116" s="23">
        <v>35</v>
      </c>
      <c r="F116" s="21" t="s">
        <v>13</v>
      </c>
      <c r="G116" s="22">
        <v>2</v>
      </c>
      <c r="H116" s="25"/>
    </row>
    <row r="117" spans="1:8" ht="15.6" x14ac:dyDescent="0.3">
      <c r="A117" s="20" t="s">
        <v>141</v>
      </c>
      <c r="B117" s="21" t="s">
        <v>13</v>
      </c>
      <c r="C117" s="22" t="s">
        <v>14</v>
      </c>
      <c r="D117" s="25">
        <v>115</v>
      </c>
      <c r="E117" s="23">
        <v>38</v>
      </c>
      <c r="F117" s="21" t="s">
        <v>13</v>
      </c>
      <c r="G117" s="22">
        <v>2</v>
      </c>
      <c r="H117" s="25"/>
    </row>
    <row r="118" spans="1:8" ht="15.6" x14ac:dyDescent="0.3">
      <c r="A118" s="20" t="s">
        <v>142</v>
      </c>
      <c r="B118" s="21" t="s">
        <v>13</v>
      </c>
      <c r="C118" s="22" t="s">
        <v>14</v>
      </c>
      <c r="D118" s="25">
        <v>116</v>
      </c>
      <c r="E118" s="23">
        <v>41</v>
      </c>
      <c r="F118" s="21" t="s">
        <v>13</v>
      </c>
      <c r="G118" s="22">
        <v>2</v>
      </c>
      <c r="H118" s="25"/>
    </row>
    <row r="119" spans="1:8" ht="15.6" x14ac:dyDescent="0.3">
      <c r="A119" s="20" t="s">
        <v>143</v>
      </c>
      <c r="B119" s="21" t="s">
        <v>13</v>
      </c>
      <c r="C119" s="22" t="s">
        <v>14</v>
      </c>
      <c r="D119" s="25">
        <v>117</v>
      </c>
      <c r="E119" s="23">
        <v>40</v>
      </c>
      <c r="F119" s="21" t="s">
        <v>13</v>
      </c>
      <c r="G119" s="22">
        <v>2</v>
      </c>
      <c r="H119" s="25"/>
    </row>
    <row r="120" spans="1:8" ht="15.6" x14ac:dyDescent="0.3">
      <c r="A120" s="20" t="s">
        <v>144</v>
      </c>
      <c r="B120" s="21" t="s">
        <v>13</v>
      </c>
      <c r="C120" s="22" t="s">
        <v>14</v>
      </c>
      <c r="D120" s="25">
        <v>118</v>
      </c>
      <c r="E120" s="23">
        <v>45</v>
      </c>
      <c r="F120" s="21" t="s">
        <v>13</v>
      </c>
      <c r="G120" s="22">
        <v>2</v>
      </c>
      <c r="H120" s="25"/>
    </row>
    <row r="121" spans="1:8" ht="15.6" x14ac:dyDescent="0.3">
      <c r="A121" s="20" t="s">
        <v>145</v>
      </c>
      <c r="B121" s="21" t="s">
        <v>13</v>
      </c>
      <c r="C121" s="22" t="s">
        <v>14</v>
      </c>
      <c r="D121" s="25">
        <v>119</v>
      </c>
      <c r="E121" s="23">
        <v>40</v>
      </c>
      <c r="F121" s="21" t="s">
        <v>13</v>
      </c>
      <c r="G121" s="22">
        <v>2</v>
      </c>
      <c r="H121" s="25"/>
    </row>
    <row r="122" spans="1:8" ht="15.6" x14ac:dyDescent="0.3">
      <c r="A122" s="20" t="s">
        <v>146</v>
      </c>
      <c r="B122" s="21" t="s">
        <v>13</v>
      </c>
      <c r="C122" s="22" t="s">
        <v>14</v>
      </c>
      <c r="D122" s="25">
        <v>120</v>
      </c>
      <c r="E122" s="23">
        <v>35</v>
      </c>
      <c r="F122" s="21" t="s">
        <v>13</v>
      </c>
      <c r="G122" s="22">
        <v>2</v>
      </c>
      <c r="H122" s="25"/>
    </row>
    <row r="123" spans="1:8" ht="15.6" x14ac:dyDescent="0.3">
      <c r="A123" s="20" t="s">
        <v>147</v>
      </c>
      <c r="B123" s="21" t="s">
        <v>13</v>
      </c>
      <c r="C123" s="22" t="s">
        <v>14</v>
      </c>
      <c r="D123" s="25">
        <v>121</v>
      </c>
      <c r="E123" s="23">
        <v>31</v>
      </c>
      <c r="F123" s="21" t="s">
        <v>13</v>
      </c>
      <c r="G123" s="22">
        <v>2</v>
      </c>
      <c r="H123" s="25"/>
    </row>
    <row r="124" spans="1:8" ht="15.6" x14ac:dyDescent="0.3">
      <c r="A124" s="20" t="s">
        <v>148</v>
      </c>
      <c r="B124" s="21" t="s">
        <v>13</v>
      </c>
      <c r="C124" s="22" t="s">
        <v>14</v>
      </c>
      <c r="D124" s="25">
        <v>122</v>
      </c>
      <c r="E124" s="23">
        <v>38</v>
      </c>
      <c r="F124" s="21" t="s">
        <v>13</v>
      </c>
      <c r="G124" s="22">
        <v>2</v>
      </c>
      <c r="H124" s="25"/>
    </row>
    <row r="125" spans="1:8" ht="15.6" x14ac:dyDescent="0.3">
      <c r="A125" s="20" t="s">
        <v>149</v>
      </c>
      <c r="B125" s="21" t="s">
        <v>13</v>
      </c>
      <c r="C125" s="22" t="s">
        <v>14</v>
      </c>
      <c r="D125" s="25">
        <v>123</v>
      </c>
      <c r="E125" s="23">
        <v>45</v>
      </c>
      <c r="F125" s="21" t="s">
        <v>13</v>
      </c>
      <c r="G125" s="22">
        <v>2</v>
      </c>
      <c r="H125" s="25"/>
    </row>
    <row r="126" spans="1:8" ht="15.6" x14ac:dyDescent="0.3">
      <c r="A126" s="20" t="s">
        <v>150</v>
      </c>
      <c r="B126" s="21" t="s">
        <v>13</v>
      </c>
      <c r="C126" s="22" t="s">
        <v>14</v>
      </c>
      <c r="D126" s="25">
        <v>124</v>
      </c>
      <c r="E126" s="23">
        <v>36</v>
      </c>
      <c r="F126" s="21" t="s">
        <v>13</v>
      </c>
      <c r="G126" s="22">
        <v>2</v>
      </c>
      <c r="H126" s="25"/>
    </row>
    <row r="127" spans="1:8" ht="15.6" x14ac:dyDescent="0.3">
      <c r="A127" s="20" t="s">
        <v>151</v>
      </c>
      <c r="B127" s="21" t="s">
        <v>17</v>
      </c>
      <c r="C127" s="22" t="s">
        <v>18</v>
      </c>
      <c r="D127" s="25">
        <v>125</v>
      </c>
      <c r="E127" s="23">
        <v>42</v>
      </c>
      <c r="F127" s="21" t="s">
        <v>17</v>
      </c>
      <c r="G127" s="22">
        <v>0</v>
      </c>
      <c r="H127" s="25"/>
    </row>
    <row r="128" spans="1:8" ht="15.6" x14ac:dyDescent="0.3">
      <c r="A128" s="20" t="s">
        <v>152</v>
      </c>
      <c r="B128" s="21" t="s">
        <v>13</v>
      </c>
      <c r="C128" s="22" t="s">
        <v>14</v>
      </c>
      <c r="D128" s="25">
        <v>126</v>
      </c>
      <c r="E128" s="23">
        <v>47</v>
      </c>
      <c r="F128" s="21" t="s">
        <v>13</v>
      </c>
      <c r="G128" s="22">
        <v>2</v>
      </c>
      <c r="H128" s="25"/>
    </row>
    <row r="129" spans="1:8" ht="15.6" x14ac:dyDescent="0.3">
      <c r="A129" s="20" t="s">
        <v>153</v>
      </c>
      <c r="B129" s="21" t="s">
        <v>17</v>
      </c>
      <c r="C129" s="22" t="s">
        <v>18</v>
      </c>
      <c r="D129" s="25">
        <v>127</v>
      </c>
      <c r="E129" s="23">
        <v>44</v>
      </c>
      <c r="F129" s="21" t="s">
        <v>17</v>
      </c>
      <c r="G129" s="22">
        <v>0</v>
      </c>
      <c r="H129" s="25"/>
    </row>
    <row r="130" spans="1:8" ht="15.6" x14ac:dyDescent="0.3">
      <c r="A130" s="20" t="s">
        <v>154</v>
      </c>
      <c r="B130" s="21" t="s">
        <v>155</v>
      </c>
      <c r="C130" s="22" t="s">
        <v>156</v>
      </c>
      <c r="D130" s="25">
        <v>128</v>
      </c>
      <c r="E130" s="23">
        <v>420</v>
      </c>
      <c r="F130" s="21" t="s">
        <v>155</v>
      </c>
      <c r="G130" s="22">
        <v>0</v>
      </c>
      <c r="H130" s="25"/>
    </row>
    <row r="131" spans="1:8" ht="15.6" x14ac:dyDescent="0.3">
      <c r="A131" s="20" t="s">
        <v>157</v>
      </c>
      <c r="B131" s="21" t="s">
        <v>17</v>
      </c>
      <c r="C131" s="22" t="s">
        <v>18</v>
      </c>
      <c r="D131" s="25">
        <v>129</v>
      </c>
      <c r="E131" s="23">
        <v>48</v>
      </c>
      <c r="F131" s="21" t="s">
        <v>17</v>
      </c>
      <c r="G131" s="22">
        <v>0</v>
      </c>
      <c r="H131" s="25"/>
    </row>
    <row r="132" spans="1:8" ht="15.6" x14ac:dyDescent="0.3">
      <c r="A132" s="20" t="s">
        <v>158</v>
      </c>
      <c r="B132" s="21" t="s">
        <v>13</v>
      </c>
      <c r="C132" s="22" t="s">
        <v>14</v>
      </c>
      <c r="D132" s="25">
        <v>130</v>
      </c>
      <c r="E132" s="23">
        <v>38</v>
      </c>
      <c r="F132" s="21" t="s">
        <v>13</v>
      </c>
      <c r="G132" s="22">
        <v>2</v>
      </c>
      <c r="H132" s="25"/>
    </row>
    <row r="133" spans="1:8" ht="15.6" x14ac:dyDescent="0.3">
      <c r="A133" s="20" t="s">
        <v>159</v>
      </c>
      <c r="B133" s="21" t="s">
        <v>13</v>
      </c>
      <c r="C133" s="22" t="s">
        <v>14</v>
      </c>
      <c r="D133" s="25">
        <v>131</v>
      </c>
      <c r="E133" s="23">
        <v>35</v>
      </c>
      <c r="F133" s="21" t="s">
        <v>13</v>
      </c>
      <c r="G133" s="22">
        <v>2</v>
      </c>
      <c r="H133" s="25"/>
    </row>
    <row r="134" spans="1:8" ht="15.6" x14ac:dyDescent="0.3">
      <c r="A134" s="20" t="s">
        <v>160</v>
      </c>
      <c r="B134" s="21" t="s">
        <v>13</v>
      </c>
      <c r="C134" s="22" t="s">
        <v>14</v>
      </c>
      <c r="D134" s="25">
        <v>132</v>
      </c>
      <c r="E134" s="23">
        <v>38</v>
      </c>
      <c r="F134" s="21" t="s">
        <v>13</v>
      </c>
      <c r="G134" s="22">
        <v>2</v>
      </c>
      <c r="H134" s="25"/>
    </row>
    <row r="135" spans="1:8" ht="15.6" x14ac:dyDescent="0.3">
      <c r="A135" s="20" t="s">
        <v>161</v>
      </c>
      <c r="B135" s="21" t="s">
        <v>17</v>
      </c>
      <c r="C135" s="22" t="s">
        <v>18</v>
      </c>
      <c r="D135" s="25">
        <v>133</v>
      </c>
      <c r="E135" s="23">
        <v>42</v>
      </c>
      <c r="F135" s="21" t="s">
        <v>17</v>
      </c>
      <c r="G135" s="22">
        <v>0</v>
      </c>
      <c r="H135" s="25"/>
    </row>
    <row r="136" spans="1:8" ht="15.6" x14ac:dyDescent="0.3">
      <c r="A136" s="20" t="s">
        <v>162</v>
      </c>
      <c r="B136" s="21" t="s">
        <v>13</v>
      </c>
      <c r="C136" s="22" t="s">
        <v>14</v>
      </c>
      <c r="D136" s="25">
        <v>134</v>
      </c>
      <c r="E136" s="23">
        <v>30</v>
      </c>
      <c r="F136" s="21" t="s">
        <v>13</v>
      </c>
      <c r="G136" s="22">
        <v>2</v>
      </c>
      <c r="H136" s="25"/>
    </row>
    <row r="137" spans="1:8" ht="15.6" x14ac:dyDescent="0.3">
      <c r="A137" s="20" t="s">
        <v>163</v>
      </c>
      <c r="B137" s="21" t="s">
        <v>13</v>
      </c>
      <c r="C137" s="22" t="s">
        <v>14</v>
      </c>
      <c r="D137" s="25">
        <v>135</v>
      </c>
      <c r="E137" s="23">
        <v>31</v>
      </c>
      <c r="F137" s="21" t="s">
        <v>13</v>
      </c>
      <c r="G137" s="22">
        <v>2</v>
      </c>
      <c r="H137" s="25"/>
    </row>
    <row r="138" spans="1:8" ht="15.6" x14ac:dyDescent="0.3">
      <c r="A138" s="20" t="s">
        <v>164</v>
      </c>
      <c r="B138" s="21" t="s">
        <v>13</v>
      </c>
      <c r="C138" s="22" t="s">
        <v>14</v>
      </c>
      <c r="D138" s="25">
        <v>136</v>
      </c>
      <c r="E138" s="23">
        <v>40</v>
      </c>
      <c r="F138" s="21" t="s">
        <v>13</v>
      </c>
      <c r="G138" s="22">
        <v>2</v>
      </c>
      <c r="H138" s="25"/>
    </row>
    <row r="139" spans="1:8" ht="15.6" x14ac:dyDescent="0.3">
      <c r="A139" s="20" t="s">
        <v>165</v>
      </c>
      <c r="B139" s="21" t="s">
        <v>13</v>
      </c>
      <c r="C139" s="22" t="s">
        <v>14</v>
      </c>
      <c r="D139" s="25">
        <v>137</v>
      </c>
      <c r="E139" s="23">
        <v>38</v>
      </c>
      <c r="F139" s="21" t="s">
        <v>13</v>
      </c>
      <c r="G139" s="22">
        <v>2</v>
      </c>
      <c r="H139" s="25"/>
    </row>
    <row r="140" spans="1:8" ht="15.6" x14ac:dyDescent="0.3">
      <c r="A140" s="20" t="s">
        <v>166</v>
      </c>
      <c r="B140" s="21" t="s">
        <v>13</v>
      </c>
      <c r="C140" s="22" t="s">
        <v>14</v>
      </c>
      <c r="D140" s="25">
        <v>138</v>
      </c>
      <c r="E140" s="23">
        <v>37</v>
      </c>
      <c r="F140" s="21" t="s">
        <v>13</v>
      </c>
      <c r="G140" s="22">
        <v>2</v>
      </c>
      <c r="H140" s="25"/>
    </row>
    <row r="141" spans="1:8" ht="15.6" x14ac:dyDescent="0.3">
      <c r="A141" s="20" t="s">
        <v>167</v>
      </c>
      <c r="B141" s="21" t="s">
        <v>13</v>
      </c>
      <c r="C141" s="22" t="s">
        <v>14</v>
      </c>
      <c r="D141" s="25">
        <v>139</v>
      </c>
      <c r="E141" s="23">
        <v>43</v>
      </c>
      <c r="F141" s="21" t="s">
        <v>13</v>
      </c>
      <c r="G141" s="22">
        <v>2</v>
      </c>
      <c r="H141" s="25"/>
    </row>
    <row r="142" spans="1:8" ht="15.6" x14ac:dyDescent="0.3">
      <c r="A142" s="20" t="s">
        <v>168</v>
      </c>
      <c r="B142" s="21" t="s">
        <v>13</v>
      </c>
      <c r="C142" s="22" t="s">
        <v>14</v>
      </c>
      <c r="D142" s="25">
        <v>140</v>
      </c>
      <c r="E142" s="23">
        <v>45</v>
      </c>
      <c r="F142" s="21" t="s">
        <v>13</v>
      </c>
      <c r="G142" s="22">
        <v>2</v>
      </c>
      <c r="H142" s="25"/>
    </row>
    <row r="143" spans="1:8" ht="15.6" x14ac:dyDescent="0.3">
      <c r="A143" s="20" t="s">
        <v>169</v>
      </c>
      <c r="B143" s="21" t="s">
        <v>17</v>
      </c>
      <c r="C143" s="22" t="s">
        <v>18</v>
      </c>
      <c r="D143" s="25">
        <v>141</v>
      </c>
      <c r="E143" s="23">
        <v>45</v>
      </c>
      <c r="F143" s="21" t="s">
        <v>17</v>
      </c>
      <c r="G143" s="22">
        <v>0</v>
      </c>
      <c r="H143" s="25"/>
    </row>
    <row r="144" spans="1:8" ht="15.6" x14ac:dyDescent="0.3">
      <c r="A144" s="20" t="s">
        <v>170</v>
      </c>
      <c r="B144" s="21" t="s">
        <v>13</v>
      </c>
      <c r="C144" s="22" t="s">
        <v>14</v>
      </c>
      <c r="D144" s="25">
        <v>142</v>
      </c>
      <c r="E144" s="23">
        <v>43</v>
      </c>
      <c r="F144" s="21" t="s">
        <v>13</v>
      </c>
      <c r="G144" s="22">
        <v>2</v>
      </c>
      <c r="H144" s="25"/>
    </row>
    <row r="145" spans="1:8" ht="15.6" x14ac:dyDescent="0.3">
      <c r="A145" s="20" t="s">
        <v>171</v>
      </c>
      <c r="B145" s="21" t="s">
        <v>13</v>
      </c>
      <c r="C145" s="22" t="s">
        <v>14</v>
      </c>
      <c r="D145" s="25">
        <v>143</v>
      </c>
      <c r="E145" s="23">
        <v>39</v>
      </c>
      <c r="F145" s="21" t="s">
        <v>13</v>
      </c>
      <c r="G145" s="22">
        <v>2</v>
      </c>
      <c r="H145" s="25"/>
    </row>
    <row r="146" spans="1:8" ht="15.6" x14ac:dyDescent="0.3">
      <c r="A146" s="20" t="s">
        <v>172</v>
      </c>
      <c r="B146" s="21" t="s">
        <v>13</v>
      </c>
      <c r="C146" s="22" t="s">
        <v>14</v>
      </c>
      <c r="D146" s="25">
        <v>144</v>
      </c>
      <c r="E146" s="23">
        <v>41</v>
      </c>
      <c r="F146" s="21" t="s">
        <v>13</v>
      </c>
      <c r="G146" s="22">
        <v>2</v>
      </c>
      <c r="H146" s="25"/>
    </row>
    <row r="147" spans="1:8" ht="15.6" x14ac:dyDescent="0.3">
      <c r="A147" s="20" t="s">
        <v>173</v>
      </c>
      <c r="B147" s="21" t="s">
        <v>17</v>
      </c>
      <c r="C147" s="22" t="s">
        <v>18</v>
      </c>
      <c r="D147" s="25">
        <v>145</v>
      </c>
      <c r="E147" s="23">
        <v>40</v>
      </c>
      <c r="F147" s="21" t="s">
        <v>17</v>
      </c>
      <c r="G147" s="22">
        <v>0</v>
      </c>
      <c r="H147" s="25"/>
    </row>
    <row r="148" spans="1:8" ht="15.6" x14ac:dyDescent="0.3">
      <c r="A148" s="20" t="s">
        <v>174</v>
      </c>
      <c r="B148" s="21" t="s">
        <v>17</v>
      </c>
      <c r="C148" s="22" t="s">
        <v>18</v>
      </c>
      <c r="D148" s="25">
        <v>146</v>
      </c>
      <c r="E148" s="23">
        <v>36</v>
      </c>
      <c r="F148" s="21" t="s">
        <v>17</v>
      </c>
      <c r="G148" s="22">
        <v>0</v>
      </c>
      <c r="H148" s="25"/>
    </row>
    <row r="149" spans="1:8" ht="15.6" x14ac:dyDescent="0.3">
      <c r="A149" s="20" t="s">
        <v>175</v>
      </c>
      <c r="B149" s="21" t="s">
        <v>13</v>
      </c>
      <c r="C149" s="22" t="s">
        <v>14</v>
      </c>
      <c r="D149" s="25">
        <v>147</v>
      </c>
      <c r="E149" s="23">
        <v>45</v>
      </c>
      <c r="F149" s="21" t="s">
        <v>13</v>
      </c>
      <c r="G149" s="22">
        <v>2</v>
      </c>
      <c r="H149" s="25"/>
    </row>
    <row r="150" spans="1:8" ht="15.6" x14ac:dyDescent="0.3">
      <c r="A150" s="20" t="s">
        <v>176</v>
      </c>
      <c r="B150" s="21" t="s">
        <v>13</v>
      </c>
      <c r="C150" s="22" t="s">
        <v>14</v>
      </c>
      <c r="D150" s="25">
        <v>148</v>
      </c>
      <c r="E150" s="23">
        <v>36</v>
      </c>
      <c r="F150" s="21" t="s">
        <v>13</v>
      </c>
      <c r="G150" s="22">
        <v>2</v>
      </c>
      <c r="H150" s="25"/>
    </row>
    <row r="151" spans="1:8" ht="15.6" x14ac:dyDescent="0.3">
      <c r="A151" s="20" t="s">
        <v>177</v>
      </c>
      <c r="B151" s="21" t="s">
        <v>17</v>
      </c>
      <c r="C151" s="22" t="s">
        <v>18</v>
      </c>
      <c r="D151" s="25">
        <v>149</v>
      </c>
      <c r="E151" s="23">
        <v>41</v>
      </c>
      <c r="F151" s="21" t="s">
        <v>17</v>
      </c>
      <c r="G151" s="22">
        <v>0</v>
      </c>
      <c r="H151" s="25"/>
    </row>
    <row r="152" spans="1:8" ht="15.6" x14ac:dyDescent="0.3">
      <c r="A152" s="20" t="s">
        <v>178</v>
      </c>
      <c r="B152" s="21" t="s">
        <v>13</v>
      </c>
      <c r="C152" s="22" t="s">
        <v>14</v>
      </c>
      <c r="D152" s="25">
        <v>150</v>
      </c>
      <c r="E152" s="23">
        <v>35</v>
      </c>
      <c r="F152" s="21" t="s">
        <v>13</v>
      </c>
      <c r="G152" s="22">
        <v>2</v>
      </c>
      <c r="H152" s="25"/>
    </row>
    <row r="153" spans="1:8" ht="15.6" x14ac:dyDescent="0.3">
      <c r="A153" s="20" t="s">
        <v>179</v>
      </c>
      <c r="B153" s="21" t="s">
        <v>17</v>
      </c>
      <c r="C153" s="22" t="s">
        <v>18</v>
      </c>
      <c r="D153" s="25">
        <v>151</v>
      </c>
      <c r="E153" s="23">
        <v>48</v>
      </c>
      <c r="F153" s="21" t="s">
        <v>17</v>
      </c>
      <c r="G153" s="22">
        <v>0</v>
      </c>
      <c r="H153" s="25"/>
    </row>
    <row r="154" spans="1:8" ht="15.6" x14ac:dyDescent="0.3">
      <c r="A154" s="20" t="s">
        <v>180</v>
      </c>
      <c r="B154" s="21" t="s">
        <v>13</v>
      </c>
      <c r="C154" s="22" t="s">
        <v>14</v>
      </c>
      <c r="D154" s="25">
        <v>152</v>
      </c>
      <c r="E154" s="23">
        <v>35</v>
      </c>
      <c r="F154" s="21" t="s">
        <v>13</v>
      </c>
      <c r="G154" s="22">
        <v>2</v>
      </c>
      <c r="H154" s="25"/>
    </row>
    <row r="155" spans="1:8" ht="15.6" x14ac:dyDescent="0.3">
      <c r="A155" s="20" t="s">
        <v>181</v>
      </c>
      <c r="B155" s="21" t="s">
        <v>13</v>
      </c>
      <c r="C155" s="22" t="s">
        <v>14</v>
      </c>
      <c r="D155" s="25">
        <v>153</v>
      </c>
      <c r="E155" s="23">
        <v>38</v>
      </c>
      <c r="F155" s="21" t="s">
        <v>13</v>
      </c>
      <c r="G155" s="22">
        <v>2</v>
      </c>
      <c r="H155" s="25"/>
    </row>
    <row r="156" spans="1:8" ht="15.6" x14ac:dyDescent="0.3">
      <c r="A156" s="20" t="s">
        <v>182</v>
      </c>
      <c r="B156" s="21" t="s">
        <v>13</v>
      </c>
      <c r="C156" s="22" t="s">
        <v>14</v>
      </c>
      <c r="D156" s="25">
        <v>154</v>
      </c>
      <c r="E156" s="23">
        <v>32</v>
      </c>
      <c r="F156" s="21" t="s">
        <v>13</v>
      </c>
      <c r="G156" s="22">
        <v>2</v>
      </c>
      <c r="H156" s="25"/>
    </row>
    <row r="157" spans="1:8" ht="15.6" x14ac:dyDescent="0.3">
      <c r="A157" s="20" t="s">
        <v>183</v>
      </c>
      <c r="B157" s="21" t="s">
        <v>13</v>
      </c>
      <c r="C157" s="22" t="s">
        <v>14</v>
      </c>
      <c r="D157" s="25">
        <v>155</v>
      </c>
      <c r="E157" s="23">
        <v>35</v>
      </c>
      <c r="F157" s="21" t="s">
        <v>13</v>
      </c>
      <c r="G157" s="22">
        <v>2</v>
      </c>
      <c r="H157" s="25"/>
    </row>
    <row r="158" spans="1:8" ht="15.6" x14ac:dyDescent="0.3">
      <c r="A158" s="20" t="s">
        <v>184</v>
      </c>
      <c r="B158" s="21" t="s">
        <v>185</v>
      </c>
      <c r="C158" s="22" t="s">
        <v>186</v>
      </c>
      <c r="D158" s="25">
        <v>156</v>
      </c>
      <c r="E158" s="23">
        <v>37</v>
      </c>
      <c r="F158" s="21" t="s">
        <v>185</v>
      </c>
      <c r="G158" s="22">
        <v>0</v>
      </c>
      <c r="H158" s="25"/>
    </row>
    <row r="159" spans="1:8" ht="15.6" x14ac:dyDescent="0.3">
      <c r="A159" s="20" t="s">
        <v>187</v>
      </c>
      <c r="B159" s="21" t="s">
        <v>17</v>
      </c>
      <c r="C159" s="22" t="s">
        <v>18</v>
      </c>
      <c r="D159" s="25">
        <v>157</v>
      </c>
      <c r="E159" s="23">
        <v>60</v>
      </c>
      <c r="F159" s="21" t="s">
        <v>17</v>
      </c>
      <c r="G159" s="22">
        <v>0</v>
      </c>
      <c r="H159" s="25"/>
    </row>
    <row r="160" spans="1:8" ht="15.6" x14ac:dyDescent="0.3">
      <c r="A160" s="20" t="s">
        <v>188</v>
      </c>
      <c r="B160" s="21" t="s">
        <v>13</v>
      </c>
      <c r="C160" s="22" t="s">
        <v>14</v>
      </c>
      <c r="D160" s="25">
        <v>158</v>
      </c>
      <c r="E160" s="23">
        <v>43</v>
      </c>
      <c r="F160" s="21" t="s">
        <v>13</v>
      </c>
      <c r="G160" s="22">
        <v>2</v>
      </c>
      <c r="H160" s="25"/>
    </row>
    <row r="161" spans="1:8" ht="15.6" x14ac:dyDescent="0.3">
      <c r="A161" s="20" t="s">
        <v>189</v>
      </c>
      <c r="B161" s="21" t="s">
        <v>13</v>
      </c>
      <c r="C161" s="22" t="s">
        <v>14</v>
      </c>
      <c r="D161" s="25">
        <v>159</v>
      </c>
      <c r="E161" s="23">
        <v>37</v>
      </c>
      <c r="F161" s="21" t="s">
        <v>13</v>
      </c>
      <c r="G161" s="22">
        <v>2</v>
      </c>
      <c r="H161" s="25"/>
    </row>
    <row r="162" spans="1:8" ht="15.6" x14ac:dyDescent="0.3">
      <c r="A162" s="20" t="s">
        <v>190</v>
      </c>
      <c r="B162" s="21" t="s">
        <v>17</v>
      </c>
      <c r="C162" s="22" t="s">
        <v>18</v>
      </c>
      <c r="D162" s="25">
        <v>160</v>
      </c>
      <c r="E162" s="23">
        <v>31</v>
      </c>
      <c r="F162" s="21" t="s">
        <v>17</v>
      </c>
      <c r="G162" s="22">
        <v>0</v>
      </c>
      <c r="H162" s="25"/>
    </row>
    <row r="163" spans="1:8" ht="15.6" x14ac:dyDescent="0.3">
      <c r="A163" s="20" t="s">
        <v>191</v>
      </c>
      <c r="B163" s="21" t="s">
        <v>13</v>
      </c>
      <c r="C163" s="22" t="s">
        <v>14</v>
      </c>
      <c r="D163" s="25">
        <v>161</v>
      </c>
      <c r="E163" s="23">
        <v>42</v>
      </c>
      <c r="F163" s="21" t="s">
        <v>13</v>
      </c>
      <c r="G163" s="22">
        <v>2</v>
      </c>
      <c r="H163" s="25"/>
    </row>
    <row r="164" spans="1:8" ht="15.6" x14ac:dyDescent="0.3">
      <c r="A164" s="20" t="s">
        <v>192</v>
      </c>
      <c r="B164" s="21" t="s">
        <v>13</v>
      </c>
      <c r="C164" s="22" t="s">
        <v>14</v>
      </c>
      <c r="D164" s="25">
        <v>162</v>
      </c>
      <c r="E164" s="23">
        <v>42</v>
      </c>
      <c r="F164" s="21" t="s">
        <v>13</v>
      </c>
      <c r="G164" s="22">
        <v>2</v>
      </c>
      <c r="H164" s="25"/>
    </row>
    <row r="165" spans="1:8" ht="15.6" x14ac:dyDescent="0.3">
      <c r="A165" s="20" t="s">
        <v>193</v>
      </c>
      <c r="B165" s="21" t="s">
        <v>13</v>
      </c>
      <c r="C165" s="22" t="s">
        <v>14</v>
      </c>
      <c r="D165" s="25">
        <v>163</v>
      </c>
      <c r="E165" s="23">
        <v>29</v>
      </c>
      <c r="F165" s="21" t="s">
        <v>13</v>
      </c>
      <c r="G165" s="22">
        <v>2</v>
      </c>
      <c r="H165" s="25"/>
    </row>
    <row r="166" spans="1:8" ht="15.6" x14ac:dyDescent="0.3">
      <c r="A166" s="20" t="s">
        <v>194</v>
      </c>
      <c r="B166" s="21" t="s">
        <v>17</v>
      </c>
      <c r="C166" s="22" t="s">
        <v>18</v>
      </c>
      <c r="D166" s="25">
        <v>164</v>
      </c>
      <c r="E166" s="23">
        <v>40</v>
      </c>
      <c r="F166" s="21" t="s">
        <v>17</v>
      </c>
      <c r="G166" s="22">
        <v>0</v>
      </c>
      <c r="H166" s="25"/>
    </row>
    <row r="167" spans="1:8" ht="15.6" x14ac:dyDescent="0.3">
      <c r="A167" s="20" t="s">
        <v>195</v>
      </c>
      <c r="B167" s="21" t="s">
        <v>17</v>
      </c>
      <c r="C167" s="22" t="s">
        <v>18</v>
      </c>
      <c r="D167" s="25">
        <v>165</v>
      </c>
      <c r="E167" s="23">
        <v>57</v>
      </c>
      <c r="F167" s="21" t="s">
        <v>17</v>
      </c>
      <c r="G167" s="22">
        <v>0</v>
      </c>
      <c r="H167" s="25"/>
    </row>
    <row r="168" spans="1:8" ht="15.6" x14ac:dyDescent="0.3">
      <c r="A168" s="20" t="s">
        <v>196</v>
      </c>
      <c r="B168" s="21" t="s">
        <v>17</v>
      </c>
      <c r="C168" s="22" t="s">
        <v>18</v>
      </c>
      <c r="D168" s="25">
        <v>166</v>
      </c>
      <c r="E168" s="23">
        <v>37</v>
      </c>
      <c r="F168" s="21" t="s">
        <v>17</v>
      </c>
      <c r="G168" s="22">
        <v>0</v>
      </c>
      <c r="H168" s="25"/>
    </row>
    <row r="169" spans="1:8" ht="15.6" x14ac:dyDescent="0.3">
      <c r="A169" s="20" t="s">
        <v>197</v>
      </c>
      <c r="B169" s="21" t="s">
        <v>13</v>
      </c>
      <c r="C169" s="22" t="s">
        <v>14</v>
      </c>
      <c r="D169" s="25">
        <v>167</v>
      </c>
      <c r="E169" s="23">
        <v>38</v>
      </c>
      <c r="F169" s="21" t="s">
        <v>13</v>
      </c>
      <c r="G169" s="22">
        <v>2</v>
      </c>
      <c r="H169" s="25"/>
    </row>
    <row r="170" spans="1:8" ht="15.6" x14ac:dyDescent="0.3">
      <c r="A170" s="20" t="s">
        <v>198</v>
      </c>
      <c r="B170" s="21" t="s">
        <v>13</v>
      </c>
      <c r="C170" s="22" t="s">
        <v>14</v>
      </c>
      <c r="D170" s="25">
        <v>168</v>
      </c>
      <c r="E170" s="23">
        <v>30</v>
      </c>
      <c r="F170" s="21" t="s">
        <v>13</v>
      </c>
      <c r="G170" s="22">
        <v>2</v>
      </c>
      <c r="H170" s="25"/>
    </row>
    <row r="171" spans="1:8" ht="15.6" x14ac:dyDescent="0.3">
      <c r="A171" s="20" t="s">
        <v>199</v>
      </c>
      <c r="B171" s="21" t="s">
        <v>13</v>
      </c>
      <c r="C171" s="22" t="s">
        <v>14</v>
      </c>
      <c r="D171" s="25">
        <v>169</v>
      </c>
      <c r="E171" s="23">
        <v>38</v>
      </c>
      <c r="F171" s="21" t="s">
        <v>13</v>
      </c>
      <c r="G171" s="22">
        <v>2</v>
      </c>
      <c r="H171" s="25"/>
    </row>
    <row r="172" spans="1:8" ht="15.6" x14ac:dyDescent="0.3">
      <c r="A172" s="20" t="s">
        <v>200</v>
      </c>
      <c r="B172" s="21" t="s">
        <v>13</v>
      </c>
      <c r="C172" s="22" t="s">
        <v>14</v>
      </c>
      <c r="D172" s="25">
        <v>170</v>
      </c>
      <c r="E172" s="23">
        <v>43</v>
      </c>
      <c r="F172" s="21" t="s">
        <v>13</v>
      </c>
      <c r="G172" s="22">
        <v>2</v>
      </c>
      <c r="H172" s="25"/>
    </row>
    <row r="173" spans="1:8" ht="15.6" x14ac:dyDescent="0.3">
      <c r="A173" s="20" t="s">
        <v>201</v>
      </c>
      <c r="B173" s="21" t="s">
        <v>123</v>
      </c>
      <c r="C173" s="22" t="s">
        <v>124</v>
      </c>
      <c r="D173" s="25">
        <v>171</v>
      </c>
      <c r="E173" s="23">
        <v>80</v>
      </c>
      <c r="F173" s="21" t="s">
        <v>123</v>
      </c>
      <c r="G173" s="22">
        <v>0</v>
      </c>
      <c r="H173" s="25"/>
    </row>
    <row r="174" spans="1:8" ht="15.6" x14ac:dyDescent="0.3">
      <c r="A174" s="20" t="s">
        <v>202</v>
      </c>
      <c r="B174" s="21" t="s">
        <v>203</v>
      </c>
      <c r="C174" s="22" t="s">
        <v>204</v>
      </c>
      <c r="D174" s="25">
        <v>172</v>
      </c>
      <c r="E174" s="23">
        <v>455</v>
      </c>
      <c r="F174" s="21" t="s">
        <v>203</v>
      </c>
      <c r="G174" s="22">
        <v>0</v>
      </c>
      <c r="H174" s="25"/>
    </row>
    <row r="175" spans="1:8" ht="15.6" x14ac:dyDescent="0.3">
      <c r="A175" s="20" t="s">
        <v>205</v>
      </c>
      <c r="B175" s="21" t="s">
        <v>13</v>
      </c>
      <c r="C175" s="22" t="s">
        <v>14</v>
      </c>
      <c r="D175" s="25">
        <v>173</v>
      </c>
      <c r="E175" s="23">
        <v>32</v>
      </c>
      <c r="F175" s="21" t="s">
        <v>13</v>
      </c>
      <c r="G175" s="22">
        <v>2</v>
      </c>
      <c r="H175" s="25"/>
    </row>
    <row r="176" spans="1:8" ht="15.6" x14ac:dyDescent="0.3">
      <c r="A176" s="20" t="s">
        <v>206</v>
      </c>
      <c r="B176" s="21" t="s">
        <v>13</v>
      </c>
      <c r="C176" s="22" t="s">
        <v>14</v>
      </c>
      <c r="D176" s="25">
        <v>174</v>
      </c>
      <c r="E176" s="23">
        <v>45</v>
      </c>
      <c r="F176" s="21" t="s">
        <v>13</v>
      </c>
      <c r="G176" s="22">
        <v>2</v>
      </c>
      <c r="H176" s="25"/>
    </row>
    <row r="177" spans="1:8" ht="15.6" x14ac:dyDescent="0.3">
      <c r="A177" s="20" t="s">
        <v>207</v>
      </c>
      <c r="B177" s="21" t="s">
        <v>13</v>
      </c>
      <c r="C177" s="22" t="s">
        <v>14</v>
      </c>
      <c r="D177" s="25">
        <v>175</v>
      </c>
      <c r="E177" s="23">
        <v>42</v>
      </c>
      <c r="F177" s="21" t="s">
        <v>13</v>
      </c>
      <c r="G177" s="22">
        <v>2</v>
      </c>
      <c r="H177" s="25"/>
    </row>
    <row r="178" spans="1:8" ht="15.6" x14ac:dyDescent="0.3">
      <c r="A178" s="20" t="s">
        <v>208</v>
      </c>
      <c r="B178" s="21" t="s">
        <v>13</v>
      </c>
      <c r="C178" s="22" t="s">
        <v>14</v>
      </c>
      <c r="D178" s="25">
        <v>176</v>
      </c>
      <c r="E178" s="23">
        <v>31</v>
      </c>
      <c r="F178" s="21" t="s">
        <v>13</v>
      </c>
      <c r="G178" s="22">
        <v>2</v>
      </c>
      <c r="H178" s="25"/>
    </row>
    <row r="179" spans="1:8" ht="15.6" x14ac:dyDescent="0.3">
      <c r="A179" s="20" t="s">
        <v>209</v>
      </c>
      <c r="B179" s="21" t="s">
        <v>13</v>
      </c>
      <c r="C179" s="22" t="s">
        <v>14</v>
      </c>
      <c r="D179" s="25">
        <v>177</v>
      </c>
      <c r="E179" s="23">
        <v>36</v>
      </c>
      <c r="F179" s="21" t="s">
        <v>13</v>
      </c>
      <c r="G179" s="22">
        <v>2</v>
      </c>
      <c r="H179" s="25"/>
    </row>
    <row r="180" spans="1:8" ht="15.6" x14ac:dyDescent="0.3">
      <c r="A180" s="20" t="s">
        <v>210</v>
      </c>
      <c r="B180" s="21" t="s">
        <v>13</v>
      </c>
      <c r="C180" s="22" t="s">
        <v>14</v>
      </c>
      <c r="D180" s="25">
        <v>178</v>
      </c>
      <c r="E180" s="23">
        <v>38</v>
      </c>
      <c r="F180" s="21" t="s">
        <v>13</v>
      </c>
      <c r="G180" s="22">
        <v>2</v>
      </c>
      <c r="H180" s="25"/>
    </row>
    <row r="181" spans="1:8" ht="15.6" x14ac:dyDescent="0.3">
      <c r="A181" s="20" t="s">
        <v>211</v>
      </c>
      <c r="B181" s="21" t="s">
        <v>17</v>
      </c>
      <c r="C181" s="22" t="s">
        <v>18</v>
      </c>
      <c r="D181" s="25">
        <v>179</v>
      </c>
      <c r="E181" s="23">
        <v>56</v>
      </c>
      <c r="F181" s="21" t="s">
        <v>17</v>
      </c>
      <c r="G181" s="22">
        <v>0</v>
      </c>
      <c r="H181" s="25"/>
    </row>
    <row r="182" spans="1:8" ht="15.6" x14ac:dyDescent="0.3">
      <c r="A182" s="20" t="s">
        <v>212</v>
      </c>
      <c r="B182" s="21" t="s">
        <v>13</v>
      </c>
      <c r="C182" s="22" t="s">
        <v>14</v>
      </c>
      <c r="D182" s="25">
        <v>180</v>
      </c>
      <c r="E182" s="23">
        <v>37</v>
      </c>
      <c r="F182" s="21" t="s">
        <v>13</v>
      </c>
      <c r="G182" s="22">
        <v>2</v>
      </c>
      <c r="H182" s="25"/>
    </row>
    <row r="183" spans="1:8" ht="15.6" x14ac:dyDescent="0.3">
      <c r="A183" s="20" t="s">
        <v>213</v>
      </c>
      <c r="B183" s="21" t="s">
        <v>13</v>
      </c>
      <c r="C183" s="22" t="s">
        <v>14</v>
      </c>
      <c r="D183" s="25">
        <v>181</v>
      </c>
      <c r="E183" s="23">
        <v>44</v>
      </c>
      <c r="F183" s="21" t="s">
        <v>13</v>
      </c>
      <c r="G183" s="22">
        <v>2</v>
      </c>
      <c r="H183" s="25"/>
    </row>
    <row r="184" spans="1:8" ht="15.6" x14ac:dyDescent="0.3">
      <c r="A184" s="20" t="s">
        <v>214</v>
      </c>
      <c r="B184" s="21" t="s">
        <v>13</v>
      </c>
      <c r="C184" s="22" t="s">
        <v>14</v>
      </c>
      <c r="D184" s="25">
        <v>182</v>
      </c>
      <c r="E184" s="23">
        <v>33</v>
      </c>
      <c r="F184" s="21" t="s">
        <v>13</v>
      </c>
      <c r="G184" s="22">
        <v>2</v>
      </c>
      <c r="H184" s="25"/>
    </row>
    <row r="185" spans="1:8" ht="15.6" x14ac:dyDescent="0.3">
      <c r="A185" s="20" t="s">
        <v>215</v>
      </c>
      <c r="B185" s="21" t="s">
        <v>13</v>
      </c>
      <c r="C185" s="22" t="s">
        <v>14</v>
      </c>
      <c r="D185" s="25">
        <v>183</v>
      </c>
      <c r="E185" s="23">
        <v>38</v>
      </c>
      <c r="F185" s="21" t="s">
        <v>13</v>
      </c>
      <c r="G185" s="22">
        <v>2</v>
      </c>
      <c r="H185" s="25"/>
    </row>
    <row r="186" spans="1:8" ht="15.6" x14ac:dyDescent="0.3">
      <c r="A186" s="20" t="s">
        <v>216</v>
      </c>
      <c r="B186" s="21" t="s">
        <v>13</v>
      </c>
      <c r="C186" s="22" t="s">
        <v>14</v>
      </c>
      <c r="D186" s="25">
        <v>184</v>
      </c>
      <c r="E186" s="23">
        <v>42</v>
      </c>
      <c r="F186" s="21" t="s">
        <v>13</v>
      </c>
      <c r="G186" s="22">
        <v>2</v>
      </c>
      <c r="H186" s="25"/>
    </row>
    <row r="187" spans="1:8" ht="15.6" x14ac:dyDescent="0.3">
      <c r="A187" s="20" t="s">
        <v>217</v>
      </c>
      <c r="B187" s="21" t="s">
        <v>13</v>
      </c>
      <c r="C187" s="22" t="s">
        <v>14</v>
      </c>
      <c r="D187" s="25">
        <v>185</v>
      </c>
      <c r="E187" s="23">
        <v>37</v>
      </c>
      <c r="F187" s="21" t="s">
        <v>13</v>
      </c>
      <c r="G187" s="22">
        <v>2</v>
      </c>
      <c r="H187" s="25"/>
    </row>
    <row r="188" spans="1:8" ht="15.6" x14ac:dyDescent="0.3">
      <c r="A188" s="20" t="s">
        <v>218</v>
      </c>
      <c r="B188" s="21" t="s">
        <v>13</v>
      </c>
      <c r="C188" s="22" t="s">
        <v>14</v>
      </c>
      <c r="D188" s="25">
        <v>186</v>
      </c>
      <c r="E188" s="23">
        <v>37</v>
      </c>
      <c r="F188" s="21" t="s">
        <v>13</v>
      </c>
      <c r="G188" s="22">
        <v>2</v>
      </c>
      <c r="H188" s="25"/>
    </row>
    <row r="189" spans="1:8" ht="15.6" x14ac:dyDescent="0.3">
      <c r="A189" s="20" t="s">
        <v>219</v>
      </c>
      <c r="B189" s="21" t="s">
        <v>13</v>
      </c>
      <c r="C189" s="22" t="s">
        <v>14</v>
      </c>
      <c r="D189" s="25">
        <v>187</v>
      </c>
      <c r="E189" s="23">
        <v>39</v>
      </c>
      <c r="F189" s="21" t="s">
        <v>13</v>
      </c>
      <c r="G189" s="22">
        <v>2</v>
      </c>
      <c r="H189" s="25"/>
    </row>
    <row r="190" spans="1:8" ht="15.6" x14ac:dyDescent="0.3">
      <c r="A190" s="20" t="s">
        <v>220</v>
      </c>
      <c r="B190" s="21" t="s">
        <v>13</v>
      </c>
      <c r="C190" s="22" t="s">
        <v>14</v>
      </c>
      <c r="D190" s="25">
        <v>188</v>
      </c>
      <c r="E190" s="23">
        <v>38</v>
      </c>
      <c r="F190" s="21" t="s">
        <v>13</v>
      </c>
      <c r="G190" s="22">
        <v>2</v>
      </c>
      <c r="H190" s="25"/>
    </row>
    <row r="191" spans="1:8" ht="15.6" x14ac:dyDescent="0.3">
      <c r="A191" s="20" t="s">
        <v>221</v>
      </c>
      <c r="B191" s="21" t="s">
        <v>13</v>
      </c>
      <c r="C191" s="22" t="s">
        <v>14</v>
      </c>
      <c r="D191" s="25">
        <v>189</v>
      </c>
      <c r="E191" s="23">
        <v>45</v>
      </c>
      <c r="F191" s="21" t="s">
        <v>13</v>
      </c>
      <c r="G191" s="22">
        <v>2</v>
      </c>
      <c r="H191" s="25"/>
    </row>
    <row r="192" spans="1:8" ht="15.6" x14ac:dyDescent="0.3">
      <c r="A192" s="20" t="s">
        <v>222</v>
      </c>
      <c r="B192" s="21" t="s">
        <v>13</v>
      </c>
      <c r="C192" s="22" t="s">
        <v>14</v>
      </c>
      <c r="D192" s="25">
        <v>190</v>
      </c>
      <c r="E192" s="23">
        <v>46</v>
      </c>
      <c r="F192" s="21" t="s">
        <v>13</v>
      </c>
      <c r="G192" s="22">
        <v>2</v>
      </c>
      <c r="H192" s="25"/>
    </row>
    <row r="193" spans="1:8" ht="15.6" x14ac:dyDescent="0.3">
      <c r="A193" s="20" t="s">
        <v>223</v>
      </c>
      <c r="B193" s="21" t="s">
        <v>13</v>
      </c>
      <c r="C193" s="22" t="s">
        <v>14</v>
      </c>
      <c r="D193" s="25">
        <v>191</v>
      </c>
      <c r="E193" s="23">
        <v>36</v>
      </c>
      <c r="F193" s="21" t="s">
        <v>13</v>
      </c>
      <c r="G193" s="22">
        <v>2</v>
      </c>
      <c r="H193" s="25"/>
    </row>
    <row r="194" spans="1:8" ht="15.6" x14ac:dyDescent="0.3">
      <c r="A194" s="20" t="s">
        <v>224</v>
      </c>
      <c r="B194" s="21" t="s">
        <v>13</v>
      </c>
      <c r="C194" s="22" t="s">
        <v>14</v>
      </c>
      <c r="D194" s="25">
        <v>192</v>
      </c>
      <c r="E194" s="23">
        <v>38</v>
      </c>
      <c r="F194" s="21" t="s">
        <v>13</v>
      </c>
      <c r="G194" s="22">
        <v>2</v>
      </c>
      <c r="H194" s="25"/>
    </row>
    <row r="195" spans="1:8" ht="15.6" x14ac:dyDescent="0.3">
      <c r="A195" s="20" t="s">
        <v>225</v>
      </c>
      <c r="B195" s="21" t="s">
        <v>13</v>
      </c>
      <c r="C195" s="22" t="s">
        <v>14</v>
      </c>
      <c r="D195" s="25">
        <v>193</v>
      </c>
      <c r="E195" s="23">
        <v>33</v>
      </c>
      <c r="F195" s="21" t="s">
        <v>13</v>
      </c>
      <c r="G195" s="22">
        <v>2</v>
      </c>
      <c r="H195" s="25"/>
    </row>
    <row r="196" spans="1:8" ht="15.6" x14ac:dyDescent="0.3">
      <c r="A196" s="20" t="s">
        <v>226</v>
      </c>
      <c r="B196" s="21" t="s">
        <v>13</v>
      </c>
      <c r="C196" s="22" t="s">
        <v>14</v>
      </c>
      <c r="D196" s="25">
        <v>194</v>
      </c>
      <c r="E196" s="23">
        <v>39</v>
      </c>
      <c r="F196" s="21" t="s">
        <v>13</v>
      </c>
      <c r="G196" s="22">
        <v>2</v>
      </c>
      <c r="H196" s="25"/>
    </row>
    <row r="197" spans="1:8" ht="15.6" x14ac:dyDescent="0.3">
      <c r="E197" s="13"/>
      <c r="F197" s="13"/>
      <c r="G197" s="13"/>
    </row>
    <row r="198" spans="1:8" ht="15.6" x14ac:dyDescent="0.3">
      <c r="E198" s="13"/>
      <c r="F198" s="13"/>
      <c r="G198" s="13"/>
    </row>
    <row r="199" spans="1:8" ht="15.6" x14ac:dyDescent="0.3">
      <c r="E199" s="13"/>
      <c r="F199" s="13"/>
      <c r="G199" s="13"/>
    </row>
    <row r="200" spans="1:8" ht="15.6" x14ac:dyDescent="0.3">
      <c r="E200" s="13"/>
      <c r="F200" s="13"/>
      <c r="G200" s="13"/>
    </row>
    <row r="201" spans="1:8" ht="15.6" x14ac:dyDescent="0.3">
      <c r="E201" s="13"/>
      <c r="F201" s="13"/>
      <c r="G201" s="13"/>
    </row>
    <row r="202" spans="1:8" ht="15.6" x14ac:dyDescent="0.3">
      <c r="E202" s="13"/>
      <c r="F202" s="13"/>
      <c r="G202" s="13"/>
    </row>
    <row r="203" spans="1:8" ht="15.6" x14ac:dyDescent="0.3">
      <c r="E203" s="13"/>
      <c r="F203" s="13"/>
      <c r="G203" s="13"/>
    </row>
    <row r="204" spans="1:8" ht="15.6" x14ac:dyDescent="0.3">
      <c r="E204" s="13"/>
      <c r="F204" s="13"/>
      <c r="G204" s="13"/>
    </row>
    <row r="205" spans="1:8" ht="15.6" x14ac:dyDescent="0.3">
      <c r="E205" s="13"/>
      <c r="F205" s="13"/>
      <c r="G205" s="13"/>
    </row>
    <row r="206" spans="1:8" ht="15.6" x14ac:dyDescent="0.3">
      <c r="E206" s="13"/>
      <c r="F206" s="13"/>
      <c r="G206" s="13"/>
    </row>
    <row r="207" spans="1:8" ht="15.6" x14ac:dyDescent="0.3">
      <c r="E207" s="13"/>
      <c r="F207" s="13"/>
      <c r="G207" s="13"/>
    </row>
    <row r="208" spans="1:8" ht="15.6" x14ac:dyDescent="0.3">
      <c r="E208" s="13"/>
      <c r="F208" s="13"/>
      <c r="G208" s="13"/>
    </row>
    <row r="209" spans="5:7" ht="15.6" x14ac:dyDescent="0.3">
      <c r="E209" s="13"/>
      <c r="F209" s="13"/>
      <c r="G209" s="13"/>
    </row>
    <row r="210" spans="5:7" ht="15.6" x14ac:dyDescent="0.3">
      <c r="E210" s="13"/>
      <c r="F210" s="13"/>
      <c r="G210" s="13"/>
    </row>
    <row r="211" spans="5:7" ht="15.6" x14ac:dyDescent="0.3">
      <c r="E211" s="13"/>
      <c r="F211" s="13"/>
      <c r="G211" s="13"/>
    </row>
    <row r="212" spans="5:7" ht="15.6" x14ac:dyDescent="0.3">
      <c r="E212" s="13"/>
      <c r="F212" s="13"/>
      <c r="G212" s="13"/>
    </row>
    <row r="213" spans="5:7" ht="15.6" x14ac:dyDescent="0.3">
      <c r="E213" s="13"/>
      <c r="F213" s="13"/>
      <c r="G213" s="13"/>
    </row>
    <row r="214" spans="5:7" ht="15.6" x14ac:dyDescent="0.3">
      <c r="E214" s="13"/>
      <c r="F214" s="13"/>
      <c r="G214" s="13"/>
    </row>
    <row r="215" spans="5:7" ht="15.6" x14ac:dyDescent="0.3">
      <c r="E215" s="13"/>
      <c r="F215" s="13"/>
      <c r="G215" s="13"/>
    </row>
    <row r="216" spans="5:7" ht="15.6" x14ac:dyDescent="0.3">
      <c r="E216" s="13"/>
      <c r="F216" s="13"/>
      <c r="G216" s="13"/>
    </row>
    <row r="217" spans="5:7" ht="15.6" x14ac:dyDescent="0.3">
      <c r="E217" s="13"/>
      <c r="F217" s="13"/>
      <c r="G217" s="13"/>
    </row>
    <row r="218" spans="5:7" ht="15.6" x14ac:dyDescent="0.3">
      <c r="E218" s="13"/>
      <c r="F218" s="13"/>
      <c r="G218" s="13"/>
    </row>
    <row r="219" spans="5:7" ht="15.6" x14ac:dyDescent="0.3">
      <c r="E219" s="13"/>
      <c r="F219" s="13"/>
      <c r="G219" s="13"/>
    </row>
    <row r="220" spans="5:7" ht="16.2" thickBot="1" x14ac:dyDescent="0.35">
      <c r="E220" s="12"/>
      <c r="F220" s="13"/>
      <c r="G220" s="13"/>
    </row>
    <row r="221" spans="5:7" ht="16.2" thickBot="1" x14ac:dyDescent="0.35">
      <c r="E221" s="12"/>
      <c r="F221" s="13"/>
      <c r="G221" s="13"/>
    </row>
  </sheetData>
  <sheetProtection formatCells="0" formatColumns="0" formatRows="0" insertColumns="0" insertRows="0" insertHyperlinks="0" deleteColumns="0" deleteRows="0" sort="0" autoFilter="0" pivotTables="0"/>
  <mergeCells count="3">
    <mergeCell ref="A1:A2"/>
    <mergeCell ref="C1:C2"/>
    <mergeCell ref="E1:E2"/>
  </mergeCells>
  <pageMargins left="0.7" right="0.7" top="0.75" bottom="0.75" header="0.3" footer="0.3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1"/>
  <sheetViews>
    <sheetView workbookViewId="0">
      <selection activeCell="K9" sqref="K9"/>
    </sheetView>
  </sheetViews>
  <sheetFormatPr defaultColWidth="9.109375" defaultRowHeight="14.4" x14ac:dyDescent="0.3"/>
  <cols>
    <col min="1" max="1" width="43.88671875" style="1" customWidth="1"/>
    <col min="2" max="3" width="22.44140625" style="1" customWidth="1"/>
    <col min="4" max="4" width="8.6640625" style="1" customWidth="1"/>
    <col min="5" max="5" width="17.6640625" style="1" customWidth="1"/>
    <col min="6" max="6" width="13.33203125" style="1" customWidth="1"/>
    <col min="7" max="7" width="15" style="1" customWidth="1"/>
    <col min="8" max="16384" width="9.109375" style="1"/>
  </cols>
  <sheetData>
    <row r="1" spans="1:8" ht="46.5" customHeight="1" x14ac:dyDescent="0.3">
      <c r="A1" s="116" t="s">
        <v>7</v>
      </c>
      <c r="B1" s="74" t="s">
        <v>8</v>
      </c>
      <c r="C1" s="117" t="s">
        <v>10</v>
      </c>
      <c r="D1" s="74"/>
      <c r="E1" s="117" t="s">
        <v>11</v>
      </c>
      <c r="F1" s="74" t="s">
        <v>8</v>
      </c>
      <c r="G1" s="74" t="s">
        <v>239</v>
      </c>
      <c r="H1" s="19"/>
    </row>
    <row r="2" spans="1:8" ht="15.6" x14ac:dyDescent="0.3">
      <c r="A2" s="116"/>
      <c r="B2" s="74" t="s">
        <v>9</v>
      </c>
      <c r="C2" s="117"/>
      <c r="D2" s="17" t="s">
        <v>227</v>
      </c>
      <c r="E2" s="117"/>
      <c r="F2" s="74" t="s">
        <v>9</v>
      </c>
      <c r="G2" s="74" t="s">
        <v>240</v>
      </c>
      <c r="H2" s="17" t="s">
        <v>238</v>
      </c>
    </row>
    <row r="3" spans="1:8" ht="15.6" x14ac:dyDescent="0.3">
      <c r="A3" s="73"/>
      <c r="B3" s="74"/>
      <c r="C3" s="74"/>
      <c r="D3" s="19">
        <v>1</v>
      </c>
      <c r="E3" s="74"/>
      <c r="F3" s="74"/>
      <c r="G3" s="74"/>
      <c r="H3" s="19"/>
    </row>
    <row r="4" spans="1:8" ht="15.6" x14ac:dyDescent="0.3">
      <c r="A4" s="20" t="s">
        <v>12</v>
      </c>
      <c r="B4" s="21" t="s">
        <v>13</v>
      </c>
      <c r="C4" s="22" t="s">
        <v>14</v>
      </c>
      <c r="D4" s="25">
        <v>2</v>
      </c>
      <c r="E4" s="23">
        <v>32</v>
      </c>
      <c r="F4" s="21" t="s">
        <v>13</v>
      </c>
      <c r="G4" s="22">
        <v>2</v>
      </c>
      <c r="H4" s="25">
        <v>2018</v>
      </c>
    </row>
    <row r="5" spans="1:8" ht="15.6" x14ac:dyDescent="0.3">
      <c r="A5" s="20" t="s">
        <v>15</v>
      </c>
      <c r="B5" s="21" t="s">
        <v>13</v>
      </c>
      <c r="C5" s="22" t="s">
        <v>14</v>
      </c>
      <c r="D5" s="25">
        <v>3</v>
      </c>
      <c r="E5" s="23">
        <v>33</v>
      </c>
      <c r="F5" s="21" t="s">
        <v>13</v>
      </c>
      <c r="G5" s="22">
        <v>2</v>
      </c>
      <c r="H5" s="25"/>
    </row>
    <row r="6" spans="1:8" ht="15.6" x14ac:dyDescent="0.3">
      <c r="A6" s="20" t="s">
        <v>16</v>
      </c>
      <c r="B6" s="21" t="s">
        <v>17</v>
      </c>
      <c r="C6" s="22" t="s">
        <v>18</v>
      </c>
      <c r="D6" s="25">
        <v>4</v>
      </c>
      <c r="E6" s="23">
        <v>42</v>
      </c>
      <c r="F6" s="21" t="s">
        <v>17</v>
      </c>
      <c r="G6" s="22">
        <v>0</v>
      </c>
      <c r="H6" s="25"/>
    </row>
    <row r="7" spans="1:8" ht="15.6" x14ac:dyDescent="0.3">
      <c r="A7" s="20" t="s">
        <v>19</v>
      </c>
      <c r="B7" s="21" t="s">
        <v>13</v>
      </c>
      <c r="C7" s="22" t="s">
        <v>14</v>
      </c>
      <c r="D7" s="25">
        <v>5</v>
      </c>
      <c r="E7" s="23">
        <v>42</v>
      </c>
      <c r="F7" s="21" t="s">
        <v>13</v>
      </c>
      <c r="G7" s="22">
        <v>2</v>
      </c>
      <c r="H7" s="25"/>
    </row>
    <row r="8" spans="1:8" ht="15.6" x14ac:dyDescent="0.3">
      <c r="A8" s="20" t="s">
        <v>20</v>
      </c>
      <c r="B8" s="21" t="s">
        <v>13</v>
      </c>
      <c r="C8" s="22" t="s">
        <v>14</v>
      </c>
      <c r="D8" s="25">
        <v>6</v>
      </c>
      <c r="E8" s="23">
        <v>40</v>
      </c>
      <c r="F8" s="21" t="s">
        <v>13</v>
      </c>
      <c r="G8" s="22">
        <v>2</v>
      </c>
      <c r="H8" s="25"/>
    </row>
    <row r="9" spans="1:8" ht="15.6" x14ac:dyDescent="0.3">
      <c r="A9" s="20" t="s">
        <v>21</v>
      </c>
      <c r="B9" s="21" t="s">
        <v>17</v>
      </c>
      <c r="C9" s="22" t="s">
        <v>18</v>
      </c>
      <c r="D9" s="25">
        <v>7</v>
      </c>
      <c r="E9" s="23">
        <v>52</v>
      </c>
      <c r="F9" s="21" t="s">
        <v>17</v>
      </c>
      <c r="G9" s="22">
        <v>0</v>
      </c>
      <c r="H9" s="25"/>
    </row>
    <row r="10" spans="1:8" ht="15.6" x14ac:dyDescent="0.3">
      <c r="A10" s="20" t="s">
        <v>22</v>
      </c>
      <c r="B10" s="21" t="s">
        <v>13</v>
      </c>
      <c r="C10" s="22" t="s">
        <v>14</v>
      </c>
      <c r="D10" s="25">
        <v>8</v>
      </c>
      <c r="E10" s="23">
        <v>37</v>
      </c>
      <c r="F10" s="21" t="s">
        <v>13</v>
      </c>
      <c r="G10" s="22">
        <v>2</v>
      </c>
      <c r="H10" s="25"/>
    </row>
    <row r="11" spans="1:8" ht="15.6" x14ac:dyDescent="0.3">
      <c r="A11" s="20" t="s">
        <v>23</v>
      </c>
      <c r="B11" s="21" t="s">
        <v>13</v>
      </c>
      <c r="C11" s="22" t="s">
        <v>14</v>
      </c>
      <c r="D11" s="25">
        <v>9</v>
      </c>
      <c r="E11" s="23">
        <v>27</v>
      </c>
      <c r="F11" s="21" t="s">
        <v>13</v>
      </c>
      <c r="G11" s="22">
        <v>2</v>
      </c>
      <c r="H11" s="25"/>
    </row>
    <row r="12" spans="1:8" ht="15.6" x14ac:dyDescent="0.3">
      <c r="A12" s="20" t="s">
        <v>24</v>
      </c>
      <c r="B12" s="21" t="s">
        <v>0</v>
      </c>
      <c r="C12" s="22" t="s">
        <v>25</v>
      </c>
      <c r="D12" s="25">
        <v>10</v>
      </c>
      <c r="E12" s="23">
        <v>74</v>
      </c>
      <c r="F12" s="21" t="s">
        <v>0</v>
      </c>
      <c r="G12" s="22">
        <v>0</v>
      </c>
      <c r="H12" s="25"/>
    </row>
    <row r="13" spans="1:8" ht="15.6" x14ac:dyDescent="0.3">
      <c r="A13" s="20" t="s">
        <v>26</v>
      </c>
      <c r="B13" s="21" t="s">
        <v>13</v>
      </c>
      <c r="C13" s="22" t="s">
        <v>14</v>
      </c>
      <c r="D13" s="25">
        <v>11</v>
      </c>
      <c r="E13" s="23">
        <v>28</v>
      </c>
      <c r="F13" s="21" t="s">
        <v>13</v>
      </c>
      <c r="G13" s="22">
        <v>2</v>
      </c>
      <c r="H13" s="25"/>
    </row>
    <row r="14" spans="1:8" ht="15.6" x14ac:dyDescent="0.3">
      <c r="A14" s="20" t="s">
        <v>27</v>
      </c>
      <c r="B14" s="21" t="s">
        <v>17</v>
      </c>
      <c r="C14" s="22" t="s">
        <v>18</v>
      </c>
      <c r="D14" s="25">
        <v>12</v>
      </c>
      <c r="E14" s="23">
        <v>47</v>
      </c>
      <c r="F14" s="21" t="s">
        <v>17</v>
      </c>
      <c r="G14" s="22">
        <v>0</v>
      </c>
      <c r="H14" s="25"/>
    </row>
    <row r="15" spans="1:8" ht="15.6" x14ac:dyDescent="0.3">
      <c r="A15" s="20" t="s">
        <v>28</v>
      </c>
      <c r="B15" s="21" t="s">
        <v>13</v>
      </c>
      <c r="C15" s="22" t="s">
        <v>14</v>
      </c>
      <c r="D15" s="25">
        <v>13</v>
      </c>
      <c r="E15" s="23">
        <v>39</v>
      </c>
      <c r="F15" s="21" t="s">
        <v>13</v>
      </c>
      <c r="G15" s="22">
        <v>2</v>
      </c>
      <c r="H15" s="25"/>
    </row>
    <row r="16" spans="1:8" ht="15.6" x14ac:dyDescent="0.3">
      <c r="A16" s="20" t="s">
        <v>29</v>
      </c>
      <c r="B16" s="21" t="s">
        <v>13</v>
      </c>
      <c r="C16" s="22" t="s">
        <v>14</v>
      </c>
      <c r="D16" s="25">
        <v>14</v>
      </c>
      <c r="E16" s="23">
        <v>36</v>
      </c>
      <c r="F16" s="21" t="s">
        <v>13</v>
      </c>
      <c r="G16" s="22">
        <v>2</v>
      </c>
      <c r="H16" s="25"/>
    </row>
    <row r="17" spans="1:8" ht="15.6" x14ac:dyDescent="0.3">
      <c r="A17" s="20" t="s">
        <v>30</v>
      </c>
      <c r="B17" s="21" t="s">
        <v>17</v>
      </c>
      <c r="C17" s="22" t="s">
        <v>18</v>
      </c>
      <c r="D17" s="25">
        <v>15</v>
      </c>
      <c r="E17" s="23">
        <v>54</v>
      </c>
      <c r="F17" s="21" t="s">
        <v>17</v>
      </c>
      <c r="G17" s="22">
        <v>0</v>
      </c>
      <c r="H17" s="25"/>
    </row>
    <row r="18" spans="1:8" ht="15.6" x14ac:dyDescent="0.3">
      <c r="A18" s="20" t="s">
        <v>31</v>
      </c>
      <c r="B18" s="21" t="s">
        <v>13</v>
      </c>
      <c r="C18" s="22" t="s">
        <v>14</v>
      </c>
      <c r="D18" s="25">
        <v>16</v>
      </c>
      <c r="E18" s="23">
        <v>45</v>
      </c>
      <c r="F18" s="21" t="s">
        <v>13</v>
      </c>
      <c r="G18" s="22">
        <v>2</v>
      </c>
      <c r="H18" s="25"/>
    </row>
    <row r="19" spans="1:8" ht="15.6" x14ac:dyDescent="0.3">
      <c r="A19" s="20" t="s">
        <v>32</v>
      </c>
      <c r="B19" s="21" t="s">
        <v>17</v>
      </c>
      <c r="C19" s="22" t="s">
        <v>18</v>
      </c>
      <c r="D19" s="25">
        <v>17</v>
      </c>
      <c r="E19" s="23">
        <v>45</v>
      </c>
      <c r="F19" s="21" t="s">
        <v>17</v>
      </c>
      <c r="G19" s="22">
        <v>0</v>
      </c>
      <c r="H19" s="25"/>
    </row>
    <row r="20" spans="1:8" ht="15.6" x14ac:dyDescent="0.3">
      <c r="A20" s="20" t="s">
        <v>33</v>
      </c>
      <c r="B20" s="21" t="s">
        <v>17</v>
      </c>
      <c r="C20" s="22" t="s">
        <v>18</v>
      </c>
      <c r="D20" s="25">
        <v>18</v>
      </c>
      <c r="E20" s="23">
        <v>47</v>
      </c>
      <c r="F20" s="21" t="s">
        <v>17</v>
      </c>
      <c r="G20" s="22">
        <v>0</v>
      </c>
      <c r="H20" s="25"/>
    </row>
    <row r="21" spans="1:8" ht="15.6" x14ac:dyDescent="0.3">
      <c r="A21" s="20" t="s">
        <v>34</v>
      </c>
      <c r="B21" s="21" t="s">
        <v>13</v>
      </c>
      <c r="C21" s="22" t="s">
        <v>14</v>
      </c>
      <c r="D21" s="25">
        <v>19</v>
      </c>
      <c r="E21" s="23">
        <v>30</v>
      </c>
      <c r="F21" s="21" t="s">
        <v>13</v>
      </c>
      <c r="G21" s="22">
        <v>2</v>
      </c>
      <c r="H21" s="25"/>
    </row>
    <row r="22" spans="1:8" ht="15.6" x14ac:dyDescent="0.3">
      <c r="A22" s="20" t="s">
        <v>35</v>
      </c>
      <c r="B22" s="21" t="s">
        <v>13</v>
      </c>
      <c r="C22" s="22" t="s">
        <v>14</v>
      </c>
      <c r="D22" s="25">
        <v>20</v>
      </c>
      <c r="E22" s="23">
        <v>39</v>
      </c>
      <c r="F22" s="21" t="s">
        <v>13</v>
      </c>
      <c r="G22" s="22">
        <v>2</v>
      </c>
      <c r="H22" s="25"/>
    </row>
    <row r="23" spans="1:8" ht="15.6" x14ac:dyDescent="0.3">
      <c r="A23" s="20" t="s">
        <v>36</v>
      </c>
      <c r="B23" s="21" t="s">
        <v>13</v>
      </c>
      <c r="C23" s="22" t="s">
        <v>14</v>
      </c>
      <c r="D23" s="25">
        <v>21</v>
      </c>
      <c r="E23" s="23">
        <v>32</v>
      </c>
      <c r="F23" s="21" t="s">
        <v>13</v>
      </c>
      <c r="G23" s="22">
        <v>2</v>
      </c>
      <c r="H23" s="25"/>
    </row>
    <row r="24" spans="1:8" ht="15.6" x14ac:dyDescent="0.3">
      <c r="A24" s="20" t="s">
        <v>37</v>
      </c>
      <c r="B24" s="21" t="s">
        <v>13</v>
      </c>
      <c r="C24" s="22" t="s">
        <v>14</v>
      </c>
      <c r="D24" s="25">
        <v>22</v>
      </c>
      <c r="E24" s="23">
        <v>40</v>
      </c>
      <c r="F24" s="21" t="s">
        <v>13</v>
      </c>
      <c r="G24" s="22">
        <v>2</v>
      </c>
      <c r="H24" s="25"/>
    </row>
    <row r="25" spans="1:8" ht="15.6" x14ac:dyDescent="0.3">
      <c r="A25" s="20" t="s">
        <v>38</v>
      </c>
      <c r="B25" s="21" t="s">
        <v>13</v>
      </c>
      <c r="C25" s="22" t="s">
        <v>14</v>
      </c>
      <c r="D25" s="25">
        <v>23</v>
      </c>
      <c r="E25" s="23">
        <v>33</v>
      </c>
      <c r="F25" s="21" t="s">
        <v>13</v>
      </c>
      <c r="G25" s="22">
        <v>2</v>
      </c>
      <c r="H25" s="25"/>
    </row>
    <row r="26" spans="1:8" ht="15.6" x14ac:dyDescent="0.3">
      <c r="A26" s="20" t="s">
        <v>39</v>
      </c>
      <c r="B26" s="21" t="s">
        <v>13</v>
      </c>
      <c r="C26" s="22" t="s">
        <v>14</v>
      </c>
      <c r="D26" s="25">
        <v>24</v>
      </c>
      <c r="E26" s="23">
        <v>40</v>
      </c>
      <c r="F26" s="21" t="s">
        <v>13</v>
      </c>
      <c r="G26" s="22">
        <v>2</v>
      </c>
      <c r="H26" s="25"/>
    </row>
    <row r="27" spans="1:8" ht="15.6" x14ac:dyDescent="0.3">
      <c r="A27" s="20" t="s">
        <v>40</v>
      </c>
      <c r="B27" s="21" t="s">
        <v>13</v>
      </c>
      <c r="C27" s="22" t="s">
        <v>14</v>
      </c>
      <c r="D27" s="25">
        <v>25</v>
      </c>
      <c r="E27" s="23">
        <v>27</v>
      </c>
      <c r="F27" s="21" t="s">
        <v>13</v>
      </c>
      <c r="G27" s="22">
        <v>2</v>
      </c>
      <c r="H27" s="25"/>
    </row>
    <row r="28" spans="1:8" ht="15.6" x14ac:dyDescent="0.3">
      <c r="A28" s="20" t="s">
        <v>41</v>
      </c>
      <c r="B28" s="21" t="s">
        <v>13</v>
      </c>
      <c r="C28" s="22" t="s">
        <v>14</v>
      </c>
      <c r="D28" s="25">
        <v>26</v>
      </c>
      <c r="E28" s="23">
        <v>36</v>
      </c>
      <c r="F28" s="21" t="s">
        <v>13</v>
      </c>
      <c r="G28" s="22">
        <v>2</v>
      </c>
      <c r="H28" s="25"/>
    </row>
    <row r="29" spans="1:8" ht="15.6" x14ac:dyDescent="0.3">
      <c r="A29" s="20" t="s">
        <v>42</v>
      </c>
      <c r="B29" s="21" t="s">
        <v>13</v>
      </c>
      <c r="C29" s="22" t="s">
        <v>14</v>
      </c>
      <c r="D29" s="25">
        <v>27</v>
      </c>
      <c r="E29" s="23">
        <v>36</v>
      </c>
      <c r="F29" s="21" t="s">
        <v>13</v>
      </c>
      <c r="G29" s="22">
        <v>2</v>
      </c>
      <c r="H29" s="25"/>
    </row>
    <row r="30" spans="1:8" ht="15.6" x14ac:dyDescent="0.3">
      <c r="A30" s="20" t="s">
        <v>43</v>
      </c>
      <c r="B30" s="21" t="s">
        <v>13</v>
      </c>
      <c r="C30" s="22" t="s">
        <v>14</v>
      </c>
      <c r="D30" s="25">
        <v>28</v>
      </c>
      <c r="E30" s="23">
        <v>43</v>
      </c>
      <c r="F30" s="21" t="s">
        <v>13</v>
      </c>
      <c r="G30" s="22">
        <v>2</v>
      </c>
      <c r="H30" s="25"/>
    </row>
    <row r="31" spans="1:8" ht="15.6" x14ac:dyDescent="0.3">
      <c r="A31" s="20" t="s">
        <v>44</v>
      </c>
      <c r="B31" s="21" t="s">
        <v>13</v>
      </c>
      <c r="C31" s="22" t="s">
        <v>14</v>
      </c>
      <c r="D31" s="25">
        <v>29</v>
      </c>
      <c r="E31" s="23">
        <v>41</v>
      </c>
      <c r="F31" s="21" t="s">
        <v>13</v>
      </c>
      <c r="G31" s="22">
        <v>2</v>
      </c>
      <c r="H31" s="25"/>
    </row>
    <row r="32" spans="1:8" ht="15.6" x14ac:dyDescent="0.3">
      <c r="A32" s="20" t="s">
        <v>45</v>
      </c>
      <c r="B32" s="21" t="s">
        <v>13</v>
      </c>
      <c r="C32" s="22" t="s">
        <v>14</v>
      </c>
      <c r="D32" s="25">
        <v>30</v>
      </c>
      <c r="E32" s="23">
        <v>39</v>
      </c>
      <c r="F32" s="21" t="s">
        <v>13</v>
      </c>
      <c r="G32" s="22">
        <v>2</v>
      </c>
      <c r="H32" s="25"/>
    </row>
    <row r="33" spans="1:8" ht="15.6" x14ac:dyDescent="0.3">
      <c r="A33" s="20" t="s">
        <v>46</v>
      </c>
      <c r="B33" s="21" t="s">
        <v>47</v>
      </c>
      <c r="C33" s="22" t="s">
        <v>48</v>
      </c>
      <c r="D33" s="25">
        <v>31</v>
      </c>
      <c r="E33" s="23">
        <v>600</v>
      </c>
      <c r="F33" s="21" t="s">
        <v>47</v>
      </c>
      <c r="G33" s="22">
        <v>0</v>
      </c>
      <c r="H33" s="25"/>
    </row>
    <row r="34" spans="1:8" ht="15.6" x14ac:dyDescent="0.3">
      <c r="A34" s="20" t="s">
        <v>49</v>
      </c>
      <c r="B34" s="21" t="s">
        <v>13</v>
      </c>
      <c r="C34" s="22" t="s">
        <v>14</v>
      </c>
      <c r="D34" s="25">
        <v>32</v>
      </c>
      <c r="E34" s="23">
        <v>37</v>
      </c>
      <c r="F34" s="21" t="s">
        <v>13</v>
      </c>
      <c r="G34" s="22">
        <v>2</v>
      </c>
      <c r="H34" s="25"/>
    </row>
    <row r="35" spans="1:8" ht="15.6" x14ac:dyDescent="0.3">
      <c r="A35" s="20" t="s">
        <v>50</v>
      </c>
      <c r="B35" s="21" t="s">
        <v>13</v>
      </c>
      <c r="C35" s="22" t="s">
        <v>14</v>
      </c>
      <c r="D35" s="25">
        <v>33</v>
      </c>
      <c r="E35" s="23">
        <v>40</v>
      </c>
      <c r="F35" s="21" t="s">
        <v>13</v>
      </c>
      <c r="G35" s="22">
        <v>2</v>
      </c>
      <c r="H35" s="25"/>
    </row>
    <row r="36" spans="1:8" ht="15.6" x14ac:dyDescent="0.3">
      <c r="A36" s="20" t="s">
        <v>51</v>
      </c>
      <c r="B36" s="21" t="s">
        <v>13</v>
      </c>
      <c r="C36" s="22" t="s">
        <v>14</v>
      </c>
      <c r="D36" s="25">
        <v>34</v>
      </c>
      <c r="E36" s="23">
        <v>38</v>
      </c>
      <c r="F36" s="21" t="s">
        <v>13</v>
      </c>
      <c r="G36" s="22">
        <v>2</v>
      </c>
      <c r="H36" s="25"/>
    </row>
    <row r="37" spans="1:8" ht="15.6" x14ac:dyDescent="0.3">
      <c r="A37" s="20" t="s">
        <v>52</v>
      </c>
      <c r="B37" s="21" t="s">
        <v>53</v>
      </c>
      <c r="C37" s="22" t="s">
        <v>54</v>
      </c>
      <c r="D37" s="25">
        <v>35</v>
      </c>
      <c r="E37" s="23">
        <v>380</v>
      </c>
      <c r="F37" s="21" t="s">
        <v>53</v>
      </c>
      <c r="G37" s="22">
        <v>0</v>
      </c>
      <c r="H37" s="25"/>
    </row>
    <row r="38" spans="1:8" ht="15.6" x14ac:dyDescent="0.3">
      <c r="A38" s="20" t="s">
        <v>55</v>
      </c>
      <c r="B38" s="21" t="s">
        <v>17</v>
      </c>
      <c r="C38" s="22" t="s">
        <v>18</v>
      </c>
      <c r="D38" s="25">
        <v>36</v>
      </c>
      <c r="E38" s="23">
        <v>41</v>
      </c>
      <c r="F38" s="21" t="s">
        <v>17</v>
      </c>
      <c r="G38" s="22">
        <v>0</v>
      </c>
      <c r="H38" s="25"/>
    </row>
    <row r="39" spans="1:8" ht="15.6" x14ac:dyDescent="0.3">
      <c r="A39" s="20" t="s">
        <v>56</v>
      </c>
      <c r="B39" s="21" t="s">
        <v>17</v>
      </c>
      <c r="C39" s="22" t="s">
        <v>18</v>
      </c>
      <c r="D39" s="25">
        <v>37</v>
      </c>
      <c r="E39" s="23">
        <v>50</v>
      </c>
      <c r="F39" s="21" t="s">
        <v>17</v>
      </c>
      <c r="G39" s="22">
        <v>0</v>
      </c>
      <c r="H39" s="25"/>
    </row>
    <row r="40" spans="1:8" ht="15.6" x14ac:dyDescent="0.3">
      <c r="A40" s="20" t="s">
        <v>57</v>
      </c>
      <c r="B40" s="21" t="s">
        <v>13</v>
      </c>
      <c r="C40" s="22" t="s">
        <v>14</v>
      </c>
      <c r="D40" s="25">
        <v>38</v>
      </c>
      <c r="E40" s="23">
        <v>38</v>
      </c>
      <c r="F40" s="21" t="s">
        <v>13</v>
      </c>
      <c r="G40" s="22">
        <v>2</v>
      </c>
      <c r="H40" s="25"/>
    </row>
    <row r="41" spans="1:8" ht="15.6" x14ac:dyDescent="0.3">
      <c r="A41" s="20" t="s">
        <v>58</v>
      </c>
      <c r="B41" s="21" t="s">
        <v>13</v>
      </c>
      <c r="C41" s="22" t="s">
        <v>14</v>
      </c>
      <c r="D41" s="25">
        <v>39</v>
      </c>
      <c r="E41" s="23">
        <v>40</v>
      </c>
      <c r="F41" s="21" t="s">
        <v>13</v>
      </c>
      <c r="G41" s="22">
        <v>2</v>
      </c>
      <c r="H41" s="25"/>
    </row>
    <row r="42" spans="1:8" ht="15.6" x14ac:dyDescent="0.3">
      <c r="A42" s="20" t="s">
        <v>59</v>
      </c>
      <c r="B42" s="21" t="s">
        <v>13</v>
      </c>
      <c r="C42" s="22" t="s">
        <v>14</v>
      </c>
      <c r="D42" s="25">
        <v>40</v>
      </c>
      <c r="E42" s="23">
        <v>45</v>
      </c>
      <c r="F42" s="21" t="s">
        <v>13</v>
      </c>
      <c r="G42" s="22">
        <v>2</v>
      </c>
      <c r="H42" s="25"/>
    </row>
    <row r="43" spans="1:8" ht="15.6" x14ac:dyDescent="0.3">
      <c r="A43" s="20" t="s">
        <v>60</v>
      </c>
      <c r="B43" s="21" t="s">
        <v>13</v>
      </c>
      <c r="C43" s="22" t="s">
        <v>14</v>
      </c>
      <c r="D43" s="25">
        <v>41</v>
      </c>
      <c r="E43" s="23">
        <v>38</v>
      </c>
      <c r="F43" s="21" t="s">
        <v>13</v>
      </c>
      <c r="G43" s="22">
        <v>2</v>
      </c>
      <c r="H43" s="25"/>
    </row>
    <row r="44" spans="1:8" ht="15.6" x14ac:dyDescent="0.3">
      <c r="A44" s="20" t="s">
        <v>61</v>
      </c>
      <c r="B44" s="21" t="s">
        <v>13</v>
      </c>
      <c r="C44" s="22" t="s">
        <v>14</v>
      </c>
      <c r="D44" s="25">
        <v>42</v>
      </c>
      <c r="E44" s="23">
        <v>42</v>
      </c>
      <c r="F44" s="21" t="s">
        <v>13</v>
      </c>
      <c r="G44" s="22">
        <v>2</v>
      </c>
      <c r="H44" s="25"/>
    </row>
    <row r="45" spans="1:8" ht="15.6" x14ac:dyDescent="0.3">
      <c r="A45" s="20" t="s">
        <v>62</v>
      </c>
      <c r="B45" s="21" t="s">
        <v>13</v>
      </c>
      <c r="C45" s="22" t="s">
        <v>14</v>
      </c>
      <c r="D45" s="25">
        <v>43</v>
      </c>
      <c r="E45" s="23">
        <v>40</v>
      </c>
      <c r="F45" s="21" t="s">
        <v>13</v>
      </c>
      <c r="G45" s="22">
        <v>2</v>
      </c>
      <c r="H45" s="25"/>
    </row>
    <row r="46" spans="1:8" ht="15.6" x14ac:dyDescent="0.3">
      <c r="A46" s="20" t="s">
        <v>63</v>
      </c>
      <c r="B46" s="21" t="s">
        <v>0</v>
      </c>
      <c r="C46" s="22" t="s">
        <v>25</v>
      </c>
      <c r="D46" s="25">
        <v>44</v>
      </c>
      <c r="E46" s="23">
        <v>55</v>
      </c>
      <c r="F46" s="21" t="s">
        <v>0</v>
      </c>
      <c r="G46" s="22">
        <v>0</v>
      </c>
      <c r="H46" s="25"/>
    </row>
    <row r="47" spans="1:8" ht="15.6" x14ac:dyDescent="0.3">
      <c r="A47" s="20" t="s">
        <v>64</v>
      </c>
      <c r="B47" s="21" t="s">
        <v>13</v>
      </c>
      <c r="C47" s="22" t="s">
        <v>14</v>
      </c>
      <c r="D47" s="25">
        <v>45</v>
      </c>
      <c r="E47" s="23">
        <v>31</v>
      </c>
      <c r="F47" s="21" t="s">
        <v>13</v>
      </c>
      <c r="G47" s="22">
        <v>2</v>
      </c>
      <c r="H47" s="25"/>
    </row>
    <row r="48" spans="1:8" ht="15.6" x14ac:dyDescent="0.3">
      <c r="A48" s="20" t="s">
        <v>65</v>
      </c>
      <c r="B48" s="21" t="s">
        <v>13</v>
      </c>
      <c r="C48" s="22" t="s">
        <v>14</v>
      </c>
      <c r="D48" s="25">
        <v>46</v>
      </c>
      <c r="E48" s="23">
        <v>50</v>
      </c>
      <c r="F48" s="21" t="s">
        <v>13</v>
      </c>
      <c r="G48" s="22">
        <v>2</v>
      </c>
      <c r="H48" s="25"/>
    </row>
    <row r="49" spans="1:8" ht="15.6" x14ac:dyDescent="0.3">
      <c r="A49" s="20" t="s">
        <v>66</v>
      </c>
      <c r="B49" s="21" t="s">
        <v>13</v>
      </c>
      <c r="C49" s="22" t="s">
        <v>14</v>
      </c>
      <c r="D49" s="25">
        <v>47</v>
      </c>
      <c r="E49" s="23">
        <v>45</v>
      </c>
      <c r="F49" s="21" t="s">
        <v>13</v>
      </c>
      <c r="G49" s="22">
        <v>2</v>
      </c>
      <c r="H49" s="25"/>
    </row>
    <row r="50" spans="1:8" ht="15.6" x14ac:dyDescent="0.3">
      <c r="A50" s="20" t="s">
        <v>67</v>
      </c>
      <c r="B50" s="21" t="s">
        <v>13</v>
      </c>
      <c r="C50" s="22" t="s">
        <v>14</v>
      </c>
      <c r="D50" s="25">
        <v>48</v>
      </c>
      <c r="E50" s="23">
        <v>45</v>
      </c>
      <c r="F50" s="21" t="s">
        <v>13</v>
      </c>
      <c r="G50" s="22">
        <v>2</v>
      </c>
      <c r="H50" s="25"/>
    </row>
    <row r="51" spans="1:8" ht="15.6" x14ac:dyDescent="0.3">
      <c r="A51" s="20" t="s">
        <v>68</v>
      </c>
      <c r="B51" s="21" t="s">
        <v>17</v>
      </c>
      <c r="C51" s="22" t="s">
        <v>18</v>
      </c>
      <c r="D51" s="25">
        <v>49</v>
      </c>
      <c r="E51" s="23">
        <v>33</v>
      </c>
      <c r="F51" s="21" t="s">
        <v>17</v>
      </c>
      <c r="G51" s="22">
        <v>0</v>
      </c>
      <c r="H51" s="25"/>
    </row>
    <row r="52" spans="1:8" ht="15.6" x14ac:dyDescent="0.3">
      <c r="A52" s="20" t="s">
        <v>69</v>
      </c>
      <c r="B52" s="21" t="s">
        <v>17</v>
      </c>
      <c r="C52" s="22" t="s">
        <v>18</v>
      </c>
      <c r="D52" s="25">
        <v>50</v>
      </c>
      <c r="E52" s="23">
        <v>55</v>
      </c>
      <c r="F52" s="21" t="s">
        <v>17</v>
      </c>
      <c r="G52" s="22">
        <v>0</v>
      </c>
      <c r="H52" s="25"/>
    </row>
    <row r="53" spans="1:8" ht="15.6" x14ac:dyDescent="0.3">
      <c r="A53" s="20" t="s">
        <v>70</v>
      </c>
      <c r="B53" s="21" t="s">
        <v>13</v>
      </c>
      <c r="C53" s="22" t="s">
        <v>14</v>
      </c>
      <c r="D53" s="25">
        <v>51</v>
      </c>
      <c r="E53" s="23">
        <v>42</v>
      </c>
      <c r="F53" s="21" t="s">
        <v>13</v>
      </c>
      <c r="G53" s="22">
        <v>2</v>
      </c>
      <c r="H53" s="25"/>
    </row>
    <row r="54" spans="1:8" ht="15.6" x14ac:dyDescent="0.3">
      <c r="A54" s="20" t="s">
        <v>71</v>
      </c>
      <c r="B54" s="21" t="s">
        <v>17</v>
      </c>
      <c r="C54" s="22" t="s">
        <v>18</v>
      </c>
      <c r="D54" s="25">
        <v>52</v>
      </c>
      <c r="E54" s="23">
        <v>46</v>
      </c>
      <c r="F54" s="21" t="s">
        <v>17</v>
      </c>
      <c r="G54" s="22">
        <v>0</v>
      </c>
      <c r="H54" s="25"/>
    </row>
    <row r="55" spans="1:8" ht="15.6" x14ac:dyDescent="0.3">
      <c r="A55" s="20" t="s">
        <v>72</v>
      </c>
      <c r="B55" s="21" t="s">
        <v>13</v>
      </c>
      <c r="C55" s="22" t="s">
        <v>14</v>
      </c>
      <c r="D55" s="25">
        <v>53</v>
      </c>
      <c r="E55" s="23">
        <v>29</v>
      </c>
      <c r="F55" s="21" t="s">
        <v>13</v>
      </c>
      <c r="G55" s="22">
        <v>2</v>
      </c>
      <c r="H55" s="25"/>
    </row>
    <row r="56" spans="1:8" ht="15.6" x14ac:dyDescent="0.3">
      <c r="A56" s="20" t="s">
        <v>73</v>
      </c>
      <c r="B56" s="21" t="s">
        <v>17</v>
      </c>
      <c r="C56" s="22" t="s">
        <v>18</v>
      </c>
      <c r="D56" s="25">
        <v>54</v>
      </c>
      <c r="E56" s="23">
        <v>38</v>
      </c>
      <c r="F56" s="21" t="s">
        <v>17</v>
      </c>
      <c r="G56" s="22">
        <v>0</v>
      </c>
      <c r="H56" s="25"/>
    </row>
    <row r="57" spans="1:8" ht="15.6" x14ac:dyDescent="0.3">
      <c r="A57" s="20" t="s">
        <v>74</v>
      </c>
      <c r="B57" s="21" t="s">
        <v>17</v>
      </c>
      <c r="C57" s="22" t="s">
        <v>18</v>
      </c>
      <c r="D57" s="25">
        <v>55</v>
      </c>
      <c r="E57" s="23">
        <v>43</v>
      </c>
      <c r="F57" s="21" t="s">
        <v>17</v>
      </c>
      <c r="G57" s="22">
        <v>0</v>
      </c>
      <c r="H57" s="25"/>
    </row>
    <row r="58" spans="1:8" ht="15.6" x14ac:dyDescent="0.3">
      <c r="A58" s="20" t="s">
        <v>75</v>
      </c>
      <c r="B58" s="21" t="s">
        <v>17</v>
      </c>
      <c r="C58" s="22" t="s">
        <v>18</v>
      </c>
      <c r="D58" s="25">
        <v>56</v>
      </c>
      <c r="E58" s="23">
        <v>46</v>
      </c>
      <c r="F58" s="21" t="s">
        <v>17</v>
      </c>
      <c r="G58" s="22">
        <v>0</v>
      </c>
      <c r="H58" s="25"/>
    </row>
    <row r="59" spans="1:8" ht="15.6" x14ac:dyDescent="0.3">
      <c r="A59" s="20" t="s">
        <v>76</v>
      </c>
      <c r="B59" s="21" t="s">
        <v>13</v>
      </c>
      <c r="C59" s="22" t="s">
        <v>14</v>
      </c>
      <c r="D59" s="25">
        <v>57</v>
      </c>
      <c r="E59" s="23">
        <v>38</v>
      </c>
      <c r="F59" s="21" t="s">
        <v>13</v>
      </c>
      <c r="G59" s="22">
        <v>2</v>
      </c>
      <c r="H59" s="25"/>
    </row>
    <row r="60" spans="1:8" ht="15.6" x14ac:dyDescent="0.3">
      <c r="A60" s="20" t="s">
        <v>77</v>
      </c>
      <c r="B60" s="21" t="s">
        <v>17</v>
      </c>
      <c r="C60" s="22" t="s">
        <v>18</v>
      </c>
      <c r="D60" s="25">
        <v>58</v>
      </c>
      <c r="E60" s="23">
        <v>55</v>
      </c>
      <c r="F60" s="21" t="s">
        <v>17</v>
      </c>
      <c r="G60" s="22">
        <v>0</v>
      </c>
      <c r="H60" s="25"/>
    </row>
    <row r="61" spans="1:8" ht="15.6" x14ac:dyDescent="0.3">
      <c r="A61" s="20" t="s">
        <v>78</v>
      </c>
      <c r="B61" s="21" t="s">
        <v>13</v>
      </c>
      <c r="C61" s="22" t="s">
        <v>14</v>
      </c>
      <c r="D61" s="25">
        <v>59</v>
      </c>
      <c r="E61" s="23">
        <v>45</v>
      </c>
      <c r="F61" s="21" t="s">
        <v>13</v>
      </c>
      <c r="G61" s="22">
        <v>2</v>
      </c>
      <c r="H61" s="25"/>
    </row>
    <row r="62" spans="1:8" ht="15.6" x14ac:dyDescent="0.3">
      <c r="A62" s="20" t="s">
        <v>79</v>
      </c>
      <c r="B62" s="21" t="s">
        <v>17</v>
      </c>
      <c r="C62" s="22" t="s">
        <v>18</v>
      </c>
      <c r="D62" s="25">
        <v>60</v>
      </c>
      <c r="E62" s="23">
        <v>38</v>
      </c>
      <c r="F62" s="21" t="s">
        <v>17</v>
      </c>
      <c r="G62" s="22">
        <v>0</v>
      </c>
      <c r="H62" s="25"/>
    </row>
    <row r="63" spans="1:8" ht="15.6" x14ac:dyDescent="0.3">
      <c r="A63" s="20" t="s">
        <v>80</v>
      </c>
      <c r="B63" s="21" t="s">
        <v>81</v>
      </c>
      <c r="C63" s="22" t="s">
        <v>14</v>
      </c>
      <c r="D63" s="25">
        <v>61</v>
      </c>
      <c r="E63" s="23">
        <v>40</v>
      </c>
      <c r="F63" s="21" t="s">
        <v>81</v>
      </c>
      <c r="G63" s="22">
        <v>2</v>
      </c>
      <c r="H63" s="25"/>
    </row>
    <row r="64" spans="1:8" ht="15.6" x14ac:dyDescent="0.3">
      <c r="A64" s="20" t="s">
        <v>82</v>
      </c>
      <c r="B64" s="21" t="s">
        <v>13</v>
      </c>
      <c r="C64" s="22" t="s">
        <v>14</v>
      </c>
      <c r="D64" s="25">
        <v>62</v>
      </c>
      <c r="E64" s="23">
        <v>38</v>
      </c>
      <c r="F64" s="21" t="s">
        <v>13</v>
      </c>
      <c r="G64" s="22">
        <v>2</v>
      </c>
      <c r="H64" s="25"/>
    </row>
    <row r="65" spans="1:8" ht="15.6" x14ac:dyDescent="0.3">
      <c r="A65" s="20" t="s">
        <v>83</v>
      </c>
      <c r="B65" s="21" t="s">
        <v>13</v>
      </c>
      <c r="C65" s="22" t="s">
        <v>14</v>
      </c>
      <c r="D65" s="25">
        <v>63</v>
      </c>
      <c r="E65" s="23">
        <v>42</v>
      </c>
      <c r="F65" s="21" t="s">
        <v>13</v>
      </c>
      <c r="G65" s="22">
        <v>2</v>
      </c>
      <c r="H65" s="25"/>
    </row>
    <row r="66" spans="1:8" ht="15.6" x14ac:dyDescent="0.3">
      <c r="A66" s="20" t="s">
        <v>84</v>
      </c>
      <c r="B66" s="21" t="s">
        <v>13</v>
      </c>
      <c r="C66" s="22" t="s">
        <v>14</v>
      </c>
      <c r="D66" s="25">
        <v>64</v>
      </c>
      <c r="E66" s="23">
        <v>35</v>
      </c>
      <c r="F66" s="21" t="s">
        <v>13</v>
      </c>
      <c r="G66" s="22">
        <v>2</v>
      </c>
      <c r="H66" s="25"/>
    </row>
    <row r="67" spans="1:8" ht="15.6" x14ac:dyDescent="0.3">
      <c r="A67" s="20" t="s">
        <v>85</v>
      </c>
      <c r="B67" s="21" t="s">
        <v>13</v>
      </c>
      <c r="C67" s="22" t="s">
        <v>14</v>
      </c>
      <c r="D67" s="25">
        <v>65</v>
      </c>
      <c r="E67" s="23">
        <v>37</v>
      </c>
      <c r="F67" s="21" t="s">
        <v>13</v>
      </c>
      <c r="G67" s="22">
        <v>2</v>
      </c>
      <c r="H67" s="25"/>
    </row>
    <row r="68" spans="1:8" ht="15.6" x14ac:dyDescent="0.3">
      <c r="A68" s="20" t="s">
        <v>86</v>
      </c>
      <c r="B68" s="21" t="s">
        <v>13</v>
      </c>
      <c r="C68" s="22" t="s">
        <v>14</v>
      </c>
      <c r="D68" s="25">
        <v>66</v>
      </c>
      <c r="E68" s="23">
        <v>53</v>
      </c>
      <c r="F68" s="21" t="s">
        <v>13</v>
      </c>
      <c r="G68" s="22">
        <v>2</v>
      </c>
      <c r="H68" s="25"/>
    </row>
    <row r="69" spans="1:8" ht="15.6" x14ac:dyDescent="0.3">
      <c r="A69" s="20" t="s">
        <v>87</v>
      </c>
      <c r="B69" s="21" t="s">
        <v>13</v>
      </c>
      <c r="C69" s="22" t="s">
        <v>14</v>
      </c>
      <c r="D69" s="25">
        <v>67</v>
      </c>
      <c r="E69" s="23">
        <v>55</v>
      </c>
      <c r="F69" s="21" t="s">
        <v>13</v>
      </c>
      <c r="G69" s="22">
        <v>2</v>
      </c>
      <c r="H69" s="25"/>
    </row>
    <row r="70" spans="1:8" ht="15.6" x14ac:dyDescent="0.3">
      <c r="A70" s="20" t="s">
        <v>88</v>
      </c>
      <c r="B70" s="21" t="s">
        <v>13</v>
      </c>
      <c r="C70" s="22" t="s">
        <v>14</v>
      </c>
      <c r="D70" s="25">
        <v>68</v>
      </c>
      <c r="E70" s="23">
        <v>48</v>
      </c>
      <c r="F70" s="21" t="s">
        <v>13</v>
      </c>
      <c r="G70" s="22">
        <v>2</v>
      </c>
      <c r="H70" s="25"/>
    </row>
    <row r="71" spans="1:8" ht="15.6" x14ac:dyDescent="0.3">
      <c r="A71" s="20" t="s">
        <v>89</v>
      </c>
      <c r="B71" s="21" t="s">
        <v>17</v>
      </c>
      <c r="C71" s="22" t="s">
        <v>18</v>
      </c>
      <c r="D71" s="25">
        <v>69</v>
      </c>
      <c r="E71" s="23">
        <v>56</v>
      </c>
      <c r="F71" s="21" t="s">
        <v>17</v>
      </c>
      <c r="G71" s="22">
        <v>0</v>
      </c>
      <c r="H71" s="25"/>
    </row>
    <row r="72" spans="1:8" ht="15.6" x14ac:dyDescent="0.3">
      <c r="A72" s="20" t="s">
        <v>90</v>
      </c>
      <c r="B72" s="21" t="s">
        <v>91</v>
      </c>
      <c r="C72" s="22" t="s">
        <v>92</v>
      </c>
      <c r="D72" s="25">
        <v>70</v>
      </c>
      <c r="E72" s="24">
        <v>6500</v>
      </c>
      <c r="F72" s="21" t="s">
        <v>91</v>
      </c>
      <c r="G72" s="22">
        <v>0</v>
      </c>
      <c r="H72" s="25"/>
    </row>
    <row r="73" spans="1:8" ht="15.6" x14ac:dyDescent="0.3">
      <c r="A73" s="20" t="s">
        <v>93</v>
      </c>
      <c r="B73" s="21" t="s">
        <v>13</v>
      </c>
      <c r="C73" s="22" t="s">
        <v>14</v>
      </c>
      <c r="D73" s="25">
        <v>71</v>
      </c>
      <c r="E73" s="23">
        <v>35</v>
      </c>
      <c r="F73" s="21" t="s">
        <v>13</v>
      </c>
      <c r="G73" s="22">
        <v>2</v>
      </c>
      <c r="H73" s="25"/>
    </row>
    <row r="74" spans="1:8" ht="15.6" x14ac:dyDescent="0.3">
      <c r="A74" s="20" t="s">
        <v>94</v>
      </c>
      <c r="B74" s="21" t="s">
        <v>13</v>
      </c>
      <c r="C74" s="22" t="s">
        <v>14</v>
      </c>
      <c r="D74" s="25">
        <v>72</v>
      </c>
      <c r="E74" s="23">
        <v>36</v>
      </c>
      <c r="F74" s="21" t="s">
        <v>13</v>
      </c>
      <c r="G74" s="22">
        <v>2</v>
      </c>
      <c r="H74" s="25"/>
    </row>
    <row r="75" spans="1:8" ht="15.6" x14ac:dyDescent="0.3">
      <c r="A75" s="20" t="s">
        <v>95</v>
      </c>
      <c r="B75" s="21" t="s">
        <v>13</v>
      </c>
      <c r="C75" s="22" t="s">
        <v>14</v>
      </c>
      <c r="D75" s="25">
        <v>73</v>
      </c>
      <c r="E75" s="23">
        <v>38</v>
      </c>
      <c r="F75" s="21" t="s">
        <v>13</v>
      </c>
      <c r="G75" s="22">
        <v>2</v>
      </c>
      <c r="H75" s="25"/>
    </row>
    <row r="76" spans="1:8" ht="15.6" x14ac:dyDescent="0.3">
      <c r="A76" s="20" t="s">
        <v>96</v>
      </c>
      <c r="B76" s="21" t="s">
        <v>13</v>
      </c>
      <c r="C76" s="22" t="s">
        <v>14</v>
      </c>
      <c r="D76" s="25">
        <v>74</v>
      </c>
      <c r="E76" s="23">
        <v>35</v>
      </c>
      <c r="F76" s="21" t="s">
        <v>13</v>
      </c>
      <c r="G76" s="22">
        <v>2</v>
      </c>
      <c r="H76" s="25"/>
    </row>
    <row r="77" spans="1:8" ht="15.6" x14ac:dyDescent="0.3">
      <c r="A77" s="20" t="s">
        <v>97</v>
      </c>
      <c r="B77" s="21" t="s">
        <v>13</v>
      </c>
      <c r="C77" s="22" t="s">
        <v>14</v>
      </c>
      <c r="D77" s="25">
        <v>75</v>
      </c>
      <c r="E77" s="23">
        <v>29</v>
      </c>
      <c r="F77" s="21" t="s">
        <v>13</v>
      </c>
      <c r="G77" s="22">
        <v>2</v>
      </c>
      <c r="H77" s="25"/>
    </row>
    <row r="78" spans="1:8" ht="15.6" x14ac:dyDescent="0.3">
      <c r="A78" s="20" t="s">
        <v>98</v>
      </c>
      <c r="B78" s="21" t="s">
        <v>13</v>
      </c>
      <c r="C78" s="22" t="s">
        <v>14</v>
      </c>
      <c r="D78" s="25">
        <v>76</v>
      </c>
      <c r="E78" s="23">
        <v>38</v>
      </c>
      <c r="F78" s="21" t="s">
        <v>13</v>
      </c>
      <c r="G78" s="22">
        <v>2</v>
      </c>
      <c r="H78" s="25"/>
    </row>
    <row r="79" spans="1:8" ht="15.6" x14ac:dyDescent="0.3">
      <c r="A79" s="20" t="s">
        <v>99</v>
      </c>
      <c r="B79" s="21" t="s">
        <v>100</v>
      </c>
      <c r="C79" s="22" t="s">
        <v>101</v>
      </c>
      <c r="D79" s="25">
        <v>77</v>
      </c>
      <c r="E79" s="23">
        <v>65</v>
      </c>
      <c r="F79" s="21" t="s">
        <v>100</v>
      </c>
      <c r="G79" s="22">
        <v>0</v>
      </c>
      <c r="H79" s="25"/>
    </row>
    <row r="80" spans="1:8" ht="15.6" x14ac:dyDescent="0.3">
      <c r="A80" s="20" t="s">
        <v>102</v>
      </c>
      <c r="B80" s="21" t="s">
        <v>17</v>
      </c>
      <c r="C80" s="22" t="s">
        <v>18</v>
      </c>
      <c r="D80" s="25">
        <v>78</v>
      </c>
      <c r="E80" s="23">
        <v>38</v>
      </c>
      <c r="F80" s="21" t="s">
        <v>17</v>
      </c>
      <c r="G80" s="22">
        <v>0</v>
      </c>
      <c r="H80" s="25"/>
    </row>
    <row r="81" spans="1:8" ht="15.6" x14ac:dyDescent="0.3">
      <c r="A81" s="20" t="s">
        <v>103</v>
      </c>
      <c r="B81" s="21" t="s">
        <v>13</v>
      </c>
      <c r="C81" s="22" t="s">
        <v>14</v>
      </c>
      <c r="D81" s="25">
        <v>79</v>
      </c>
      <c r="E81" s="23">
        <v>35</v>
      </c>
      <c r="F81" s="21" t="s">
        <v>13</v>
      </c>
      <c r="G81" s="22">
        <v>2</v>
      </c>
      <c r="H81" s="25"/>
    </row>
    <row r="82" spans="1:8" ht="15.6" x14ac:dyDescent="0.3">
      <c r="A82" s="20" t="s">
        <v>104</v>
      </c>
      <c r="B82" s="21" t="s">
        <v>13</v>
      </c>
      <c r="C82" s="22" t="s">
        <v>14</v>
      </c>
      <c r="D82" s="25">
        <v>80</v>
      </c>
      <c r="E82" s="23">
        <v>45</v>
      </c>
      <c r="F82" s="21" t="s">
        <v>13</v>
      </c>
      <c r="G82" s="22">
        <v>2</v>
      </c>
      <c r="H82" s="25"/>
    </row>
    <row r="83" spans="1:8" ht="15.6" x14ac:dyDescent="0.3">
      <c r="A83" s="20" t="s">
        <v>105</v>
      </c>
      <c r="B83" s="21" t="s">
        <v>13</v>
      </c>
      <c r="C83" s="22" t="s">
        <v>14</v>
      </c>
      <c r="D83" s="25">
        <v>81</v>
      </c>
      <c r="E83" s="23">
        <v>45</v>
      </c>
      <c r="F83" s="21" t="s">
        <v>13</v>
      </c>
      <c r="G83" s="22">
        <v>2</v>
      </c>
      <c r="H83" s="25"/>
    </row>
    <row r="84" spans="1:8" ht="15.6" x14ac:dyDescent="0.3">
      <c r="A84" s="20" t="s">
        <v>106</v>
      </c>
      <c r="B84" s="21" t="s">
        <v>13</v>
      </c>
      <c r="C84" s="22" t="s">
        <v>14</v>
      </c>
      <c r="D84" s="25">
        <v>82</v>
      </c>
      <c r="E84" s="23">
        <v>37</v>
      </c>
      <c r="F84" s="21" t="s">
        <v>13</v>
      </c>
      <c r="G84" s="22">
        <v>2</v>
      </c>
      <c r="H84" s="25"/>
    </row>
    <row r="85" spans="1:8" ht="15.6" x14ac:dyDescent="0.3">
      <c r="A85" s="20" t="s">
        <v>107</v>
      </c>
      <c r="B85" s="21" t="s">
        <v>13</v>
      </c>
      <c r="C85" s="22" t="s">
        <v>14</v>
      </c>
      <c r="D85" s="25">
        <v>83</v>
      </c>
      <c r="E85" s="23">
        <v>38</v>
      </c>
      <c r="F85" s="21" t="s">
        <v>13</v>
      </c>
      <c r="G85" s="22">
        <v>2</v>
      </c>
      <c r="H85" s="25"/>
    </row>
    <row r="86" spans="1:8" ht="15.6" x14ac:dyDescent="0.3">
      <c r="A86" s="20" t="s">
        <v>108</v>
      </c>
      <c r="B86" s="21" t="s">
        <v>13</v>
      </c>
      <c r="C86" s="22" t="s">
        <v>14</v>
      </c>
      <c r="D86" s="25">
        <v>84</v>
      </c>
      <c r="E86" s="23">
        <v>39</v>
      </c>
      <c r="F86" s="21" t="s">
        <v>13</v>
      </c>
      <c r="G86" s="22">
        <v>2</v>
      </c>
      <c r="H86" s="25"/>
    </row>
    <row r="87" spans="1:8" ht="15.6" x14ac:dyDescent="0.3">
      <c r="A87" s="20" t="s">
        <v>109</v>
      </c>
      <c r="B87" s="21" t="s">
        <v>13</v>
      </c>
      <c r="C87" s="22" t="s">
        <v>14</v>
      </c>
      <c r="D87" s="25">
        <v>85</v>
      </c>
      <c r="E87" s="23">
        <v>27</v>
      </c>
      <c r="F87" s="21" t="s">
        <v>13</v>
      </c>
      <c r="G87" s="22">
        <v>2</v>
      </c>
      <c r="H87" s="25"/>
    </row>
    <row r="88" spans="1:8" ht="15.6" x14ac:dyDescent="0.3">
      <c r="A88" s="20" t="s">
        <v>110</v>
      </c>
      <c r="B88" s="21" t="s">
        <v>13</v>
      </c>
      <c r="C88" s="22" t="s">
        <v>14</v>
      </c>
      <c r="D88" s="25">
        <v>86</v>
      </c>
      <c r="E88" s="23">
        <v>40</v>
      </c>
      <c r="F88" s="21" t="s">
        <v>13</v>
      </c>
      <c r="G88" s="22">
        <v>2</v>
      </c>
      <c r="H88" s="25"/>
    </row>
    <row r="89" spans="1:8" ht="15.6" x14ac:dyDescent="0.3">
      <c r="A89" s="20" t="s">
        <v>111</v>
      </c>
      <c r="B89" s="21" t="s">
        <v>13</v>
      </c>
      <c r="C89" s="22" t="s">
        <v>14</v>
      </c>
      <c r="D89" s="25">
        <v>87</v>
      </c>
      <c r="E89" s="23">
        <v>40</v>
      </c>
      <c r="F89" s="21" t="s">
        <v>13</v>
      </c>
      <c r="G89" s="22">
        <v>2</v>
      </c>
      <c r="H89" s="25"/>
    </row>
    <row r="90" spans="1:8" ht="15.6" x14ac:dyDescent="0.3">
      <c r="A90" s="20" t="s">
        <v>112</v>
      </c>
      <c r="B90" s="21" t="s">
        <v>13</v>
      </c>
      <c r="C90" s="22" t="s">
        <v>14</v>
      </c>
      <c r="D90" s="25">
        <v>88</v>
      </c>
      <c r="E90" s="23">
        <v>34</v>
      </c>
      <c r="F90" s="21" t="s">
        <v>13</v>
      </c>
      <c r="G90" s="22">
        <v>2</v>
      </c>
      <c r="H90" s="25"/>
    </row>
    <row r="91" spans="1:8" ht="15.6" x14ac:dyDescent="0.3">
      <c r="A91" s="20" t="s">
        <v>113</v>
      </c>
      <c r="B91" s="21" t="s">
        <v>13</v>
      </c>
      <c r="C91" s="22" t="s">
        <v>14</v>
      </c>
      <c r="D91" s="25">
        <v>89</v>
      </c>
      <c r="E91" s="23">
        <v>40</v>
      </c>
      <c r="F91" s="21" t="s">
        <v>13</v>
      </c>
      <c r="G91" s="22">
        <v>2</v>
      </c>
      <c r="H91" s="25"/>
    </row>
    <row r="92" spans="1:8" ht="15.6" x14ac:dyDescent="0.3">
      <c r="A92" s="20" t="s">
        <v>114</v>
      </c>
      <c r="B92" s="21" t="s">
        <v>17</v>
      </c>
      <c r="C92" s="22" t="s">
        <v>18</v>
      </c>
      <c r="D92" s="25">
        <v>90</v>
      </c>
      <c r="E92" s="23">
        <v>45</v>
      </c>
      <c r="F92" s="21" t="s">
        <v>17</v>
      </c>
      <c r="G92" s="22">
        <v>0</v>
      </c>
      <c r="H92" s="25"/>
    </row>
    <row r="93" spans="1:8" ht="15.6" x14ac:dyDescent="0.3">
      <c r="A93" s="20" t="s">
        <v>115</v>
      </c>
      <c r="B93" s="21" t="s">
        <v>13</v>
      </c>
      <c r="C93" s="22" t="s">
        <v>14</v>
      </c>
      <c r="D93" s="25">
        <v>91</v>
      </c>
      <c r="E93" s="23">
        <v>45</v>
      </c>
      <c r="F93" s="21" t="s">
        <v>13</v>
      </c>
      <c r="G93" s="22">
        <v>2</v>
      </c>
      <c r="H93" s="25"/>
    </row>
    <row r="94" spans="1:8" ht="15.6" x14ac:dyDescent="0.3">
      <c r="A94" s="20" t="s">
        <v>116</v>
      </c>
      <c r="B94" s="21" t="s">
        <v>13</v>
      </c>
      <c r="C94" s="22" t="s">
        <v>14</v>
      </c>
      <c r="D94" s="25">
        <v>92</v>
      </c>
      <c r="E94" s="23">
        <v>38</v>
      </c>
      <c r="F94" s="21" t="s">
        <v>13</v>
      </c>
      <c r="G94" s="22">
        <v>2</v>
      </c>
      <c r="H94" s="25"/>
    </row>
    <row r="95" spans="1:8" ht="15.6" x14ac:dyDescent="0.3">
      <c r="A95" s="20" t="s">
        <v>117</v>
      </c>
      <c r="B95" s="21" t="s">
        <v>13</v>
      </c>
      <c r="C95" s="22" t="s">
        <v>14</v>
      </c>
      <c r="D95" s="25">
        <v>93</v>
      </c>
      <c r="E95" s="23">
        <v>34</v>
      </c>
      <c r="F95" s="21" t="s">
        <v>13</v>
      </c>
      <c r="G95" s="22">
        <v>2</v>
      </c>
      <c r="H95" s="25"/>
    </row>
    <row r="96" spans="1:8" ht="15.6" x14ac:dyDescent="0.3">
      <c r="A96" s="20" t="s">
        <v>118</v>
      </c>
      <c r="B96" s="21" t="s">
        <v>13</v>
      </c>
      <c r="C96" s="22" t="s">
        <v>14</v>
      </c>
      <c r="D96" s="25">
        <v>94</v>
      </c>
      <c r="E96" s="23">
        <v>32</v>
      </c>
      <c r="F96" s="21" t="s">
        <v>13</v>
      </c>
      <c r="G96" s="22">
        <v>2</v>
      </c>
      <c r="H96" s="25"/>
    </row>
    <row r="97" spans="1:8" ht="15.6" x14ac:dyDescent="0.3">
      <c r="A97" s="20" t="s">
        <v>119</v>
      </c>
      <c r="B97" s="21" t="s">
        <v>13</v>
      </c>
      <c r="C97" s="22" t="s">
        <v>14</v>
      </c>
      <c r="D97" s="25">
        <v>95</v>
      </c>
      <c r="E97" s="23">
        <v>37</v>
      </c>
      <c r="F97" s="21" t="s">
        <v>13</v>
      </c>
      <c r="G97" s="22">
        <v>2</v>
      </c>
      <c r="H97" s="25"/>
    </row>
    <row r="98" spans="1:8" ht="15.6" x14ac:dyDescent="0.3">
      <c r="A98" s="20" t="s">
        <v>120</v>
      </c>
      <c r="B98" s="21" t="s">
        <v>17</v>
      </c>
      <c r="C98" s="22" t="s">
        <v>18</v>
      </c>
      <c r="D98" s="25">
        <v>96</v>
      </c>
      <c r="E98" s="23">
        <v>55</v>
      </c>
      <c r="F98" s="21" t="s">
        <v>17</v>
      </c>
      <c r="G98" s="22">
        <v>0</v>
      </c>
      <c r="H98" s="25"/>
    </row>
    <row r="99" spans="1:8" ht="15.6" x14ac:dyDescent="0.3">
      <c r="A99" s="20" t="s">
        <v>121</v>
      </c>
      <c r="B99" s="21" t="s">
        <v>13</v>
      </c>
      <c r="C99" s="22" t="s">
        <v>14</v>
      </c>
      <c r="D99" s="25">
        <v>97</v>
      </c>
      <c r="E99" s="23">
        <v>45</v>
      </c>
      <c r="F99" s="21" t="s">
        <v>13</v>
      </c>
      <c r="G99" s="22">
        <v>2</v>
      </c>
      <c r="H99" s="25"/>
    </row>
    <row r="100" spans="1:8" ht="15.6" x14ac:dyDescent="0.3">
      <c r="A100" s="20" t="s">
        <v>122</v>
      </c>
      <c r="B100" s="21" t="s">
        <v>123</v>
      </c>
      <c r="C100" s="22" t="s">
        <v>124</v>
      </c>
      <c r="D100" s="25">
        <v>98</v>
      </c>
      <c r="E100" s="23">
        <v>80</v>
      </c>
      <c r="F100" s="21" t="s">
        <v>123</v>
      </c>
      <c r="G100" s="22">
        <v>0</v>
      </c>
      <c r="H100" s="25"/>
    </row>
    <row r="101" spans="1:8" ht="15.6" x14ac:dyDescent="0.3">
      <c r="A101" s="20" t="s">
        <v>125</v>
      </c>
      <c r="B101" s="21" t="s">
        <v>13</v>
      </c>
      <c r="C101" s="22" t="s">
        <v>14</v>
      </c>
      <c r="D101" s="25">
        <v>99</v>
      </c>
      <c r="E101" s="23">
        <v>40</v>
      </c>
      <c r="F101" s="21" t="s">
        <v>13</v>
      </c>
      <c r="G101" s="22">
        <v>2</v>
      </c>
      <c r="H101" s="25"/>
    </row>
    <row r="102" spans="1:8" ht="15.6" x14ac:dyDescent="0.3">
      <c r="A102" s="20" t="s">
        <v>126</v>
      </c>
      <c r="B102" s="21" t="s">
        <v>13</v>
      </c>
      <c r="C102" s="22" t="s">
        <v>14</v>
      </c>
      <c r="D102" s="25">
        <v>100</v>
      </c>
      <c r="E102" s="23">
        <v>40</v>
      </c>
      <c r="F102" s="21" t="s">
        <v>13</v>
      </c>
      <c r="G102" s="22">
        <v>2</v>
      </c>
      <c r="H102" s="25"/>
    </row>
    <row r="103" spans="1:8" ht="15.6" x14ac:dyDescent="0.3">
      <c r="A103" s="20" t="s">
        <v>127</v>
      </c>
      <c r="B103" s="21" t="s">
        <v>13</v>
      </c>
      <c r="C103" s="22" t="s">
        <v>14</v>
      </c>
      <c r="D103" s="25">
        <v>101</v>
      </c>
      <c r="E103" s="23">
        <v>50</v>
      </c>
      <c r="F103" s="21" t="s">
        <v>13</v>
      </c>
      <c r="G103" s="22">
        <v>2</v>
      </c>
      <c r="H103" s="25"/>
    </row>
    <row r="104" spans="1:8" ht="15.6" x14ac:dyDescent="0.3">
      <c r="A104" s="20" t="s">
        <v>128</v>
      </c>
      <c r="B104" s="21" t="s">
        <v>13</v>
      </c>
      <c r="C104" s="22" t="s">
        <v>14</v>
      </c>
      <c r="D104" s="25">
        <v>102</v>
      </c>
      <c r="E104" s="23">
        <v>37</v>
      </c>
      <c r="F104" s="21" t="s">
        <v>13</v>
      </c>
      <c r="G104" s="22">
        <v>2</v>
      </c>
      <c r="H104" s="25"/>
    </row>
    <row r="105" spans="1:8" ht="15.6" x14ac:dyDescent="0.3">
      <c r="A105" s="20" t="s">
        <v>129</v>
      </c>
      <c r="B105" s="21" t="s">
        <v>13</v>
      </c>
      <c r="C105" s="22" t="s">
        <v>14</v>
      </c>
      <c r="D105" s="25">
        <v>103</v>
      </c>
      <c r="E105" s="23">
        <v>31</v>
      </c>
      <c r="F105" s="21" t="s">
        <v>13</v>
      </c>
      <c r="G105" s="22">
        <v>2</v>
      </c>
      <c r="H105" s="25"/>
    </row>
    <row r="106" spans="1:8" ht="15.6" x14ac:dyDescent="0.3">
      <c r="A106" s="20" t="s">
        <v>130</v>
      </c>
      <c r="B106" s="21" t="s">
        <v>13</v>
      </c>
      <c r="C106" s="22" t="s">
        <v>14</v>
      </c>
      <c r="D106" s="25">
        <v>104</v>
      </c>
      <c r="E106" s="23">
        <v>39</v>
      </c>
      <c r="F106" s="21" t="s">
        <v>13</v>
      </c>
      <c r="G106" s="22">
        <v>2</v>
      </c>
      <c r="H106" s="25"/>
    </row>
    <row r="107" spans="1:8" ht="15.6" x14ac:dyDescent="0.3">
      <c r="A107" s="20" t="s">
        <v>131</v>
      </c>
      <c r="B107" s="21" t="s">
        <v>13</v>
      </c>
      <c r="C107" s="22" t="s">
        <v>14</v>
      </c>
      <c r="D107" s="25">
        <v>105</v>
      </c>
      <c r="E107" s="23">
        <v>32</v>
      </c>
      <c r="F107" s="21" t="s">
        <v>13</v>
      </c>
      <c r="G107" s="22">
        <v>2</v>
      </c>
      <c r="H107" s="25"/>
    </row>
    <row r="108" spans="1:8" ht="15.6" x14ac:dyDescent="0.3">
      <c r="A108" s="20" t="s">
        <v>132</v>
      </c>
      <c r="B108" s="21" t="s">
        <v>13</v>
      </c>
      <c r="C108" s="22" t="s">
        <v>14</v>
      </c>
      <c r="D108" s="25">
        <v>106</v>
      </c>
      <c r="E108" s="23">
        <v>34</v>
      </c>
      <c r="F108" s="21" t="s">
        <v>13</v>
      </c>
      <c r="G108" s="22">
        <v>2</v>
      </c>
      <c r="H108" s="25"/>
    </row>
    <row r="109" spans="1:8" ht="15.6" x14ac:dyDescent="0.3">
      <c r="A109" s="20" t="s">
        <v>133</v>
      </c>
      <c r="B109" s="21" t="s">
        <v>13</v>
      </c>
      <c r="C109" s="22" t="s">
        <v>14</v>
      </c>
      <c r="D109" s="25">
        <v>107</v>
      </c>
      <c r="E109" s="23">
        <v>41</v>
      </c>
      <c r="F109" s="21" t="s">
        <v>13</v>
      </c>
      <c r="G109" s="22">
        <v>2</v>
      </c>
      <c r="H109" s="25"/>
    </row>
    <row r="110" spans="1:8" ht="15.6" x14ac:dyDescent="0.3">
      <c r="A110" s="20" t="s">
        <v>134</v>
      </c>
      <c r="B110" s="21" t="s">
        <v>17</v>
      </c>
      <c r="C110" s="22" t="s">
        <v>18</v>
      </c>
      <c r="D110" s="25">
        <v>108</v>
      </c>
      <c r="E110" s="23">
        <v>46</v>
      </c>
      <c r="F110" s="21" t="s">
        <v>17</v>
      </c>
      <c r="G110" s="22">
        <v>0</v>
      </c>
      <c r="H110" s="25"/>
    </row>
    <row r="111" spans="1:8" ht="15.6" x14ac:dyDescent="0.3">
      <c r="A111" s="20" t="s">
        <v>135</v>
      </c>
      <c r="B111" s="21" t="s">
        <v>13</v>
      </c>
      <c r="C111" s="22" t="s">
        <v>14</v>
      </c>
      <c r="D111" s="25">
        <v>109</v>
      </c>
      <c r="E111" s="23">
        <v>45</v>
      </c>
      <c r="F111" s="21" t="s">
        <v>13</v>
      </c>
      <c r="G111" s="22">
        <v>2</v>
      </c>
      <c r="H111" s="25"/>
    </row>
    <row r="112" spans="1:8" ht="15.6" x14ac:dyDescent="0.3">
      <c r="A112" s="20" t="s">
        <v>136</v>
      </c>
      <c r="B112" s="21" t="s">
        <v>17</v>
      </c>
      <c r="C112" s="22" t="s">
        <v>18</v>
      </c>
      <c r="D112" s="25">
        <v>110</v>
      </c>
      <c r="E112" s="23">
        <v>35</v>
      </c>
      <c r="F112" s="21" t="s">
        <v>17</v>
      </c>
      <c r="G112" s="22">
        <v>0</v>
      </c>
      <c r="H112" s="25"/>
    </row>
    <row r="113" spans="1:8" ht="15.6" x14ac:dyDescent="0.3">
      <c r="A113" s="20" t="s">
        <v>137</v>
      </c>
      <c r="B113" s="21" t="s">
        <v>13</v>
      </c>
      <c r="C113" s="22" t="s">
        <v>14</v>
      </c>
      <c r="D113" s="25">
        <v>111</v>
      </c>
      <c r="E113" s="23">
        <v>38</v>
      </c>
      <c r="F113" s="21" t="s">
        <v>13</v>
      </c>
      <c r="G113" s="22">
        <v>2</v>
      </c>
      <c r="H113" s="25"/>
    </row>
    <row r="114" spans="1:8" ht="15.6" x14ac:dyDescent="0.3">
      <c r="A114" s="20" t="s">
        <v>138</v>
      </c>
      <c r="B114" s="21" t="s">
        <v>13</v>
      </c>
      <c r="C114" s="22" t="s">
        <v>14</v>
      </c>
      <c r="D114" s="25">
        <v>112</v>
      </c>
      <c r="E114" s="23">
        <v>34</v>
      </c>
      <c r="F114" s="21" t="s">
        <v>13</v>
      </c>
      <c r="G114" s="22">
        <v>2</v>
      </c>
      <c r="H114" s="25"/>
    </row>
    <row r="115" spans="1:8" ht="15.6" x14ac:dyDescent="0.3">
      <c r="A115" s="20" t="s">
        <v>139</v>
      </c>
      <c r="B115" s="21" t="s">
        <v>13</v>
      </c>
      <c r="C115" s="22" t="s">
        <v>14</v>
      </c>
      <c r="D115" s="25">
        <v>113</v>
      </c>
      <c r="E115" s="23">
        <v>30</v>
      </c>
      <c r="F115" s="21" t="s">
        <v>13</v>
      </c>
      <c r="G115" s="22">
        <v>2</v>
      </c>
      <c r="H115" s="25"/>
    </row>
    <row r="116" spans="1:8" ht="15.6" x14ac:dyDescent="0.3">
      <c r="A116" s="20" t="s">
        <v>140</v>
      </c>
      <c r="B116" s="21" t="s">
        <v>13</v>
      </c>
      <c r="C116" s="22" t="s">
        <v>14</v>
      </c>
      <c r="D116" s="25">
        <v>114</v>
      </c>
      <c r="E116" s="23">
        <v>35</v>
      </c>
      <c r="F116" s="21" t="s">
        <v>13</v>
      </c>
      <c r="G116" s="22">
        <v>2</v>
      </c>
      <c r="H116" s="25"/>
    </row>
    <row r="117" spans="1:8" ht="15.6" x14ac:dyDescent="0.3">
      <c r="A117" s="20" t="s">
        <v>141</v>
      </c>
      <c r="B117" s="21" t="s">
        <v>13</v>
      </c>
      <c r="C117" s="22" t="s">
        <v>14</v>
      </c>
      <c r="D117" s="25">
        <v>115</v>
      </c>
      <c r="E117" s="23">
        <v>38</v>
      </c>
      <c r="F117" s="21" t="s">
        <v>13</v>
      </c>
      <c r="G117" s="22">
        <v>2</v>
      </c>
      <c r="H117" s="25"/>
    </row>
    <row r="118" spans="1:8" ht="15.6" x14ac:dyDescent="0.3">
      <c r="A118" s="20" t="s">
        <v>142</v>
      </c>
      <c r="B118" s="21" t="s">
        <v>13</v>
      </c>
      <c r="C118" s="22" t="s">
        <v>14</v>
      </c>
      <c r="D118" s="25">
        <v>116</v>
      </c>
      <c r="E118" s="23">
        <v>41</v>
      </c>
      <c r="F118" s="21" t="s">
        <v>13</v>
      </c>
      <c r="G118" s="22">
        <v>2</v>
      </c>
      <c r="H118" s="25"/>
    </row>
    <row r="119" spans="1:8" ht="15.6" x14ac:dyDescent="0.3">
      <c r="A119" s="20" t="s">
        <v>143</v>
      </c>
      <c r="B119" s="21" t="s">
        <v>13</v>
      </c>
      <c r="C119" s="22" t="s">
        <v>14</v>
      </c>
      <c r="D119" s="25">
        <v>117</v>
      </c>
      <c r="E119" s="23">
        <v>40</v>
      </c>
      <c r="F119" s="21" t="s">
        <v>13</v>
      </c>
      <c r="G119" s="22">
        <v>2</v>
      </c>
      <c r="H119" s="25"/>
    </row>
    <row r="120" spans="1:8" ht="15.6" x14ac:dyDescent="0.3">
      <c r="A120" s="20" t="s">
        <v>144</v>
      </c>
      <c r="B120" s="21" t="s">
        <v>13</v>
      </c>
      <c r="C120" s="22" t="s">
        <v>14</v>
      </c>
      <c r="D120" s="25">
        <v>118</v>
      </c>
      <c r="E120" s="23">
        <v>45</v>
      </c>
      <c r="F120" s="21" t="s">
        <v>13</v>
      </c>
      <c r="G120" s="22">
        <v>2</v>
      </c>
      <c r="H120" s="25"/>
    </row>
    <row r="121" spans="1:8" ht="15.6" x14ac:dyDescent="0.3">
      <c r="A121" s="20" t="s">
        <v>145</v>
      </c>
      <c r="B121" s="21" t="s">
        <v>13</v>
      </c>
      <c r="C121" s="22" t="s">
        <v>14</v>
      </c>
      <c r="D121" s="25">
        <v>119</v>
      </c>
      <c r="E121" s="23">
        <v>40</v>
      </c>
      <c r="F121" s="21" t="s">
        <v>13</v>
      </c>
      <c r="G121" s="22">
        <v>2</v>
      </c>
      <c r="H121" s="25"/>
    </row>
    <row r="122" spans="1:8" ht="15.6" x14ac:dyDescent="0.3">
      <c r="A122" s="20" t="s">
        <v>146</v>
      </c>
      <c r="B122" s="21" t="s">
        <v>13</v>
      </c>
      <c r="C122" s="22" t="s">
        <v>14</v>
      </c>
      <c r="D122" s="25">
        <v>120</v>
      </c>
      <c r="E122" s="23">
        <v>35</v>
      </c>
      <c r="F122" s="21" t="s">
        <v>13</v>
      </c>
      <c r="G122" s="22">
        <v>2</v>
      </c>
      <c r="H122" s="25"/>
    </row>
    <row r="123" spans="1:8" ht="15.6" x14ac:dyDescent="0.3">
      <c r="A123" s="20" t="s">
        <v>147</v>
      </c>
      <c r="B123" s="21" t="s">
        <v>13</v>
      </c>
      <c r="C123" s="22" t="s">
        <v>14</v>
      </c>
      <c r="D123" s="25">
        <v>121</v>
      </c>
      <c r="E123" s="23">
        <v>31</v>
      </c>
      <c r="F123" s="21" t="s">
        <v>13</v>
      </c>
      <c r="G123" s="22">
        <v>2</v>
      </c>
      <c r="H123" s="25"/>
    </row>
    <row r="124" spans="1:8" ht="15.6" x14ac:dyDescent="0.3">
      <c r="A124" s="20" t="s">
        <v>148</v>
      </c>
      <c r="B124" s="21" t="s">
        <v>13</v>
      </c>
      <c r="C124" s="22" t="s">
        <v>14</v>
      </c>
      <c r="D124" s="25">
        <v>122</v>
      </c>
      <c r="E124" s="23">
        <v>38</v>
      </c>
      <c r="F124" s="21" t="s">
        <v>13</v>
      </c>
      <c r="G124" s="22">
        <v>2</v>
      </c>
      <c r="H124" s="25"/>
    </row>
    <row r="125" spans="1:8" ht="15.6" x14ac:dyDescent="0.3">
      <c r="A125" s="20" t="s">
        <v>149</v>
      </c>
      <c r="B125" s="21" t="s">
        <v>13</v>
      </c>
      <c r="C125" s="22" t="s">
        <v>14</v>
      </c>
      <c r="D125" s="25">
        <v>123</v>
      </c>
      <c r="E125" s="23">
        <v>45</v>
      </c>
      <c r="F125" s="21" t="s">
        <v>13</v>
      </c>
      <c r="G125" s="22">
        <v>2</v>
      </c>
      <c r="H125" s="25"/>
    </row>
    <row r="126" spans="1:8" ht="15.6" x14ac:dyDescent="0.3">
      <c r="A126" s="20" t="s">
        <v>150</v>
      </c>
      <c r="B126" s="21" t="s">
        <v>13</v>
      </c>
      <c r="C126" s="22" t="s">
        <v>14</v>
      </c>
      <c r="D126" s="25">
        <v>124</v>
      </c>
      <c r="E126" s="23">
        <v>36</v>
      </c>
      <c r="F126" s="21" t="s">
        <v>13</v>
      </c>
      <c r="G126" s="22">
        <v>2</v>
      </c>
      <c r="H126" s="25"/>
    </row>
    <row r="127" spans="1:8" ht="15.6" x14ac:dyDescent="0.3">
      <c r="A127" s="20" t="s">
        <v>151</v>
      </c>
      <c r="B127" s="21" t="s">
        <v>17</v>
      </c>
      <c r="C127" s="22" t="s">
        <v>18</v>
      </c>
      <c r="D127" s="25">
        <v>125</v>
      </c>
      <c r="E127" s="23">
        <v>42</v>
      </c>
      <c r="F127" s="21" t="s">
        <v>17</v>
      </c>
      <c r="G127" s="22">
        <v>0</v>
      </c>
      <c r="H127" s="25"/>
    </row>
    <row r="128" spans="1:8" ht="15.6" x14ac:dyDescent="0.3">
      <c r="A128" s="20" t="s">
        <v>152</v>
      </c>
      <c r="B128" s="21" t="s">
        <v>13</v>
      </c>
      <c r="C128" s="22" t="s">
        <v>14</v>
      </c>
      <c r="D128" s="25">
        <v>126</v>
      </c>
      <c r="E128" s="23">
        <v>47</v>
      </c>
      <c r="F128" s="21" t="s">
        <v>13</v>
      </c>
      <c r="G128" s="22">
        <v>2</v>
      </c>
      <c r="H128" s="25"/>
    </row>
    <row r="129" spans="1:8" ht="15.6" x14ac:dyDescent="0.3">
      <c r="A129" s="20" t="s">
        <v>153</v>
      </c>
      <c r="B129" s="21" t="s">
        <v>17</v>
      </c>
      <c r="C129" s="22" t="s">
        <v>18</v>
      </c>
      <c r="D129" s="25">
        <v>127</v>
      </c>
      <c r="E129" s="23">
        <v>44</v>
      </c>
      <c r="F129" s="21" t="s">
        <v>17</v>
      </c>
      <c r="G129" s="22">
        <v>0</v>
      </c>
      <c r="H129" s="25"/>
    </row>
    <row r="130" spans="1:8" ht="15.6" x14ac:dyDescent="0.3">
      <c r="A130" s="20" t="s">
        <v>154</v>
      </c>
      <c r="B130" s="21" t="s">
        <v>155</v>
      </c>
      <c r="C130" s="22" t="s">
        <v>156</v>
      </c>
      <c r="D130" s="25">
        <v>128</v>
      </c>
      <c r="E130" s="23">
        <v>420</v>
      </c>
      <c r="F130" s="21" t="s">
        <v>155</v>
      </c>
      <c r="G130" s="22">
        <v>0</v>
      </c>
      <c r="H130" s="25"/>
    </row>
    <row r="131" spans="1:8" ht="15.6" x14ac:dyDescent="0.3">
      <c r="A131" s="20" t="s">
        <v>157</v>
      </c>
      <c r="B131" s="21" t="s">
        <v>17</v>
      </c>
      <c r="C131" s="22" t="s">
        <v>18</v>
      </c>
      <c r="D131" s="25">
        <v>129</v>
      </c>
      <c r="E131" s="23">
        <v>48</v>
      </c>
      <c r="F131" s="21" t="s">
        <v>17</v>
      </c>
      <c r="G131" s="22">
        <v>0</v>
      </c>
      <c r="H131" s="25"/>
    </row>
    <row r="132" spans="1:8" ht="15.6" x14ac:dyDescent="0.3">
      <c r="A132" s="20" t="s">
        <v>158</v>
      </c>
      <c r="B132" s="21" t="s">
        <v>13</v>
      </c>
      <c r="C132" s="22" t="s">
        <v>14</v>
      </c>
      <c r="D132" s="25">
        <v>130</v>
      </c>
      <c r="E132" s="23">
        <v>38</v>
      </c>
      <c r="F132" s="21" t="s">
        <v>13</v>
      </c>
      <c r="G132" s="22">
        <v>2</v>
      </c>
      <c r="H132" s="25"/>
    </row>
    <row r="133" spans="1:8" ht="15.6" x14ac:dyDescent="0.3">
      <c r="A133" s="20" t="s">
        <v>159</v>
      </c>
      <c r="B133" s="21" t="s">
        <v>13</v>
      </c>
      <c r="C133" s="22" t="s">
        <v>14</v>
      </c>
      <c r="D133" s="25">
        <v>131</v>
      </c>
      <c r="E133" s="23">
        <v>35</v>
      </c>
      <c r="F133" s="21" t="s">
        <v>13</v>
      </c>
      <c r="G133" s="22">
        <v>2</v>
      </c>
      <c r="H133" s="25"/>
    </row>
    <row r="134" spans="1:8" ht="15.6" x14ac:dyDescent="0.3">
      <c r="A134" s="20" t="s">
        <v>160</v>
      </c>
      <c r="B134" s="21" t="s">
        <v>13</v>
      </c>
      <c r="C134" s="22" t="s">
        <v>14</v>
      </c>
      <c r="D134" s="25">
        <v>132</v>
      </c>
      <c r="E134" s="23">
        <v>38</v>
      </c>
      <c r="F134" s="21" t="s">
        <v>13</v>
      </c>
      <c r="G134" s="22">
        <v>2</v>
      </c>
      <c r="H134" s="25"/>
    </row>
    <row r="135" spans="1:8" ht="15.6" x14ac:dyDescent="0.3">
      <c r="A135" s="20" t="s">
        <v>161</v>
      </c>
      <c r="B135" s="21" t="s">
        <v>17</v>
      </c>
      <c r="C135" s="22" t="s">
        <v>18</v>
      </c>
      <c r="D135" s="25">
        <v>133</v>
      </c>
      <c r="E135" s="23">
        <v>42</v>
      </c>
      <c r="F135" s="21" t="s">
        <v>17</v>
      </c>
      <c r="G135" s="22">
        <v>0</v>
      </c>
      <c r="H135" s="25"/>
    </row>
    <row r="136" spans="1:8" ht="15.6" x14ac:dyDescent="0.3">
      <c r="A136" s="20" t="s">
        <v>162</v>
      </c>
      <c r="B136" s="21" t="s">
        <v>13</v>
      </c>
      <c r="C136" s="22" t="s">
        <v>14</v>
      </c>
      <c r="D136" s="25">
        <v>134</v>
      </c>
      <c r="E136" s="23">
        <v>30</v>
      </c>
      <c r="F136" s="21" t="s">
        <v>13</v>
      </c>
      <c r="G136" s="22">
        <v>2</v>
      </c>
      <c r="H136" s="25"/>
    </row>
    <row r="137" spans="1:8" ht="15.6" x14ac:dyDescent="0.3">
      <c r="A137" s="20" t="s">
        <v>163</v>
      </c>
      <c r="B137" s="21" t="s">
        <v>13</v>
      </c>
      <c r="C137" s="22" t="s">
        <v>14</v>
      </c>
      <c r="D137" s="25">
        <v>135</v>
      </c>
      <c r="E137" s="23">
        <v>31</v>
      </c>
      <c r="F137" s="21" t="s">
        <v>13</v>
      </c>
      <c r="G137" s="22">
        <v>2</v>
      </c>
      <c r="H137" s="25"/>
    </row>
    <row r="138" spans="1:8" ht="15.6" x14ac:dyDescent="0.3">
      <c r="A138" s="20" t="s">
        <v>164</v>
      </c>
      <c r="B138" s="21" t="s">
        <v>13</v>
      </c>
      <c r="C138" s="22" t="s">
        <v>14</v>
      </c>
      <c r="D138" s="25">
        <v>136</v>
      </c>
      <c r="E138" s="23">
        <v>40</v>
      </c>
      <c r="F138" s="21" t="s">
        <v>13</v>
      </c>
      <c r="G138" s="22">
        <v>2</v>
      </c>
      <c r="H138" s="25"/>
    </row>
    <row r="139" spans="1:8" ht="15.6" x14ac:dyDescent="0.3">
      <c r="A139" s="20" t="s">
        <v>165</v>
      </c>
      <c r="B139" s="21" t="s">
        <v>13</v>
      </c>
      <c r="C139" s="22" t="s">
        <v>14</v>
      </c>
      <c r="D139" s="25">
        <v>137</v>
      </c>
      <c r="E139" s="23">
        <v>38</v>
      </c>
      <c r="F139" s="21" t="s">
        <v>13</v>
      </c>
      <c r="G139" s="22">
        <v>2</v>
      </c>
      <c r="H139" s="25"/>
    </row>
    <row r="140" spans="1:8" ht="15.6" x14ac:dyDescent="0.3">
      <c r="A140" s="20" t="s">
        <v>166</v>
      </c>
      <c r="B140" s="21" t="s">
        <v>13</v>
      </c>
      <c r="C140" s="22" t="s">
        <v>14</v>
      </c>
      <c r="D140" s="25">
        <v>138</v>
      </c>
      <c r="E140" s="23">
        <v>37</v>
      </c>
      <c r="F140" s="21" t="s">
        <v>13</v>
      </c>
      <c r="G140" s="22">
        <v>2</v>
      </c>
      <c r="H140" s="25"/>
    </row>
    <row r="141" spans="1:8" ht="15.6" x14ac:dyDescent="0.3">
      <c r="A141" s="20" t="s">
        <v>167</v>
      </c>
      <c r="B141" s="21" t="s">
        <v>13</v>
      </c>
      <c r="C141" s="22" t="s">
        <v>14</v>
      </c>
      <c r="D141" s="25">
        <v>139</v>
      </c>
      <c r="E141" s="23">
        <v>43</v>
      </c>
      <c r="F141" s="21" t="s">
        <v>13</v>
      </c>
      <c r="G141" s="22">
        <v>2</v>
      </c>
      <c r="H141" s="25"/>
    </row>
    <row r="142" spans="1:8" ht="15.6" x14ac:dyDescent="0.3">
      <c r="A142" s="20" t="s">
        <v>168</v>
      </c>
      <c r="B142" s="21" t="s">
        <v>13</v>
      </c>
      <c r="C142" s="22" t="s">
        <v>14</v>
      </c>
      <c r="D142" s="25">
        <v>140</v>
      </c>
      <c r="E142" s="23">
        <v>45</v>
      </c>
      <c r="F142" s="21" t="s">
        <v>13</v>
      </c>
      <c r="G142" s="22">
        <v>2</v>
      </c>
      <c r="H142" s="25"/>
    </row>
    <row r="143" spans="1:8" ht="15.6" x14ac:dyDescent="0.3">
      <c r="A143" s="20" t="s">
        <v>169</v>
      </c>
      <c r="B143" s="21" t="s">
        <v>17</v>
      </c>
      <c r="C143" s="22" t="s">
        <v>18</v>
      </c>
      <c r="D143" s="25">
        <v>141</v>
      </c>
      <c r="E143" s="23">
        <v>45</v>
      </c>
      <c r="F143" s="21" t="s">
        <v>17</v>
      </c>
      <c r="G143" s="22">
        <v>0</v>
      </c>
      <c r="H143" s="25"/>
    </row>
    <row r="144" spans="1:8" ht="15.6" x14ac:dyDescent="0.3">
      <c r="A144" s="20" t="s">
        <v>170</v>
      </c>
      <c r="B144" s="21" t="s">
        <v>13</v>
      </c>
      <c r="C144" s="22" t="s">
        <v>14</v>
      </c>
      <c r="D144" s="25">
        <v>142</v>
      </c>
      <c r="E144" s="23">
        <v>43</v>
      </c>
      <c r="F144" s="21" t="s">
        <v>13</v>
      </c>
      <c r="G144" s="22">
        <v>2</v>
      </c>
      <c r="H144" s="25"/>
    </row>
    <row r="145" spans="1:8" ht="15.6" x14ac:dyDescent="0.3">
      <c r="A145" s="20" t="s">
        <v>171</v>
      </c>
      <c r="B145" s="21" t="s">
        <v>13</v>
      </c>
      <c r="C145" s="22" t="s">
        <v>14</v>
      </c>
      <c r="D145" s="25">
        <v>143</v>
      </c>
      <c r="E145" s="23">
        <v>39</v>
      </c>
      <c r="F145" s="21" t="s">
        <v>13</v>
      </c>
      <c r="G145" s="22">
        <v>2</v>
      </c>
      <c r="H145" s="25"/>
    </row>
    <row r="146" spans="1:8" ht="15.6" x14ac:dyDescent="0.3">
      <c r="A146" s="20" t="s">
        <v>172</v>
      </c>
      <c r="B146" s="21" t="s">
        <v>13</v>
      </c>
      <c r="C146" s="22" t="s">
        <v>14</v>
      </c>
      <c r="D146" s="25">
        <v>144</v>
      </c>
      <c r="E146" s="23">
        <v>41</v>
      </c>
      <c r="F146" s="21" t="s">
        <v>13</v>
      </c>
      <c r="G146" s="22">
        <v>2</v>
      </c>
      <c r="H146" s="25"/>
    </row>
    <row r="147" spans="1:8" ht="15.6" x14ac:dyDescent="0.3">
      <c r="A147" s="20" t="s">
        <v>173</v>
      </c>
      <c r="B147" s="21" t="s">
        <v>17</v>
      </c>
      <c r="C147" s="22" t="s">
        <v>18</v>
      </c>
      <c r="D147" s="25">
        <v>145</v>
      </c>
      <c r="E147" s="23">
        <v>40</v>
      </c>
      <c r="F147" s="21" t="s">
        <v>17</v>
      </c>
      <c r="G147" s="22">
        <v>0</v>
      </c>
      <c r="H147" s="25"/>
    </row>
    <row r="148" spans="1:8" ht="15.6" x14ac:dyDescent="0.3">
      <c r="A148" s="20" t="s">
        <v>174</v>
      </c>
      <c r="B148" s="21" t="s">
        <v>17</v>
      </c>
      <c r="C148" s="22" t="s">
        <v>18</v>
      </c>
      <c r="D148" s="25">
        <v>146</v>
      </c>
      <c r="E148" s="23">
        <v>36</v>
      </c>
      <c r="F148" s="21" t="s">
        <v>17</v>
      </c>
      <c r="G148" s="22">
        <v>0</v>
      </c>
      <c r="H148" s="25"/>
    </row>
    <row r="149" spans="1:8" ht="15.6" x14ac:dyDescent="0.3">
      <c r="A149" s="20" t="s">
        <v>175</v>
      </c>
      <c r="B149" s="21" t="s">
        <v>13</v>
      </c>
      <c r="C149" s="22" t="s">
        <v>14</v>
      </c>
      <c r="D149" s="25">
        <v>147</v>
      </c>
      <c r="E149" s="23">
        <v>45</v>
      </c>
      <c r="F149" s="21" t="s">
        <v>13</v>
      </c>
      <c r="G149" s="22">
        <v>2</v>
      </c>
      <c r="H149" s="25"/>
    </row>
    <row r="150" spans="1:8" ht="15.6" x14ac:dyDescent="0.3">
      <c r="A150" s="20" t="s">
        <v>176</v>
      </c>
      <c r="B150" s="21" t="s">
        <v>13</v>
      </c>
      <c r="C150" s="22" t="s">
        <v>14</v>
      </c>
      <c r="D150" s="25">
        <v>148</v>
      </c>
      <c r="E150" s="23">
        <v>36</v>
      </c>
      <c r="F150" s="21" t="s">
        <v>13</v>
      </c>
      <c r="G150" s="22">
        <v>2</v>
      </c>
      <c r="H150" s="25"/>
    </row>
    <row r="151" spans="1:8" ht="15.6" x14ac:dyDescent="0.3">
      <c r="A151" s="20" t="s">
        <v>177</v>
      </c>
      <c r="B151" s="21" t="s">
        <v>17</v>
      </c>
      <c r="C151" s="22" t="s">
        <v>18</v>
      </c>
      <c r="D151" s="25">
        <v>149</v>
      </c>
      <c r="E151" s="23">
        <v>41</v>
      </c>
      <c r="F151" s="21" t="s">
        <v>17</v>
      </c>
      <c r="G151" s="22">
        <v>0</v>
      </c>
      <c r="H151" s="25"/>
    </row>
    <row r="152" spans="1:8" ht="15.6" x14ac:dyDescent="0.3">
      <c r="A152" s="20" t="s">
        <v>178</v>
      </c>
      <c r="B152" s="21" t="s">
        <v>13</v>
      </c>
      <c r="C152" s="22" t="s">
        <v>14</v>
      </c>
      <c r="D152" s="25">
        <v>150</v>
      </c>
      <c r="E152" s="23">
        <v>35</v>
      </c>
      <c r="F152" s="21" t="s">
        <v>13</v>
      </c>
      <c r="G152" s="22">
        <v>2</v>
      </c>
      <c r="H152" s="25"/>
    </row>
    <row r="153" spans="1:8" ht="15.6" x14ac:dyDescent="0.3">
      <c r="A153" s="20" t="s">
        <v>179</v>
      </c>
      <c r="B153" s="21" t="s">
        <v>17</v>
      </c>
      <c r="C153" s="22" t="s">
        <v>18</v>
      </c>
      <c r="D153" s="25">
        <v>151</v>
      </c>
      <c r="E153" s="23">
        <v>48</v>
      </c>
      <c r="F153" s="21" t="s">
        <v>17</v>
      </c>
      <c r="G153" s="22">
        <v>0</v>
      </c>
      <c r="H153" s="25"/>
    </row>
    <row r="154" spans="1:8" ht="15.6" x14ac:dyDescent="0.3">
      <c r="A154" s="20" t="s">
        <v>180</v>
      </c>
      <c r="B154" s="21" t="s">
        <v>13</v>
      </c>
      <c r="C154" s="22" t="s">
        <v>14</v>
      </c>
      <c r="D154" s="25">
        <v>152</v>
      </c>
      <c r="E154" s="23">
        <v>35</v>
      </c>
      <c r="F154" s="21" t="s">
        <v>13</v>
      </c>
      <c r="G154" s="22">
        <v>2</v>
      </c>
      <c r="H154" s="25"/>
    </row>
    <row r="155" spans="1:8" ht="15.6" x14ac:dyDescent="0.3">
      <c r="A155" s="20" t="s">
        <v>181</v>
      </c>
      <c r="B155" s="21" t="s">
        <v>13</v>
      </c>
      <c r="C155" s="22" t="s">
        <v>14</v>
      </c>
      <c r="D155" s="25">
        <v>153</v>
      </c>
      <c r="E155" s="23">
        <v>38</v>
      </c>
      <c r="F155" s="21" t="s">
        <v>13</v>
      </c>
      <c r="G155" s="22">
        <v>2</v>
      </c>
      <c r="H155" s="25"/>
    </row>
    <row r="156" spans="1:8" ht="15.6" x14ac:dyDescent="0.3">
      <c r="A156" s="20" t="s">
        <v>182</v>
      </c>
      <c r="B156" s="21" t="s">
        <v>13</v>
      </c>
      <c r="C156" s="22" t="s">
        <v>14</v>
      </c>
      <c r="D156" s="25">
        <v>154</v>
      </c>
      <c r="E156" s="23">
        <v>32</v>
      </c>
      <c r="F156" s="21" t="s">
        <v>13</v>
      </c>
      <c r="G156" s="22">
        <v>2</v>
      </c>
      <c r="H156" s="25"/>
    </row>
    <row r="157" spans="1:8" ht="15.6" x14ac:dyDescent="0.3">
      <c r="A157" s="20" t="s">
        <v>183</v>
      </c>
      <c r="B157" s="21" t="s">
        <v>13</v>
      </c>
      <c r="C157" s="22" t="s">
        <v>14</v>
      </c>
      <c r="D157" s="25">
        <v>155</v>
      </c>
      <c r="E157" s="23">
        <v>35</v>
      </c>
      <c r="F157" s="21" t="s">
        <v>13</v>
      </c>
      <c r="G157" s="22">
        <v>2</v>
      </c>
      <c r="H157" s="25"/>
    </row>
    <row r="158" spans="1:8" ht="15.6" x14ac:dyDescent="0.3">
      <c r="A158" s="20" t="s">
        <v>184</v>
      </c>
      <c r="B158" s="21" t="s">
        <v>185</v>
      </c>
      <c r="C158" s="22" t="s">
        <v>186</v>
      </c>
      <c r="D158" s="25">
        <v>156</v>
      </c>
      <c r="E158" s="23">
        <v>37</v>
      </c>
      <c r="F158" s="21" t="s">
        <v>185</v>
      </c>
      <c r="G158" s="22">
        <v>0</v>
      </c>
      <c r="H158" s="25"/>
    </row>
    <row r="159" spans="1:8" ht="15.6" x14ac:dyDescent="0.3">
      <c r="A159" s="20" t="s">
        <v>187</v>
      </c>
      <c r="B159" s="21" t="s">
        <v>17</v>
      </c>
      <c r="C159" s="22" t="s">
        <v>18</v>
      </c>
      <c r="D159" s="25">
        <v>157</v>
      </c>
      <c r="E159" s="23">
        <v>60</v>
      </c>
      <c r="F159" s="21" t="s">
        <v>17</v>
      </c>
      <c r="G159" s="22">
        <v>0</v>
      </c>
      <c r="H159" s="25"/>
    </row>
    <row r="160" spans="1:8" ht="15.6" x14ac:dyDescent="0.3">
      <c r="A160" s="20" t="s">
        <v>188</v>
      </c>
      <c r="B160" s="21" t="s">
        <v>13</v>
      </c>
      <c r="C160" s="22" t="s">
        <v>14</v>
      </c>
      <c r="D160" s="25">
        <v>158</v>
      </c>
      <c r="E160" s="23">
        <v>43</v>
      </c>
      <c r="F160" s="21" t="s">
        <v>13</v>
      </c>
      <c r="G160" s="22">
        <v>2</v>
      </c>
      <c r="H160" s="25"/>
    </row>
    <row r="161" spans="1:8" ht="15.6" x14ac:dyDescent="0.3">
      <c r="A161" s="20" t="s">
        <v>189</v>
      </c>
      <c r="B161" s="21" t="s">
        <v>13</v>
      </c>
      <c r="C161" s="22" t="s">
        <v>14</v>
      </c>
      <c r="D161" s="25">
        <v>159</v>
      </c>
      <c r="E161" s="23">
        <v>37</v>
      </c>
      <c r="F161" s="21" t="s">
        <v>13</v>
      </c>
      <c r="G161" s="22">
        <v>2</v>
      </c>
      <c r="H161" s="25"/>
    </row>
    <row r="162" spans="1:8" ht="15.6" x14ac:dyDescent="0.3">
      <c r="A162" s="20" t="s">
        <v>190</v>
      </c>
      <c r="B162" s="21" t="s">
        <v>17</v>
      </c>
      <c r="C162" s="22" t="s">
        <v>18</v>
      </c>
      <c r="D162" s="25">
        <v>160</v>
      </c>
      <c r="E162" s="23">
        <v>31</v>
      </c>
      <c r="F162" s="21" t="s">
        <v>17</v>
      </c>
      <c r="G162" s="22">
        <v>0</v>
      </c>
      <c r="H162" s="25"/>
    </row>
    <row r="163" spans="1:8" ht="15.6" x14ac:dyDescent="0.3">
      <c r="A163" s="20" t="s">
        <v>191</v>
      </c>
      <c r="B163" s="21" t="s">
        <v>13</v>
      </c>
      <c r="C163" s="22" t="s">
        <v>14</v>
      </c>
      <c r="D163" s="25">
        <v>161</v>
      </c>
      <c r="E163" s="23">
        <v>42</v>
      </c>
      <c r="F163" s="21" t="s">
        <v>13</v>
      </c>
      <c r="G163" s="22">
        <v>2</v>
      </c>
      <c r="H163" s="25"/>
    </row>
    <row r="164" spans="1:8" ht="15.6" x14ac:dyDescent="0.3">
      <c r="A164" s="20" t="s">
        <v>192</v>
      </c>
      <c r="B164" s="21" t="s">
        <v>13</v>
      </c>
      <c r="C164" s="22" t="s">
        <v>14</v>
      </c>
      <c r="D164" s="25">
        <v>162</v>
      </c>
      <c r="E164" s="23">
        <v>42</v>
      </c>
      <c r="F164" s="21" t="s">
        <v>13</v>
      </c>
      <c r="G164" s="22">
        <v>2</v>
      </c>
      <c r="H164" s="25"/>
    </row>
    <row r="165" spans="1:8" ht="15.6" x14ac:dyDescent="0.3">
      <c r="A165" s="20" t="s">
        <v>193</v>
      </c>
      <c r="B165" s="21" t="s">
        <v>13</v>
      </c>
      <c r="C165" s="22" t="s">
        <v>14</v>
      </c>
      <c r="D165" s="25">
        <v>163</v>
      </c>
      <c r="E165" s="23">
        <v>29</v>
      </c>
      <c r="F165" s="21" t="s">
        <v>13</v>
      </c>
      <c r="G165" s="22">
        <v>2</v>
      </c>
      <c r="H165" s="25"/>
    </row>
    <row r="166" spans="1:8" ht="15.6" x14ac:dyDescent="0.3">
      <c r="A166" s="20" t="s">
        <v>194</v>
      </c>
      <c r="B166" s="21" t="s">
        <v>17</v>
      </c>
      <c r="C166" s="22" t="s">
        <v>18</v>
      </c>
      <c r="D166" s="25">
        <v>164</v>
      </c>
      <c r="E166" s="23">
        <v>40</v>
      </c>
      <c r="F166" s="21" t="s">
        <v>17</v>
      </c>
      <c r="G166" s="22">
        <v>0</v>
      </c>
      <c r="H166" s="25"/>
    </row>
    <row r="167" spans="1:8" ht="15.6" x14ac:dyDescent="0.3">
      <c r="A167" s="20" t="s">
        <v>195</v>
      </c>
      <c r="B167" s="21" t="s">
        <v>17</v>
      </c>
      <c r="C167" s="22" t="s">
        <v>18</v>
      </c>
      <c r="D167" s="25">
        <v>165</v>
      </c>
      <c r="E167" s="23">
        <v>57</v>
      </c>
      <c r="F167" s="21" t="s">
        <v>17</v>
      </c>
      <c r="G167" s="22">
        <v>0</v>
      </c>
      <c r="H167" s="25"/>
    </row>
    <row r="168" spans="1:8" ht="15.6" x14ac:dyDescent="0.3">
      <c r="A168" s="20" t="s">
        <v>196</v>
      </c>
      <c r="B168" s="21" t="s">
        <v>17</v>
      </c>
      <c r="C168" s="22" t="s">
        <v>18</v>
      </c>
      <c r="D168" s="25">
        <v>166</v>
      </c>
      <c r="E168" s="23">
        <v>37</v>
      </c>
      <c r="F168" s="21" t="s">
        <v>17</v>
      </c>
      <c r="G168" s="22">
        <v>0</v>
      </c>
      <c r="H168" s="25"/>
    </row>
    <row r="169" spans="1:8" ht="15.6" x14ac:dyDescent="0.3">
      <c r="A169" s="20" t="s">
        <v>197</v>
      </c>
      <c r="B169" s="21" t="s">
        <v>13</v>
      </c>
      <c r="C169" s="22" t="s">
        <v>14</v>
      </c>
      <c r="D169" s="25">
        <v>167</v>
      </c>
      <c r="E169" s="23">
        <v>38</v>
      </c>
      <c r="F169" s="21" t="s">
        <v>13</v>
      </c>
      <c r="G169" s="22">
        <v>2</v>
      </c>
      <c r="H169" s="25"/>
    </row>
    <row r="170" spans="1:8" ht="15.6" x14ac:dyDescent="0.3">
      <c r="A170" s="20" t="s">
        <v>198</v>
      </c>
      <c r="B170" s="21" t="s">
        <v>13</v>
      </c>
      <c r="C170" s="22" t="s">
        <v>14</v>
      </c>
      <c r="D170" s="25">
        <v>168</v>
      </c>
      <c r="E170" s="23">
        <v>30</v>
      </c>
      <c r="F170" s="21" t="s">
        <v>13</v>
      </c>
      <c r="G170" s="22">
        <v>2</v>
      </c>
      <c r="H170" s="25"/>
    </row>
    <row r="171" spans="1:8" ht="15.6" x14ac:dyDescent="0.3">
      <c r="A171" s="20" t="s">
        <v>199</v>
      </c>
      <c r="B171" s="21" t="s">
        <v>13</v>
      </c>
      <c r="C171" s="22" t="s">
        <v>14</v>
      </c>
      <c r="D171" s="25">
        <v>169</v>
      </c>
      <c r="E171" s="23">
        <v>38</v>
      </c>
      <c r="F171" s="21" t="s">
        <v>13</v>
      </c>
      <c r="G171" s="22">
        <v>2</v>
      </c>
      <c r="H171" s="25"/>
    </row>
    <row r="172" spans="1:8" ht="15.6" x14ac:dyDescent="0.3">
      <c r="A172" s="20" t="s">
        <v>200</v>
      </c>
      <c r="B172" s="21" t="s">
        <v>13</v>
      </c>
      <c r="C172" s="22" t="s">
        <v>14</v>
      </c>
      <c r="D172" s="25">
        <v>170</v>
      </c>
      <c r="E172" s="23">
        <v>43</v>
      </c>
      <c r="F172" s="21" t="s">
        <v>13</v>
      </c>
      <c r="G172" s="22">
        <v>2</v>
      </c>
      <c r="H172" s="25"/>
    </row>
    <row r="173" spans="1:8" ht="15.6" x14ac:dyDescent="0.3">
      <c r="A173" s="20" t="s">
        <v>201</v>
      </c>
      <c r="B173" s="21" t="s">
        <v>123</v>
      </c>
      <c r="C173" s="22" t="s">
        <v>124</v>
      </c>
      <c r="D173" s="25">
        <v>171</v>
      </c>
      <c r="E173" s="23">
        <v>80</v>
      </c>
      <c r="F173" s="21" t="s">
        <v>123</v>
      </c>
      <c r="G173" s="22">
        <v>0</v>
      </c>
      <c r="H173" s="25"/>
    </row>
    <row r="174" spans="1:8" ht="15.6" x14ac:dyDescent="0.3">
      <c r="A174" s="20" t="s">
        <v>202</v>
      </c>
      <c r="B174" s="21" t="s">
        <v>203</v>
      </c>
      <c r="C174" s="22" t="s">
        <v>204</v>
      </c>
      <c r="D174" s="25">
        <v>172</v>
      </c>
      <c r="E174" s="23">
        <v>455</v>
      </c>
      <c r="F174" s="21" t="s">
        <v>203</v>
      </c>
      <c r="G174" s="22">
        <v>0</v>
      </c>
      <c r="H174" s="25"/>
    </row>
    <row r="175" spans="1:8" ht="15.6" x14ac:dyDescent="0.3">
      <c r="A175" s="20" t="s">
        <v>205</v>
      </c>
      <c r="B175" s="21" t="s">
        <v>13</v>
      </c>
      <c r="C175" s="22" t="s">
        <v>14</v>
      </c>
      <c r="D175" s="25">
        <v>173</v>
      </c>
      <c r="E175" s="23">
        <v>32</v>
      </c>
      <c r="F175" s="21" t="s">
        <v>13</v>
      </c>
      <c r="G175" s="22">
        <v>2</v>
      </c>
      <c r="H175" s="25"/>
    </row>
    <row r="176" spans="1:8" ht="15.6" x14ac:dyDescent="0.3">
      <c r="A176" s="20" t="s">
        <v>206</v>
      </c>
      <c r="B176" s="21" t="s">
        <v>13</v>
      </c>
      <c r="C176" s="22" t="s">
        <v>14</v>
      </c>
      <c r="D176" s="25">
        <v>174</v>
      </c>
      <c r="E176" s="23">
        <v>45</v>
      </c>
      <c r="F176" s="21" t="s">
        <v>13</v>
      </c>
      <c r="G176" s="22">
        <v>2</v>
      </c>
      <c r="H176" s="25"/>
    </row>
    <row r="177" spans="1:8" ht="15.6" x14ac:dyDescent="0.3">
      <c r="A177" s="20" t="s">
        <v>207</v>
      </c>
      <c r="B177" s="21" t="s">
        <v>13</v>
      </c>
      <c r="C177" s="22" t="s">
        <v>14</v>
      </c>
      <c r="D177" s="25">
        <v>175</v>
      </c>
      <c r="E177" s="23">
        <v>42</v>
      </c>
      <c r="F177" s="21" t="s">
        <v>13</v>
      </c>
      <c r="G177" s="22">
        <v>2</v>
      </c>
      <c r="H177" s="25"/>
    </row>
    <row r="178" spans="1:8" ht="15.6" x14ac:dyDescent="0.3">
      <c r="A178" s="20" t="s">
        <v>208</v>
      </c>
      <c r="B178" s="21" t="s">
        <v>13</v>
      </c>
      <c r="C178" s="22" t="s">
        <v>14</v>
      </c>
      <c r="D178" s="25">
        <v>176</v>
      </c>
      <c r="E178" s="23">
        <v>31</v>
      </c>
      <c r="F178" s="21" t="s">
        <v>13</v>
      </c>
      <c r="G178" s="22">
        <v>2</v>
      </c>
      <c r="H178" s="25"/>
    </row>
    <row r="179" spans="1:8" ht="15.6" x14ac:dyDescent="0.3">
      <c r="A179" s="20" t="s">
        <v>209</v>
      </c>
      <c r="B179" s="21" t="s">
        <v>13</v>
      </c>
      <c r="C179" s="22" t="s">
        <v>14</v>
      </c>
      <c r="D179" s="25">
        <v>177</v>
      </c>
      <c r="E179" s="23">
        <v>36</v>
      </c>
      <c r="F179" s="21" t="s">
        <v>13</v>
      </c>
      <c r="G179" s="22">
        <v>2</v>
      </c>
      <c r="H179" s="25"/>
    </row>
    <row r="180" spans="1:8" ht="15.6" x14ac:dyDescent="0.3">
      <c r="A180" s="20" t="s">
        <v>210</v>
      </c>
      <c r="B180" s="21" t="s">
        <v>13</v>
      </c>
      <c r="C180" s="22" t="s">
        <v>14</v>
      </c>
      <c r="D180" s="25">
        <v>178</v>
      </c>
      <c r="E180" s="23">
        <v>38</v>
      </c>
      <c r="F180" s="21" t="s">
        <v>13</v>
      </c>
      <c r="G180" s="22">
        <v>2</v>
      </c>
      <c r="H180" s="25"/>
    </row>
    <row r="181" spans="1:8" ht="15.6" x14ac:dyDescent="0.3">
      <c r="A181" s="20" t="s">
        <v>211</v>
      </c>
      <c r="B181" s="21" t="s">
        <v>17</v>
      </c>
      <c r="C181" s="22" t="s">
        <v>18</v>
      </c>
      <c r="D181" s="25">
        <v>179</v>
      </c>
      <c r="E181" s="23">
        <v>56</v>
      </c>
      <c r="F181" s="21" t="s">
        <v>17</v>
      </c>
      <c r="G181" s="22">
        <v>0</v>
      </c>
      <c r="H181" s="25"/>
    </row>
    <row r="182" spans="1:8" ht="15.6" x14ac:dyDescent="0.3">
      <c r="A182" s="20" t="s">
        <v>212</v>
      </c>
      <c r="B182" s="21" t="s">
        <v>13</v>
      </c>
      <c r="C182" s="22" t="s">
        <v>14</v>
      </c>
      <c r="D182" s="25">
        <v>180</v>
      </c>
      <c r="E182" s="23">
        <v>37</v>
      </c>
      <c r="F182" s="21" t="s">
        <v>13</v>
      </c>
      <c r="G182" s="22">
        <v>2</v>
      </c>
      <c r="H182" s="25"/>
    </row>
    <row r="183" spans="1:8" ht="15.6" x14ac:dyDescent="0.3">
      <c r="A183" s="20" t="s">
        <v>213</v>
      </c>
      <c r="B183" s="21" t="s">
        <v>13</v>
      </c>
      <c r="C183" s="22" t="s">
        <v>14</v>
      </c>
      <c r="D183" s="25">
        <v>181</v>
      </c>
      <c r="E183" s="23">
        <v>44</v>
      </c>
      <c r="F183" s="21" t="s">
        <v>13</v>
      </c>
      <c r="G183" s="22">
        <v>2</v>
      </c>
      <c r="H183" s="25"/>
    </row>
    <row r="184" spans="1:8" ht="15.6" x14ac:dyDescent="0.3">
      <c r="A184" s="20" t="s">
        <v>214</v>
      </c>
      <c r="B184" s="21" t="s">
        <v>13</v>
      </c>
      <c r="C184" s="22" t="s">
        <v>14</v>
      </c>
      <c r="D184" s="25">
        <v>182</v>
      </c>
      <c r="E184" s="23">
        <v>33</v>
      </c>
      <c r="F184" s="21" t="s">
        <v>13</v>
      </c>
      <c r="G184" s="22">
        <v>2</v>
      </c>
      <c r="H184" s="25"/>
    </row>
    <row r="185" spans="1:8" ht="15.6" x14ac:dyDescent="0.3">
      <c r="A185" s="20" t="s">
        <v>215</v>
      </c>
      <c r="B185" s="21" t="s">
        <v>13</v>
      </c>
      <c r="C185" s="22" t="s">
        <v>14</v>
      </c>
      <c r="D185" s="25">
        <v>183</v>
      </c>
      <c r="E185" s="23">
        <v>38</v>
      </c>
      <c r="F185" s="21" t="s">
        <v>13</v>
      </c>
      <c r="G185" s="22">
        <v>2</v>
      </c>
      <c r="H185" s="25"/>
    </row>
    <row r="186" spans="1:8" ht="15.6" x14ac:dyDescent="0.3">
      <c r="A186" s="20" t="s">
        <v>216</v>
      </c>
      <c r="B186" s="21" t="s">
        <v>13</v>
      </c>
      <c r="C186" s="22" t="s">
        <v>14</v>
      </c>
      <c r="D186" s="25">
        <v>184</v>
      </c>
      <c r="E186" s="23">
        <v>42</v>
      </c>
      <c r="F186" s="21" t="s">
        <v>13</v>
      </c>
      <c r="G186" s="22">
        <v>2</v>
      </c>
      <c r="H186" s="25"/>
    </row>
    <row r="187" spans="1:8" ht="15.6" x14ac:dyDescent="0.3">
      <c r="A187" s="20" t="s">
        <v>217</v>
      </c>
      <c r="B187" s="21" t="s">
        <v>13</v>
      </c>
      <c r="C187" s="22" t="s">
        <v>14</v>
      </c>
      <c r="D187" s="25">
        <v>185</v>
      </c>
      <c r="E187" s="23">
        <v>37</v>
      </c>
      <c r="F187" s="21" t="s">
        <v>13</v>
      </c>
      <c r="G187" s="22">
        <v>2</v>
      </c>
      <c r="H187" s="25"/>
    </row>
    <row r="188" spans="1:8" ht="15.6" x14ac:dyDescent="0.3">
      <c r="A188" s="20" t="s">
        <v>218</v>
      </c>
      <c r="B188" s="21" t="s">
        <v>13</v>
      </c>
      <c r="C188" s="22" t="s">
        <v>14</v>
      </c>
      <c r="D188" s="25">
        <v>186</v>
      </c>
      <c r="E188" s="23">
        <v>37</v>
      </c>
      <c r="F188" s="21" t="s">
        <v>13</v>
      </c>
      <c r="G188" s="22">
        <v>2</v>
      </c>
      <c r="H188" s="25"/>
    </row>
    <row r="189" spans="1:8" ht="15.6" x14ac:dyDescent="0.3">
      <c r="A189" s="20" t="s">
        <v>219</v>
      </c>
      <c r="B189" s="21" t="s">
        <v>13</v>
      </c>
      <c r="C189" s="22" t="s">
        <v>14</v>
      </c>
      <c r="D189" s="25">
        <v>187</v>
      </c>
      <c r="E189" s="23">
        <v>39</v>
      </c>
      <c r="F189" s="21" t="s">
        <v>13</v>
      </c>
      <c r="G189" s="22">
        <v>2</v>
      </c>
      <c r="H189" s="25"/>
    </row>
    <row r="190" spans="1:8" ht="15.6" x14ac:dyDescent="0.3">
      <c r="A190" s="20" t="s">
        <v>220</v>
      </c>
      <c r="B190" s="21" t="s">
        <v>13</v>
      </c>
      <c r="C190" s="22" t="s">
        <v>14</v>
      </c>
      <c r="D190" s="25">
        <v>188</v>
      </c>
      <c r="E190" s="23">
        <v>38</v>
      </c>
      <c r="F190" s="21" t="s">
        <v>13</v>
      </c>
      <c r="G190" s="22">
        <v>2</v>
      </c>
      <c r="H190" s="25"/>
    </row>
    <row r="191" spans="1:8" ht="15.6" x14ac:dyDescent="0.3">
      <c r="A191" s="20" t="s">
        <v>221</v>
      </c>
      <c r="B191" s="21" t="s">
        <v>13</v>
      </c>
      <c r="C191" s="22" t="s">
        <v>14</v>
      </c>
      <c r="D191" s="25">
        <v>189</v>
      </c>
      <c r="E191" s="23">
        <v>45</v>
      </c>
      <c r="F191" s="21" t="s">
        <v>13</v>
      </c>
      <c r="G191" s="22">
        <v>2</v>
      </c>
      <c r="H191" s="25"/>
    </row>
    <row r="192" spans="1:8" ht="15.6" x14ac:dyDescent="0.3">
      <c r="A192" s="20" t="s">
        <v>222</v>
      </c>
      <c r="B192" s="21" t="s">
        <v>13</v>
      </c>
      <c r="C192" s="22" t="s">
        <v>14</v>
      </c>
      <c r="D192" s="25">
        <v>190</v>
      </c>
      <c r="E192" s="23">
        <v>46</v>
      </c>
      <c r="F192" s="21" t="s">
        <v>13</v>
      </c>
      <c r="G192" s="22">
        <v>2</v>
      </c>
      <c r="H192" s="25"/>
    </row>
    <row r="193" spans="1:8" ht="15.6" x14ac:dyDescent="0.3">
      <c r="A193" s="20" t="s">
        <v>223</v>
      </c>
      <c r="B193" s="21" t="s">
        <v>13</v>
      </c>
      <c r="C193" s="22" t="s">
        <v>14</v>
      </c>
      <c r="D193" s="25">
        <v>191</v>
      </c>
      <c r="E193" s="23">
        <v>36</v>
      </c>
      <c r="F193" s="21" t="s">
        <v>13</v>
      </c>
      <c r="G193" s="22">
        <v>2</v>
      </c>
      <c r="H193" s="25"/>
    </row>
    <row r="194" spans="1:8" ht="15.6" x14ac:dyDescent="0.3">
      <c r="A194" s="20" t="s">
        <v>224</v>
      </c>
      <c r="B194" s="21" t="s">
        <v>13</v>
      </c>
      <c r="C194" s="22" t="s">
        <v>14</v>
      </c>
      <c r="D194" s="25">
        <v>192</v>
      </c>
      <c r="E194" s="23">
        <v>38</v>
      </c>
      <c r="F194" s="21" t="s">
        <v>13</v>
      </c>
      <c r="G194" s="22">
        <v>2</v>
      </c>
      <c r="H194" s="25"/>
    </row>
    <row r="195" spans="1:8" ht="15.6" x14ac:dyDescent="0.3">
      <c r="A195" s="20" t="s">
        <v>225</v>
      </c>
      <c r="B195" s="21" t="s">
        <v>13</v>
      </c>
      <c r="C195" s="22" t="s">
        <v>14</v>
      </c>
      <c r="D195" s="25">
        <v>193</v>
      </c>
      <c r="E195" s="23">
        <v>33</v>
      </c>
      <c r="F195" s="21" t="s">
        <v>13</v>
      </c>
      <c r="G195" s="22">
        <v>2</v>
      </c>
      <c r="H195" s="25"/>
    </row>
    <row r="196" spans="1:8" ht="15.6" x14ac:dyDescent="0.3">
      <c r="A196" s="20" t="s">
        <v>226</v>
      </c>
      <c r="B196" s="21" t="s">
        <v>13</v>
      </c>
      <c r="C196" s="22" t="s">
        <v>14</v>
      </c>
      <c r="D196" s="25">
        <v>194</v>
      </c>
      <c r="E196" s="23">
        <v>39</v>
      </c>
      <c r="F196" s="21" t="s">
        <v>13</v>
      </c>
      <c r="G196" s="22">
        <v>2</v>
      </c>
      <c r="H196" s="25"/>
    </row>
    <row r="197" spans="1:8" ht="15.6" x14ac:dyDescent="0.3">
      <c r="E197" s="13"/>
      <c r="F197" s="13"/>
      <c r="G197" s="13"/>
    </row>
    <row r="198" spans="1:8" ht="15.6" x14ac:dyDescent="0.3">
      <c r="E198" s="13"/>
      <c r="F198" s="13"/>
      <c r="G198" s="13"/>
    </row>
    <row r="199" spans="1:8" ht="15.6" x14ac:dyDescent="0.3">
      <c r="E199" s="13"/>
      <c r="F199" s="13"/>
      <c r="G199" s="13"/>
    </row>
    <row r="200" spans="1:8" ht="15.6" x14ac:dyDescent="0.3">
      <c r="E200" s="13"/>
      <c r="F200" s="13"/>
      <c r="G200" s="13"/>
    </row>
    <row r="201" spans="1:8" ht="15.6" x14ac:dyDescent="0.3">
      <c r="E201" s="13"/>
      <c r="F201" s="13"/>
      <c r="G201" s="13"/>
    </row>
    <row r="202" spans="1:8" ht="15.6" x14ac:dyDescent="0.3">
      <c r="E202" s="13"/>
      <c r="F202" s="13"/>
      <c r="G202" s="13"/>
    </row>
    <row r="203" spans="1:8" ht="15.6" x14ac:dyDescent="0.3">
      <c r="E203" s="13"/>
      <c r="F203" s="13"/>
      <c r="G203" s="13"/>
    </row>
    <row r="204" spans="1:8" ht="15.6" x14ac:dyDescent="0.3">
      <c r="E204" s="13"/>
      <c r="F204" s="13"/>
      <c r="G204" s="13"/>
    </row>
    <row r="205" spans="1:8" ht="15.6" x14ac:dyDescent="0.3">
      <c r="E205" s="13"/>
      <c r="F205" s="13"/>
      <c r="G205" s="13"/>
    </row>
    <row r="206" spans="1:8" ht="15.6" x14ac:dyDescent="0.3">
      <c r="E206" s="13"/>
      <c r="F206" s="13"/>
      <c r="G206" s="13"/>
    </row>
    <row r="207" spans="1:8" ht="15.6" x14ac:dyDescent="0.3">
      <c r="E207" s="13"/>
      <c r="F207" s="13"/>
      <c r="G207" s="13"/>
    </row>
    <row r="208" spans="1:8" ht="15.6" x14ac:dyDescent="0.3">
      <c r="E208" s="13"/>
      <c r="F208" s="13"/>
      <c r="G208" s="13"/>
    </row>
    <row r="209" spans="5:7" ht="15.6" x14ac:dyDescent="0.3">
      <c r="E209" s="13"/>
      <c r="F209" s="13"/>
      <c r="G209" s="13"/>
    </row>
    <row r="210" spans="5:7" ht="15.6" x14ac:dyDescent="0.3">
      <c r="E210" s="13"/>
      <c r="F210" s="13"/>
      <c r="G210" s="13"/>
    </row>
    <row r="211" spans="5:7" ht="15.6" x14ac:dyDescent="0.3">
      <c r="E211" s="13"/>
      <c r="F211" s="13"/>
      <c r="G211" s="13"/>
    </row>
    <row r="212" spans="5:7" ht="15.6" x14ac:dyDescent="0.3">
      <c r="E212" s="13"/>
      <c r="F212" s="13"/>
      <c r="G212" s="13"/>
    </row>
    <row r="213" spans="5:7" ht="15.6" x14ac:dyDescent="0.3">
      <c r="E213" s="13"/>
      <c r="F213" s="13"/>
      <c r="G213" s="13"/>
    </row>
    <row r="214" spans="5:7" ht="15.6" x14ac:dyDescent="0.3">
      <c r="E214" s="13"/>
      <c r="F214" s="13"/>
      <c r="G214" s="13"/>
    </row>
    <row r="215" spans="5:7" ht="15.6" x14ac:dyDescent="0.3">
      <c r="E215" s="13"/>
      <c r="F215" s="13"/>
      <c r="G215" s="13"/>
    </row>
    <row r="216" spans="5:7" ht="15.6" x14ac:dyDescent="0.3">
      <c r="E216" s="13"/>
      <c r="F216" s="13"/>
      <c r="G216" s="13"/>
    </row>
    <row r="217" spans="5:7" ht="15.6" x14ac:dyDescent="0.3">
      <c r="E217" s="13"/>
      <c r="F217" s="13"/>
      <c r="G217" s="13"/>
    </row>
    <row r="218" spans="5:7" ht="15.6" x14ac:dyDescent="0.3">
      <c r="E218" s="13"/>
      <c r="F218" s="13"/>
      <c r="G218" s="13"/>
    </row>
    <row r="219" spans="5:7" ht="15.6" x14ac:dyDescent="0.3">
      <c r="E219" s="13"/>
      <c r="F219" s="13"/>
      <c r="G219" s="13"/>
    </row>
    <row r="220" spans="5:7" ht="16.2" thickBot="1" x14ac:dyDescent="0.35">
      <c r="E220" s="12"/>
      <c r="F220" s="13"/>
      <c r="G220" s="13"/>
    </row>
    <row r="221" spans="5:7" ht="16.2" thickBot="1" x14ac:dyDescent="0.35">
      <c r="E221" s="12"/>
      <c r="F221" s="13"/>
      <c r="G221" s="13"/>
    </row>
  </sheetData>
  <sheetProtection formatCells="0" formatColumns="0" formatRows="0" insertColumns="0" insertRows="0" insertHyperlinks="0" deleteColumns="0" deleteRows="0" sort="0" autoFilter="0" pivotTables="0"/>
  <mergeCells count="3">
    <mergeCell ref="A1:A2"/>
    <mergeCell ref="C1:C2"/>
    <mergeCell ref="E1:E2"/>
  </mergeCells>
  <pageMargins left="0.7" right="0.7" top="0.75" bottom="0.75" header="0.3" footer="0.3"/>
  <pageSetup paperSize="9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1:L203"/>
  <sheetViews>
    <sheetView topLeftCell="D16" workbookViewId="0">
      <selection activeCell="L9" sqref="L9"/>
    </sheetView>
  </sheetViews>
  <sheetFormatPr defaultRowHeight="14.4" x14ac:dyDescent="0.3"/>
  <cols>
    <col min="1" max="1" width="37.33203125" customWidth="1"/>
    <col min="3" max="3" width="14.5546875" customWidth="1"/>
    <col min="4" max="6" width="14.5546875" style="1" customWidth="1"/>
  </cols>
  <sheetData>
    <row r="1" spans="1:12" x14ac:dyDescent="0.3">
      <c r="A1" s="1"/>
      <c r="B1" s="1"/>
      <c r="C1" s="1"/>
      <c r="G1" s="1"/>
      <c r="H1" s="1"/>
      <c r="I1" s="1"/>
      <c r="J1" s="1"/>
      <c r="K1" s="1"/>
      <c r="L1" s="1"/>
    </row>
    <row r="2" spans="1:12" ht="28.8" x14ac:dyDescent="0.3">
      <c r="A2" s="28" t="s">
        <v>243</v>
      </c>
      <c r="B2" s="28" t="s">
        <v>244</v>
      </c>
      <c r="C2" s="28" t="s">
        <v>245</v>
      </c>
      <c r="D2" s="26" t="s">
        <v>241</v>
      </c>
      <c r="E2" s="27" t="s">
        <v>227</v>
      </c>
      <c r="F2" s="27" t="s">
        <v>10</v>
      </c>
      <c r="G2" s="27" t="s">
        <v>242</v>
      </c>
      <c r="H2" s="28">
        <v>2009</v>
      </c>
      <c r="I2" s="29">
        <v>2010</v>
      </c>
      <c r="J2" s="17">
        <v>2011</v>
      </c>
      <c r="K2" s="17">
        <v>2012</v>
      </c>
      <c r="L2" s="1"/>
    </row>
    <row r="3" spans="1:12" ht="15.6" x14ac:dyDescent="0.3">
      <c r="A3" s="40" t="s">
        <v>246</v>
      </c>
      <c r="B3" s="40" t="s">
        <v>13</v>
      </c>
      <c r="C3" s="40" t="s">
        <v>247</v>
      </c>
      <c r="D3" s="40">
        <v>30</v>
      </c>
      <c r="E3" s="40">
        <v>1</v>
      </c>
      <c r="F3" s="40" t="s">
        <v>13</v>
      </c>
      <c r="G3" s="40">
        <f xml:space="preserve"> IF(B3="EUR",2,IF(B3="JPY",-3,IF(B3="CZK",0,0)))</f>
        <v>2</v>
      </c>
      <c r="H3" s="40">
        <v>30</v>
      </c>
      <c r="I3" s="41">
        <v>32</v>
      </c>
      <c r="J3" s="41">
        <v>32</v>
      </c>
      <c r="K3" s="41">
        <v>32</v>
      </c>
      <c r="L3" s="42">
        <v>2009</v>
      </c>
    </row>
    <row r="4" spans="1:12" ht="15.6" x14ac:dyDescent="0.3">
      <c r="A4" s="40" t="s">
        <v>248</v>
      </c>
      <c r="B4" s="40" t="s">
        <v>13</v>
      </c>
      <c r="C4" s="40" t="s">
        <v>247</v>
      </c>
      <c r="D4" s="40">
        <v>32</v>
      </c>
      <c r="E4" s="40">
        <v>2</v>
      </c>
      <c r="F4" s="40" t="s">
        <v>13</v>
      </c>
      <c r="G4" s="40">
        <f t="shared" ref="G4:G67" si="0" xml:space="preserve"> IF(B4="EUR",2,IF(B4="JPY",-3,IF(B4="CZK",0,0)))</f>
        <v>2</v>
      </c>
      <c r="H4" s="40">
        <v>32</v>
      </c>
      <c r="I4" s="41">
        <v>33</v>
      </c>
      <c r="J4" s="41">
        <v>33</v>
      </c>
      <c r="K4" s="41">
        <v>33</v>
      </c>
      <c r="L4" s="42">
        <v>2010</v>
      </c>
    </row>
    <row r="5" spans="1:12" ht="15.6" x14ac:dyDescent="0.3">
      <c r="A5" s="40" t="s">
        <v>249</v>
      </c>
      <c r="B5" s="40" t="s">
        <v>17</v>
      </c>
      <c r="C5" s="40" t="s">
        <v>250</v>
      </c>
      <c r="D5" s="40">
        <v>40</v>
      </c>
      <c r="E5" s="40">
        <v>3</v>
      </c>
      <c r="F5" s="40" t="s">
        <v>17</v>
      </c>
      <c r="G5" s="40">
        <f t="shared" si="0"/>
        <v>0</v>
      </c>
      <c r="H5" s="40">
        <v>40</v>
      </c>
      <c r="I5" s="41">
        <v>42</v>
      </c>
      <c r="J5" s="41">
        <v>42</v>
      </c>
      <c r="K5" s="41">
        <v>42</v>
      </c>
      <c r="L5" s="42">
        <v>2011</v>
      </c>
    </row>
    <row r="6" spans="1:12" ht="15.6" x14ac:dyDescent="0.3">
      <c r="A6" s="40" t="s">
        <v>251</v>
      </c>
      <c r="B6" s="40" t="s">
        <v>13</v>
      </c>
      <c r="C6" s="40" t="s">
        <v>247</v>
      </c>
      <c r="D6" s="40">
        <v>42</v>
      </c>
      <c r="E6" s="40">
        <v>4</v>
      </c>
      <c r="F6" s="40" t="s">
        <v>13</v>
      </c>
      <c r="G6" s="40">
        <f t="shared" si="0"/>
        <v>2</v>
      </c>
      <c r="H6" s="40">
        <v>42</v>
      </c>
      <c r="I6" s="41">
        <v>42</v>
      </c>
      <c r="J6" s="41">
        <v>42</v>
      </c>
      <c r="K6" s="41">
        <v>42</v>
      </c>
      <c r="L6" s="43">
        <v>2012</v>
      </c>
    </row>
    <row r="7" spans="1:12" ht="15.6" x14ac:dyDescent="0.3">
      <c r="A7" s="40" t="s">
        <v>252</v>
      </c>
      <c r="B7" s="40" t="s">
        <v>13</v>
      </c>
      <c r="C7" s="40" t="s">
        <v>247</v>
      </c>
      <c r="D7" s="40">
        <v>40</v>
      </c>
      <c r="E7" s="40">
        <v>5</v>
      </c>
      <c r="F7" s="40" t="s">
        <v>13</v>
      </c>
      <c r="G7" s="40">
        <f t="shared" si="0"/>
        <v>2</v>
      </c>
      <c r="H7" s="40">
        <v>40</v>
      </c>
      <c r="I7" s="41">
        <v>40</v>
      </c>
      <c r="J7" s="41">
        <v>40</v>
      </c>
      <c r="K7" s="41">
        <v>40</v>
      </c>
      <c r="L7" s="44">
        <v>2013</v>
      </c>
    </row>
    <row r="8" spans="1:12" ht="15.6" x14ac:dyDescent="0.3">
      <c r="A8" s="40" t="s">
        <v>253</v>
      </c>
      <c r="B8" s="40" t="s">
        <v>17</v>
      </c>
      <c r="C8" s="40" t="s">
        <v>250</v>
      </c>
      <c r="D8" s="40">
        <v>50</v>
      </c>
      <c r="E8" s="40">
        <v>6</v>
      </c>
      <c r="F8" s="40" t="s">
        <v>17</v>
      </c>
      <c r="G8" s="40">
        <f t="shared" si="0"/>
        <v>0</v>
      </c>
      <c r="H8" s="40">
        <v>50</v>
      </c>
      <c r="I8" s="41">
        <v>50</v>
      </c>
      <c r="J8" s="41">
        <v>50</v>
      </c>
      <c r="K8" s="41">
        <v>50</v>
      </c>
      <c r="L8" s="44">
        <v>2014</v>
      </c>
    </row>
    <row r="9" spans="1:12" ht="15.6" x14ac:dyDescent="0.3">
      <c r="A9" s="40" t="s">
        <v>254</v>
      </c>
      <c r="B9" s="40" t="s">
        <v>17</v>
      </c>
      <c r="C9" s="40" t="s">
        <v>250</v>
      </c>
      <c r="D9" s="40">
        <v>52</v>
      </c>
      <c r="E9" s="40">
        <v>7</v>
      </c>
      <c r="F9" s="40" t="s">
        <v>17</v>
      </c>
      <c r="G9" s="40">
        <f t="shared" si="0"/>
        <v>0</v>
      </c>
      <c r="H9" s="40">
        <v>52</v>
      </c>
      <c r="I9" s="41">
        <v>52</v>
      </c>
      <c r="J9" s="41">
        <v>52</v>
      </c>
      <c r="K9" s="41">
        <v>52</v>
      </c>
      <c r="L9" s="44">
        <v>2015</v>
      </c>
    </row>
    <row r="10" spans="1:12" ht="15.6" x14ac:dyDescent="0.3">
      <c r="A10" s="40" t="s">
        <v>255</v>
      </c>
      <c r="B10" s="40" t="s">
        <v>13</v>
      </c>
      <c r="C10" s="40" t="s">
        <v>247</v>
      </c>
      <c r="D10" s="40">
        <v>35</v>
      </c>
      <c r="E10" s="40">
        <v>8</v>
      </c>
      <c r="F10" s="40" t="s">
        <v>13</v>
      </c>
      <c r="G10" s="40">
        <f t="shared" si="0"/>
        <v>2</v>
      </c>
      <c r="H10" s="40">
        <v>35</v>
      </c>
      <c r="I10" s="41">
        <v>37</v>
      </c>
      <c r="J10" s="41">
        <v>37</v>
      </c>
      <c r="K10" s="41">
        <v>37</v>
      </c>
      <c r="L10" s="44">
        <v>2016</v>
      </c>
    </row>
    <row r="11" spans="1:12" ht="15.6" x14ac:dyDescent="0.3">
      <c r="A11" s="40" t="s">
        <v>256</v>
      </c>
      <c r="B11" s="40" t="s">
        <v>17</v>
      </c>
      <c r="C11" s="40" t="s">
        <v>250</v>
      </c>
      <c r="D11" s="40">
        <v>35</v>
      </c>
      <c r="E11" s="40">
        <v>9</v>
      </c>
      <c r="F11" s="40" t="s">
        <v>17</v>
      </c>
      <c r="G11" s="40">
        <f t="shared" si="0"/>
        <v>0</v>
      </c>
      <c r="H11" s="40">
        <v>35</v>
      </c>
      <c r="I11" s="41">
        <v>35</v>
      </c>
      <c r="J11" s="41">
        <v>35</v>
      </c>
      <c r="K11" s="41">
        <v>35</v>
      </c>
      <c r="L11" s="44">
        <v>2017</v>
      </c>
    </row>
    <row r="12" spans="1:12" ht="15.6" x14ac:dyDescent="0.3">
      <c r="A12" s="40" t="s">
        <v>257</v>
      </c>
      <c r="B12" s="40" t="s">
        <v>17</v>
      </c>
      <c r="C12" s="40" t="s">
        <v>250</v>
      </c>
      <c r="D12" s="40">
        <v>33</v>
      </c>
      <c r="E12" s="40">
        <v>10</v>
      </c>
      <c r="F12" s="40" t="s">
        <v>17</v>
      </c>
      <c r="G12" s="40">
        <f t="shared" si="0"/>
        <v>0</v>
      </c>
      <c r="H12" s="40">
        <v>33</v>
      </c>
      <c r="I12" s="41">
        <v>33</v>
      </c>
      <c r="J12" s="41">
        <v>33</v>
      </c>
      <c r="K12" s="41">
        <v>33</v>
      </c>
      <c r="L12" s="44"/>
    </row>
    <row r="13" spans="1:12" ht="15.6" x14ac:dyDescent="0.3">
      <c r="A13" s="40" t="s">
        <v>258</v>
      </c>
      <c r="B13" s="40" t="s">
        <v>0</v>
      </c>
      <c r="C13" s="40" t="s">
        <v>259</v>
      </c>
      <c r="D13" s="40">
        <v>74</v>
      </c>
      <c r="E13" s="40">
        <v>11</v>
      </c>
      <c r="F13" s="40" t="s">
        <v>0</v>
      </c>
      <c r="G13" s="40">
        <f t="shared" si="0"/>
        <v>0</v>
      </c>
      <c r="H13" s="40">
        <v>74</v>
      </c>
      <c r="I13" s="41">
        <v>74</v>
      </c>
      <c r="J13" s="41">
        <v>74</v>
      </c>
      <c r="K13" s="41">
        <v>74</v>
      </c>
      <c r="L13" s="44"/>
    </row>
    <row r="14" spans="1:12" ht="15.6" x14ac:dyDescent="0.3">
      <c r="A14" s="40" t="s">
        <v>260</v>
      </c>
      <c r="B14" s="40" t="s">
        <v>17</v>
      </c>
      <c r="C14" s="40" t="s">
        <v>250</v>
      </c>
      <c r="D14" s="40">
        <v>36</v>
      </c>
      <c r="E14" s="40">
        <v>12</v>
      </c>
      <c r="F14" s="40" t="s">
        <v>17</v>
      </c>
      <c r="G14" s="40">
        <f t="shared" si="0"/>
        <v>0</v>
      </c>
      <c r="H14" s="40">
        <v>36</v>
      </c>
      <c r="I14" s="41">
        <v>36</v>
      </c>
      <c r="J14" s="41">
        <v>36</v>
      </c>
      <c r="K14" s="41">
        <v>36</v>
      </c>
      <c r="L14" s="44"/>
    </row>
    <row r="15" spans="1:12" ht="15.6" x14ac:dyDescent="0.3">
      <c r="A15" s="40" t="s">
        <v>261</v>
      </c>
      <c r="B15" s="40" t="s">
        <v>17</v>
      </c>
      <c r="C15" s="40" t="s">
        <v>250</v>
      </c>
      <c r="D15" s="40">
        <v>46</v>
      </c>
      <c r="E15" s="40">
        <v>13</v>
      </c>
      <c r="F15" s="40" t="s">
        <v>17</v>
      </c>
      <c r="G15" s="40">
        <f t="shared" si="0"/>
        <v>0</v>
      </c>
      <c r="H15" s="40">
        <v>46</v>
      </c>
      <c r="I15" s="41">
        <v>47</v>
      </c>
      <c r="J15" s="41">
        <v>47</v>
      </c>
      <c r="K15" s="41">
        <v>47</v>
      </c>
      <c r="L15" s="44"/>
    </row>
    <row r="16" spans="1:12" ht="15.6" x14ac:dyDescent="0.3">
      <c r="A16" s="40" t="s">
        <v>262</v>
      </c>
      <c r="B16" s="40" t="s">
        <v>13</v>
      </c>
      <c r="C16" s="40" t="s">
        <v>247</v>
      </c>
      <c r="D16" s="40">
        <v>38</v>
      </c>
      <c r="E16" s="40">
        <v>14</v>
      </c>
      <c r="F16" s="40" t="s">
        <v>13</v>
      </c>
      <c r="G16" s="40">
        <f t="shared" si="0"/>
        <v>2</v>
      </c>
      <c r="H16" s="40">
        <v>38</v>
      </c>
      <c r="I16" s="41">
        <v>39</v>
      </c>
      <c r="J16" s="41">
        <v>39</v>
      </c>
      <c r="K16" s="41">
        <v>39</v>
      </c>
      <c r="L16" s="44"/>
    </row>
    <row r="17" spans="1:12" ht="15.6" x14ac:dyDescent="0.3">
      <c r="A17" s="40" t="s">
        <v>263</v>
      </c>
      <c r="B17" s="40" t="s">
        <v>13</v>
      </c>
      <c r="C17" s="40" t="s">
        <v>247</v>
      </c>
      <c r="D17" s="40">
        <v>35</v>
      </c>
      <c r="E17" s="40">
        <v>15</v>
      </c>
      <c r="F17" s="40" t="s">
        <v>13</v>
      </c>
      <c r="G17" s="40">
        <f t="shared" si="0"/>
        <v>2</v>
      </c>
      <c r="H17" s="40">
        <v>35</v>
      </c>
      <c r="I17" s="41">
        <v>36</v>
      </c>
      <c r="J17" s="41">
        <v>36</v>
      </c>
      <c r="K17" s="41">
        <v>36</v>
      </c>
      <c r="L17" s="44"/>
    </row>
    <row r="18" spans="1:12" ht="15.6" x14ac:dyDescent="0.3">
      <c r="A18" s="40" t="s">
        <v>264</v>
      </c>
      <c r="B18" s="40" t="s">
        <v>17</v>
      </c>
      <c r="C18" s="40" t="s">
        <v>250</v>
      </c>
      <c r="D18" s="40">
        <v>53</v>
      </c>
      <c r="E18" s="40">
        <v>16</v>
      </c>
      <c r="F18" s="40" t="s">
        <v>17</v>
      </c>
      <c r="G18" s="40">
        <f t="shared" si="0"/>
        <v>0</v>
      </c>
      <c r="H18" s="40">
        <v>53</v>
      </c>
      <c r="I18" s="41">
        <v>54</v>
      </c>
      <c r="J18" s="41">
        <v>54</v>
      </c>
      <c r="K18" s="41">
        <v>54</v>
      </c>
      <c r="L18" s="44"/>
    </row>
    <row r="19" spans="1:12" ht="15.6" x14ac:dyDescent="0.3">
      <c r="A19" s="40" t="s">
        <v>265</v>
      </c>
      <c r="B19" s="40" t="s">
        <v>13</v>
      </c>
      <c r="C19" s="40" t="s">
        <v>247</v>
      </c>
      <c r="D19" s="40">
        <v>45</v>
      </c>
      <c r="E19" s="40">
        <v>17</v>
      </c>
      <c r="F19" s="40" t="s">
        <v>13</v>
      </c>
      <c r="G19" s="40">
        <f t="shared" si="0"/>
        <v>2</v>
      </c>
      <c r="H19" s="40">
        <v>45</v>
      </c>
      <c r="I19" s="41">
        <v>45</v>
      </c>
      <c r="J19" s="41">
        <v>45</v>
      </c>
      <c r="K19" s="41">
        <v>45</v>
      </c>
      <c r="L19" s="44"/>
    </row>
    <row r="20" spans="1:12" ht="15.6" x14ac:dyDescent="0.3">
      <c r="A20" s="40" t="s">
        <v>266</v>
      </c>
      <c r="B20" s="40" t="s">
        <v>17</v>
      </c>
      <c r="C20" s="40" t="s">
        <v>250</v>
      </c>
      <c r="D20" s="40">
        <v>45</v>
      </c>
      <c r="E20" s="40">
        <v>18</v>
      </c>
      <c r="F20" s="40" t="s">
        <v>17</v>
      </c>
      <c r="G20" s="40">
        <f t="shared" si="0"/>
        <v>0</v>
      </c>
      <c r="H20" s="40">
        <v>45</v>
      </c>
      <c r="I20" s="41">
        <v>45</v>
      </c>
      <c r="J20" s="41">
        <v>45</v>
      </c>
      <c r="K20" s="41">
        <v>45</v>
      </c>
      <c r="L20" s="44"/>
    </row>
    <row r="21" spans="1:12" ht="15.6" x14ac:dyDescent="0.3">
      <c r="A21" s="40" t="s">
        <v>267</v>
      </c>
      <c r="B21" s="40" t="s">
        <v>17</v>
      </c>
      <c r="C21" s="40" t="s">
        <v>250</v>
      </c>
      <c r="D21" s="40">
        <v>47</v>
      </c>
      <c r="E21" s="40">
        <v>19</v>
      </c>
      <c r="F21" s="40" t="s">
        <v>17</v>
      </c>
      <c r="G21" s="40">
        <f t="shared" si="0"/>
        <v>0</v>
      </c>
      <c r="H21" s="40">
        <v>47</v>
      </c>
      <c r="I21" s="41">
        <v>47</v>
      </c>
      <c r="J21" s="41">
        <v>47</v>
      </c>
      <c r="K21" s="41">
        <v>47</v>
      </c>
      <c r="L21" s="44"/>
    </row>
    <row r="22" spans="1:12" ht="15.6" x14ac:dyDescent="0.3">
      <c r="A22" s="40" t="s">
        <v>268</v>
      </c>
      <c r="B22" s="40" t="s">
        <v>17</v>
      </c>
      <c r="C22" s="40" t="s">
        <v>250</v>
      </c>
      <c r="D22" s="40">
        <v>51</v>
      </c>
      <c r="E22" s="40">
        <v>20</v>
      </c>
      <c r="F22" s="40" t="s">
        <v>17</v>
      </c>
      <c r="G22" s="40">
        <f t="shared" si="0"/>
        <v>0</v>
      </c>
      <c r="H22" s="40">
        <v>51</v>
      </c>
      <c r="I22" s="41">
        <v>51</v>
      </c>
      <c r="J22" s="41">
        <v>51</v>
      </c>
      <c r="K22" s="41">
        <v>51</v>
      </c>
      <c r="L22" s="44"/>
    </row>
    <row r="23" spans="1:12" ht="15.6" x14ac:dyDescent="0.3">
      <c r="A23" s="40" t="s">
        <v>269</v>
      </c>
      <c r="B23" s="40" t="s">
        <v>13</v>
      </c>
      <c r="C23" s="40" t="s">
        <v>247</v>
      </c>
      <c r="D23" s="40">
        <v>30</v>
      </c>
      <c r="E23" s="40">
        <v>21</v>
      </c>
      <c r="F23" s="40" t="s">
        <v>13</v>
      </c>
      <c r="G23" s="40">
        <f t="shared" si="0"/>
        <v>2</v>
      </c>
      <c r="H23" s="40">
        <v>30</v>
      </c>
      <c r="I23" s="41">
        <v>30</v>
      </c>
      <c r="J23" s="41">
        <v>30</v>
      </c>
      <c r="K23" s="41">
        <v>30</v>
      </c>
      <c r="L23" s="44"/>
    </row>
    <row r="24" spans="1:12" ht="15.6" x14ac:dyDescent="0.3">
      <c r="A24" s="40" t="s">
        <v>270</v>
      </c>
      <c r="B24" s="40" t="s">
        <v>13</v>
      </c>
      <c r="C24" s="40" t="s">
        <v>247</v>
      </c>
      <c r="D24" s="40">
        <v>38</v>
      </c>
      <c r="E24" s="40">
        <v>22</v>
      </c>
      <c r="F24" s="40" t="s">
        <v>13</v>
      </c>
      <c r="G24" s="40">
        <f t="shared" si="0"/>
        <v>2</v>
      </c>
      <c r="H24" s="40">
        <v>38</v>
      </c>
      <c r="I24" s="41">
        <v>39</v>
      </c>
      <c r="J24" s="41">
        <v>39</v>
      </c>
      <c r="K24" s="41">
        <v>39</v>
      </c>
      <c r="L24" s="44"/>
    </row>
    <row r="25" spans="1:12" ht="15.6" x14ac:dyDescent="0.3">
      <c r="A25" s="40" t="s">
        <v>271</v>
      </c>
      <c r="B25" s="40" t="s">
        <v>13</v>
      </c>
      <c r="C25" s="40" t="s">
        <v>247</v>
      </c>
      <c r="D25" s="40">
        <v>31</v>
      </c>
      <c r="E25" s="40">
        <v>23</v>
      </c>
      <c r="F25" s="40" t="s">
        <v>13</v>
      </c>
      <c r="G25" s="40">
        <f t="shared" si="0"/>
        <v>2</v>
      </c>
      <c r="H25" s="40">
        <v>31</v>
      </c>
      <c r="I25" s="41">
        <v>32</v>
      </c>
      <c r="J25" s="41">
        <v>32</v>
      </c>
      <c r="K25" s="41">
        <v>32</v>
      </c>
      <c r="L25" s="44"/>
    </row>
    <row r="26" spans="1:12" ht="15.6" x14ac:dyDescent="0.3">
      <c r="A26" s="40" t="s">
        <v>272</v>
      </c>
      <c r="B26" s="40" t="s">
        <v>13</v>
      </c>
      <c r="C26" s="40" t="s">
        <v>247</v>
      </c>
      <c r="D26" s="40">
        <v>40</v>
      </c>
      <c r="E26" s="40">
        <v>24</v>
      </c>
      <c r="F26" s="40" t="s">
        <v>13</v>
      </c>
      <c r="G26" s="40">
        <f t="shared" si="0"/>
        <v>2</v>
      </c>
      <c r="H26" s="40">
        <v>40</v>
      </c>
      <c r="I26" s="41">
        <v>40</v>
      </c>
      <c r="J26" s="41">
        <v>40</v>
      </c>
      <c r="K26" s="41">
        <v>40</v>
      </c>
      <c r="L26" s="44"/>
    </row>
    <row r="27" spans="1:12" ht="15.6" x14ac:dyDescent="0.3">
      <c r="A27" s="40" t="s">
        <v>273</v>
      </c>
      <c r="B27" s="40" t="s">
        <v>13</v>
      </c>
      <c r="C27" s="40" t="s">
        <v>247</v>
      </c>
      <c r="D27" s="40">
        <v>32</v>
      </c>
      <c r="E27" s="40">
        <v>25</v>
      </c>
      <c r="F27" s="40" t="s">
        <v>13</v>
      </c>
      <c r="G27" s="40">
        <f t="shared" si="0"/>
        <v>2</v>
      </c>
      <c r="H27" s="40">
        <v>32</v>
      </c>
      <c r="I27" s="41">
        <v>33</v>
      </c>
      <c r="J27" s="41">
        <v>33</v>
      </c>
      <c r="K27" s="41">
        <v>33</v>
      </c>
      <c r="L27" s="44"/>
    </row>
    <row r="28" spans="1:12" ht="15.6" x14ac:dyDescent="0.3">
      <c r="A28" s="40" t="s">
        <v>274</v>
      </c>
      <c r="B28" s="40" t="s">
        <v>13</v>
      </c>
      <c r="C28" s="40" t="s">
        <v>247</v>
      </c>
      <c r="D28" s="40">
        <v>40</v>
      </c>
      <c r="E28" s="40">
        <v>26</v>
      </c>
      <c r="F28" s="40" t="s">
        <v>13</v>
      </c>
      <c r="G28" s="40">
        <f t="shared" si="0"/>
        <v>2</v>
      </c>
      <c r="H28" s="40">
        <v>40</v>
      </c>
      <c r="I28" s="41">
        <v>40</v>
      </c>
      <c r="J28" s="41">
        <v>40</v>
      </c>
      <c r="K28" s="41">
        <v>40</v>
      </c>
      <c r="L28" s="44"/>
    </row>
    <row r="29" spans="1:12" ht="15.6" x14ac:dyDescent="0.3">
      <c r="A29" s="40" t="s">
        <v>275</v>
      </c>
      <c r="B29" s="40" t="s">
        <v>13</v>
      </c>
      <c r="C29" s="40" t="s">
        <v>247</v>
      </c>
      <c r="D29" s="40">
        <v>26</v>
      </c>
      <c r="E29" s="40">
        <v>27</v>
      </c>
      <c r="F29" s="40" t="s">
        <v>13</v>
      </c>
      <c r="G29" s="40">
        <f t="shared" si="0"/>
        <v>2</v>
      </c>
      <c r="H29" s="40">
        <v>26</v>
      </c>
      <c r="I29" s="41">
        <v>27</v>
      </c>
      <c r="J29" s="41">
        <v>27</v>
      </c>
      <c r="K29" s="41">
        <v>27</v>
      </c>
      <c r="L29" s="44"/>
    </row>
    <row r="30" spans="1:12" ht="15.6" x14ac:dyDescent="0.3">
      <c r="A30" s="40" t="s">
        <v>276</v>
      </c>
      <c r="B30" s="40" t="s">
        <v>13</v>
      </c>
      <c r="C30" s="40" t="s">
        <v>247</v>
      </c>
      <c r="D30" s="40">
        <v>36</v>
      </c>
      <c r="E30" s="40">
        <v>28</v>
      </c>
      <c r="F30" s="40" t="s">
        <v>13</v>
      </c>
      <c r="G30" s="40">
        <f t="shared" si="0"/>
        <v>2</v>
      </c>
      <c r="H30" s="40">
        <v>36</v>
      </c>
      <c r="I30" s="41">
        <v>36</v>
      </c>
      <c r="J30" s="41">
        <v>36</v>
      </c>
      <c r="K30" s="41">
        <v>36</v>
      </c>
      <c r="L30" s="44"/>
    </row>
    <row r="31" spans="1:12" ht="15.6" x14ac:dyDescent="0.3">
      <c r="A31" s="40" t="s">
        <v>42</v>
      </c>
      <c r="B31" s="40" t="s">
        <v>13</v>
      </c>
      <c r="C31" s="40" t="s">
        <v>247</v>
      </c>
      <c r="D31" s="40">
        <v>35</v>
      </c>
      <c r="E31" s="40">
        <v>29</v>
      </c>
      <c r="F31" s="40" t="s">
        <v>13</v>
      </c>
      <c r="G31" s="40">
        <f t="shared" si="0"/>
        <v>2</v>
      </c>
      <c r="H31" s="40">
        <v>35</v>
      </c>
      <c r="I31" s="41">
        <v>36</v>
      </c>
      <c r="J31" s="41">
        <v>36</v>
      </c>
      <c r="K31" s="41">
        <v>36</v>
      </c>
      <c r="L31" s="44"/>
    </row>
    <row r="32" spans="1:12" ht="15.6" x14ac:dyDescent="0.3">
      <c r="A32" s="40" t="s">
        <v>277</v>
      </c>
      <c r="B32" s="40" t="s">
        <v>13</v>
      </c>
      <c r="C32" s="40" t="s">
        <v>247</v>
      </c>
      <c r="D32" s="40">
        <v>40</v>
      </c>
      <c r="E32" s="40">
        <v>30</v>
      </c>
      <c r="F32" s="40" t="s">
        <v>13</v>
      </c>
      <c r="G32" s="40">
        <f t="shared" si="0"/>
        <v>2</v>
      </c>
      <c r="H32" s="40">
        <v>40</v>
      </c>
      <c r="I32" s="41">
        <v>43</v>
      </c>
      <c r="J32" s="41">
        <v>43</v>
      </c>
      <c r="K32" s="41">
        <v>43</v>
      </c>
      <c r="L32" s="44"/>
    </row>
    <row r="33" spans="1:12" ht="15.6" x14ac:dyDescent="0.3">
      <c r="A33" s="40" t="s">
        <v>278</v>
      </c>
      <c r="B33" s="40" t="s">
        <v>17</v>
      </c>
      <c r="C33" s="40" t="s">
        <v>250</v>
      </c>
      <c r="D33" s="40">
        <v>40</v>
      </c>
      <c r="E33" s="40">
        <v>31</v>
      </c>
      <c r="F33" s="40" t="s">
        <v>17</v>
      </c>
      <c r="G33" s="40">
        <f t="shared" si="0"/>
        <v>0</v>
      </c>
      <c r="H33" s="40">
        <v>40</v>
      </c>
      <c r="I33" s="41">
        <v>40</v>
      </c>
      <c r="J33" s="41">
        <v>40</v>
      </c>
      <c r="K33" s="41">
        <v>40</v>
      </c>
      <c r="L33" s="44"/>
    </row>
    <row r="34" spans="1:12" ht="15.6" x14ac:dyDescent="0.3">
      <c r="A34" s="40" t="s">
        <v>279</v>
      </c>
      <c r="B34" s="40" t="s">
        <v>13</v>
      </c>
      <c r="C34" s="40" t="s">
        <v>247</v>
      </c>
      <c r="D34" s="40">
        <v>41</v>
      </c>
      <c r="E34" s="40">
        <v>32</v>
      </c>
      <c r="F34" s="40" t="s">
        <v>13</v>
      </c>
      <c r="G34" s="40">
        <f t="shared" si="0"/>
        <v>2</v>
      </c>
      <c r="H34" s="40">
        <v>41</v>
      </c>
      <c r="I34" s="41">
        <v>41</v>
      </c>
      <c r="J34" s="41">
        <v>41</v>
      </c>
      <c r="K34" s="41">
        <v>41</v>
      </c>
      <c r="L34" s="44"/>
    </row>
    <row r="35" spans="1:12" ht="15.6" x14ac:dyDescent="0.3">
      <c r="A35" s="40" t="s">
        <v>280</v>
      </c>
      <c r="B35" s="40" t="s">
        <v>13</v>
      </c>
      <c r="C35" s="40" t="s">
        <v>247</v>
      </c>
      <c r="D35" s="40">
        <v>38</v>
      </c>
      <c r="E35" s="40">
        <v>33</v>
      </c>
      <c r="F35" s="40" t="s">
        <v>13</v>
      </c>
      <c r="G35" s="40">
        <f t="shared" si="0"/>
        <v>2</v>
      </c>
      <c r="H35" s="40">
        <v>38</v>
      </c>
      <c r="I35" s="41">
        <v>39</v>
      </c>
      <c r="J35" s="41">
        <v>39</v>
      </c>
      <c r="K35" s="41">
        <v>39</v>
      </c>
      <c r="L35" s="44"/>
    </row>
    <row r="36" spans="1:12" ht="15.6" x14ac:dyDescent="0.3">
      <c r="A36" s="40" t="s">
        <v>281</v>
      </c>
      <c r="B36" s="40" t="s">
        <v>47</v>
      </c>
      <c r="C36" s="40" t="s">
        <v>282</v>
      </c>
      <c r="D36" s="40">
        <v>600</v>
      </c>
      <c r="E36" s="40">
        <v>34</v>
      </c>
      <c r="F36" s="40" t="s">
        <v>47</v>
      </c>
      <c r="G36" s="40">
        <f t="shared" si="0"/>
        <v>0</v>
      </c>
      <c r="H36" s="40">
        <v>600</v>
      </c>
      <c r="I36" s="41">
        <v>600</v>
      </c>
      <c r="J36" s="41">
        <v>600</v>
      </c>
      <c r="K36" s="41">
        <v>600</v>
      </c>
      <c r="L36" s="44"/>
    </row>
    <row r="37" spans="1:12" ht="15.6" x14ac:dyDescent="0.3">
      <c r="A37" s="40" t="s">
        <v>283</v>
      </c>
      <c r="B37" s="40" t="s">
        <v>13</v>
      </c>
      <c r="C37" s="40" t="s">
        <v>247</v>
      </c>
      <c r="D37" s="40">
        <v>37</v>
      </c>
      <c r="E37" s="40">
        <v>35</v>
      </c>
      <c r="F37" s="40" t="s">
        <v>13</v>
      </c>
      <c r="G37" s="40">
        <f t="shared" si="0"/>
        <v>2</v>
      </c>
      <c r="H37" s="40">
        <v>37</v>
      </c>
      <c r="I37" s="41">
        <v>37</v>
      </c>
      <c r="J37" s="41">
        <v>37</v>
      </c>
      <c r="K37" s="41">
        <v>37</v>
      </c>
      <c r="L37" s="44"/>
    </row>
    <row r="38" spans="1:12" ht="15.6" x14ac:dyDescent="0.3">
      <c r="A38" s="40" t="s">
        <v>284</v>
      </c>
      <c r="B38" s="40" t="s">
        <v>13</v>
      </c>
      <c r="C38" s="40" t="s">
        <v>247</v>
      </c>
      <c r="D38" s="40">
        <v>40</v>
      </c>
      <c r="E38" s="40">
        <v>36</v>
      </c>
      <c r="F38" s="40" t="s">
        <v>13</v>
      </c>
      <c r="G38" s="40">
        <f t="shared" si="0"/>
        <v>2</v>
      </c>
      <c r="H38" s="40">
        <v>40</v>
      </c>
      <c r="I38" s="41">
        <v>40</v>
      </c>
      <c r="J38" s="41">
        <v>40</v>
      </c>
      <c r="K38" s="41">
        <v>40</v>
      </c>
      <c r="L38" s="44"/>
    </row>
    <row r="39" spans="1:12" ht="15.6" x14ac:dyDescent="0.3">
      <c r="A39" s="40" t="s">
        <v>285</v>
      </c>
      <c r="B39" s="40" t="s">
        <v>13</v>
      </c>
      <c r="C39" s="40" t="s">
        <v>247</v>
      </c>
      <c r="D39" s="40">
        <v>38</v>
      </c>
      <c r="E39" s="40">
        <v>37</v>
      </c>
      <c r="F39" s="40" t="s">
        <v>13</v>
      </c>
      <c r="G39" s="40">
        <f t="shared" si="0"/>
        <v>2</v>
      </c>
      <c r="H39" s="40">
        <v>38</v>
      </c>
      <c r="I39" s="41">
        <v>38</v>
      </c>
      <c r="J39" s="41">
        <v>38</v>
      </c>
      <c r="K39" s="41">
        <v>38</v>
      </c>
      <c r="L39" s="44"/>
    </row>
    <row r="40" spans="1:12" ht="15.6" x14ac:dyDescent="0.3">
      <c r="A40" s="40" t="s">
        <v>286</v>
      </c>
      <c r="B40" s="40" t="s">
        <v>53</v>
      </c>
      <c r="C40" s="40" t="s">
        <v>287</v>
      </c>
      <c r="D40" s="40">
        <v>380</v>
      </c>
      <c r="E40" s="40">
        <v>38</v>
      </c>
      <c r="F40" s="40" t="s">
        <v>53</v>
      </c>
      <c r="G40" s="40">
        <f t="shared" si="0"/>
        <v>0</v>
      </c>
      <c r="H40" s="40">
        <v>380</v>
      </c>
      <c r="I40" s="41">
        <v>380</v>
      </c>
      <c r="J40" s="41">
        <v>380</v>
      </c>
      <c r="K40" s="41">
        <v>380</v>
      </c>
      <c r="L40" s="44"/>
    </row>
    <row r="41" spans="1:12" ht="15.6" x14ac:dyDescent="0.3">
      <c r="A41" s="40" t="s">
        <v>288</v>
      </c>
      <c r="B41" s="40" t="s">
        <v>17</v>
      </c>
      <c r="C41" s="40" t="s">
        <v>250</v>
      </c>
      <c r="D41" s="40">
        <v>40</v>
      </c>
      <c r="E41" s="40">
        <v>39</v>
      </c>
      <c r="F41" s="40" t="s">
        <v>17</v>
      </c>
      <c r="G41" s="40">
        <f t="shared" si="0"/>
        <v>0</v>
      </c>
      <c r="H41" s="40">
        <v>40</v>
      </c>
      <c r="I41" s="41">
        <v>41</v>
      </c>
      <c r="J41" s="41">
        <v>41</v>
      </c>
      <c r="K41" s="41">
        <v>41</v>
      </c>
      <c r="L41" s="44"/>
    </row>
    <row r="42" spans="1:12" ht="15.6" x14ac:dyDescent="0.3">
      <c r="A42" s="40" t="s">
        <v>289</v>
      </c>
      <c r="B42" s="40" t="s">
        <v>17</v>
      </c>
      <c r="C42" s="40" t="s">
        <v>250</v>
      </c>
      <c r="D42" s="40">
        <v>50</v>
      </c>
      <c r="E42" s="40">
        <v>40</v>
      </c>
      <c r="F42" s="40" t="s">
        <v>17</v>
      </c>
      <c r="G42" s="40">
        <f t="shared" si="0"/>
        <v>0</v>
      </c>
      <c r="H42" s="40">
        <v>50</v>
      </c>
      <c r="I42" s="41">
        <v>50</v>
      </c>
      <c r="J42" s="41">
        <v>50</v>
      </c>
      <c r="K42" s="41">
        <v>50</v>
      </c>
      <c r="L42" s="44"/>
    </row>
    <row r="43" spans="1:12" ht="15.6" x14ac:dyDescent="0.3">
      <c r="A43" s="40" t="s">
        <v>290</v>
      </c>
      <c r="B43" s="40" t="s">
        <v>13</v>
      </c>
      <c r="C43" s="40" t="s">
        <v>247</v>
      </c>
      <c r="D43" s="40">
        <v>38</v>
      </c>
      <c r="E43" s="40">
        <v>41</v>
      </c>
      <c r="F43" s="40" t="s">
        <v>13</v>
      </c>
      <c r="G43" s="40">
        <f t="shared" si="0"/>
        <v>2</v>
      </c>
      <c r="H43" s="40">
        <v>38</v>
      </c>
      <c r="I43" s="41">
        <v>38</v>
      </c>
      <c r="J43" s="41">
        <v>38</v>
      </c>
      <c r="K43" s="41">
        <v>38</v>
      </c>
      <c r="L43" s="44"/>
    </row>
    <row r="44" spans="1:12" ht="15.6" x14ac:dyDescent="0.3">
      <c r="A44" s="40" t="s">
        <v>291</v>
      </c>
      <c r="B44" s="40" t="s">
        <v>13</v>
      </c>
      <c r="C44" s="40" t="s">
        <v>247</v>
      </c>
      <c r="D44" s="40">
        <v>40</v>
      </c>
      <c r="E44" s="40">
        <v>42</v>
      </c>
      <c r="F44" s="40" t="s">
        <v>13</v>
      </c>
      <c r="G44" s="40">
        <f t="shared" si="0"/>
        <v>2</v>
      </c>
      <c r="H44" s="40">
        <v>40</v>
      </c>
      <c r="I44" s="41">
        <v>40</v>
      </c>
      <c r="J44" s="41">
        <v>40</v>
      </c>
      <c r="K44" s="41">
        <v>40</v>
      </c>
      <c r="L44" s="44"/>
    </row>
    <row r="45" spans="1:12" ht="15.6" x14ac:dyDescent="0.3">
      <c r="A45" s="40" t="s">
        <v>292</v>
      </c>
      <c r="B45" s="40" t="s">
        <v>13</v>
      </c>
      <c r="C45" s="40" t="s">
        <v>247</v>
      </c>
      <c r="D45" s="40">
        <v>45</v>
      </c>
      <c r="E45" s="40">
        <v>43</v>
      </c>
      <c r="F45" s="40" t="s">
        <v>13</v>
      </c>
      <c r="G45" s="40">
        <f t="shared" si="0"/>
        <v>2</v>
      </c>
      <c r="H45" s="40">
        <v>45</v>
      </c>
      <c r="I45" s="41">
        <v>45</v>
      </c>
      <c r="J45" s="41">
        <v>45</v>
      </c>
      <c r="K45" s="41">
        <v>45</v>
      </c>
      <c r="L45" s="44"/>
    </row>
    <row r="46" spans="1:12" ht="15.6" x14ac:dyDescent="0.3">
      <c r="A46" s="40" t="s">
        <v>293</v>
      </c>
      <c r="B46" s="40" t="s">
        <v>13</v>
      </c>
      <c r="C46" s="40" t="s">
        <v>247</v>
      </c>
      <c r="D46" s="40">
        <v>38</v>
      </c>
      <c r="E46" s="40">
        <v>44</v>
      </c>
      <c r="F46" s="40" t="s">
        <v>13</v>
      </c>
      <c r="G46" s="40">
        <f t="shared" si="0"/>
        <v>2</v>
      </c>
      <c r="H46" s="40">
        <v>38</v>
      </c>
      <c r="I46" s="41">
        <v>38</v>
      </c>
      <c r="J46" s="41">
        <v>38</v>
      </c>
      <c r="K46" s="41">
        <v>38</v>
      </c>
      <c r="L46" s="44"/>
    </row>
    <row r="47" spans="1:12" ht="15.6" x14ac:dyDescent="0.3">
      <c r="A47" s="40" t="s">
        <v>294</v>
      </c>
      <c r="B47" s="40" t="s">
        <v>13</v>
      </c>
      <c r="C47" s="40" t="s">
        <v>247</v>
      </c>
      <c r="D47" s="40">
        <v>42</v>
      </c>
      <c r="E47" s="40">
        <v>45</v>
      </c>
      <c r="F47" s="40" t="s">
        <v>13</v>
      </c>
      <c r="G47" s="40">
        <f t="shared" si="0"/>
        <v>2</v>
      </c>
      <c r="H47" s="40">
        <v>42</v>
      </c>
      <c r="I47" s="41">
        <v>42</v>
      </c>
      <c r="J47" s="41">
        <v>42</v>
      </c>
      <c r="K47" s="41">
        <v>42</v>
      </c>
      <c r="L47" s="44"/>
    </row>
    <row r="48" spans="1:12" ht="15.6" x14ac:dyDescent="0.3">
      <c r="A48" s="40" t="s">
        <v>62</v>
      </c>
      <c r="B48" s="40" t="s">
        <v>17</v>
      </c>
      <c r="C48" s="40" t="s">
        <v>250</v>
      </c>
      <c r="D48" s="40">
        <v>52</v>
      </c>
      <c r="E48" s="40">
        <v>46</v>
      </c>
      <c r="F48" s="40" t="s">
        <v>17</v>
      </c>
      <c r="G48" s="40">
        <f t="shared" si="0"/>
        <v>0</v>
      </c>
      <c r="H48" s="40">
        <v>52</v>
      </c>
      <c r="I48" s="41">
        <v>39</v>
      </c>
      <c r="J48" s="41">
        <v>39</v>
      </c>
      <c r="K48" s="41">
        <v>39</v>
      </c>
      <c r="L48" s="44"/>
    </row>
    <row r="49" spans="1:12" ht="15.6" x14ac:dyDescent="0.3">
      <c r="A49" s="40" t="s">
        <v>295</v>
      </c>
      <c r="B49" s="40" t="s">
        <v>0</v>
      </c>
      <c r="C49" s="40" t="s">
        <v>259</v>
      </c>
      <c r="D49" s="40">
        <v>55</v>
      </c>
      <c r="E49" s="40">
        <v>47</v>
      </c>
      <c r="F49" s="40" t="s">
        <v>0</v>
      </c>
      <c r="G49" s="40">
        <f t="shared" si="0"/>
        <v>0</v>
      </c>
      <c r="H49" s="40">
        <v>55</v>
      </c>
      <c r="I49" s="41">
        <v>55</v>
      </c>
      <c r="J49" s="41">
        <v>55</v>
      </c>
      <c r="K49" s="41">
        <v>55</v>
      </c>
      <c r="L49" s="44"/>
    </row>
    <row r="50" spans="1:12" ht="15.6" x14ac:dyDescent="0.3">
      <c r="A50" s="40" t="s">
        <v>296</v>
      </c>
      <c r="B50" s="40" t="s">
        <v>13</v>
      </c>
      <c r="C50" s="40" t="s">
        <v>247</v>
      </c>
      <c r="D50" s="40">
        <v>30</v>
      </c>
      <c r="E50" s="40">
        <v>48</v>
      </c>
      <c r="F50" s="40" t="s">
        <v>13</v>
      </c>
      <c r="G50" s="40">
        <f t="shared" si="0"/>
        <v>2</v>
      </c>
      <c r="H50" s="40">
        <v>30</v>
      </c>
      <c r="I50" s="41">
        <v>31</v>
      </c>
      <c r="J50" s="41">
        <v>31</v>
      </c>
      <c r="K50" s="41">
        <v>31</v>
      </c>
      <c r="L50" s="44"/>
    </row>
    <row r="51" spans="1:12" ht="15.6" x14ac:dyDescent="0.3">
      <c r="A51" s="40" t="s">
        <v>297</v>
      </c>
      <c r="B51" s="40" t="s">
        <v>13</v>
      </c>
      <c r="C51" s="40" t="s">
        <v>247</v>
      </c>
      <c r="D51" s="40">
        <v>50</v>
      </c>
      <c r="E51" s="40">
        <v>49</v>
      </c>
      <c r="F51" s="40" t="s">
        <v>13</v>
      </c>
      <c r="G51" s="40">
        <f t="shared" si="0"/>
        <v>2</v>
      </c>
      <c r="H51" s="40">
        <v>50</v>
      </c>
      <c r="I51" s="41">
        <v>50</v>
      </c>
      <c r="J51" s="41">
        <v>50</v>
      </c>
      <c r="K51" s="41">
        <v>50</v>
      </c>
      <c r="L51" s="44"/>
    </row>
    <row r="52" spans="1:12" ht="15.6" x14ac:dyDescent="0.3">
      <c r="A52" s="40" t="s">
        <v>298</v>
      </c>
      <c r="B52" s="40" t="s">
        <v>13</v>
      </c>
      <c r="C52" s="40" t="s">
        <v>247</v>
      </c>
      <c r="D52" s="40">
        <v>45</v>
      </c>
      <c r="E52" s="40">
        <v>50</v>
      </c>
      <c r="F52" s="40" t="s">
        <v>13</v>
      </c>
      <c r="G52" s="40">
        <f t="shared" si="0"/>
        <v>2</v>
      </c>
      <c r="H52" s="40">
        <v>45</v>
      </c>
      <c r="I52" s="41">
        <v>45</v>
      </c>
      <c r="J52" s="41">
        <v>45</v>
      </c>
      <c r="K52" s="41">
        <v>45</v>
      </c>
      <c r="L52" s="44"/>
    </row>
    <row r="53" spans="1:12" ht="15.6" x14ac:dyDescent="0.3">
      <c r="A53" s="40" t="s">
        <v>299</v>
      </c>
      <c r="B53" s="40" t="s">
        <v>13</v>
      </c>
      <c r="C53" s="40" t="s">
        <v>247</v>
      </c>
      <c r="D53" s="40">
        <v>42</v>
      </c>
      <c r="E53" s="40">
        <v>51</v>
      </c>
      <c r="F53" s="40" t="s">
        <v>13</v>
      </c>
      <c r="G53" s="40">
        <f t="shared" si="0"/>
        <v>2</v>
      </c>
      <c r="H53" s="40">
        <v>42</v>
      </c>
      <c r="I53" s="41">
        <v>42</v>
      </c>
      <c r="J53" s="41">
        <v>42</v>
      </c>
      <c r="K53" s="41">
        <v>42</v>
      </c>
      <c r="L53" s="44"/>
    </row>
    <row r="54" spans="1:12" ht="15.6" x14ac:dyDescent="0.3">
      <c r="A54" s="40" t="s">
        <v>300</v>
      </c>
      <c r="B54" s="40" t="s">
        <v>13</v>
      </c>
      <c r="C54" s="40" t="s">
        <v>247</v>
      </c>
      <c r="D54" s="40">
        <v>45</v>
      </c>
      <c r="E54" s="40">
        <v>52</v>
      </c>
      <c r="F54" s="40" t="s">
        <v>13</v>
      </c>
      <c r="G54" s="40">
        <f t="shared" si="0"/>
        <v>2</v>
      </c>
      <c r="H54" s="40">
        <v>45</v>
      </c>
      <c r="I54" s="41">
        <v>45</v>
      </c>
      <c r="J54" s="41">
        <v>45</v>
      </c>
      <c r="K54" s="41">
        <v>45</v>
      </c>
      <c r="L54" s="44"/>
    </row>
    <row r="55" spans="1:12" ht="15.6" x14ac:dyDescent="0.3">
      <c r="A55" s="40" t="s">
        <v>301</v>
      </c>
      <c r="B55" s="40" t="s">
        <v>17</v>
      </c>
      <c r="C55" s="40" t="s">
        <v>250</v>
      </c>
      <c r="D55" s="40">
        <v>31</v>
      </c>
      <c r="E55" s="40">
        <v>53</v>
      </c>
      <c r="F55" s="40" t="s">
        <v>17</v>
      </c>
      <c r="G55" s="40">
        <f t="shared" si="0"/>
        <v>0</v>
      </c>
      <c r="H55" s="40">
        <v>31</v>
      </c>
      <c r="I55" s="41">
        <v>33</v>
      </c>
      <c r="J55" s="41">
        <v>33</v>
      </c>
      <c r="K55" s="41">
        <v>33</v>
      </c>
      <c r="L55" s="44"/>
    </row>
    <row r="56" spans="1:12" ht="15.6" x14ac:dyDescent="0.3">
      <c r="A56" s="40" t="s">
        <v>302</v>
      </c>
      <c r="B56" s="40" t="s">
        <v>17</v>
      </c>
      <c r="C56" s="40" t="s">
        <v>250</v>
      </c>
      <c r="D56" s="40">
        <v>50</v>
      </c>
      <c r="E56" s="40">
        <v>54</v>
      </c>
      <c r="F56" s="40" t="s">
        <v>17</v>
      </c>
      <c r="G56" s="40">
        <f t="shared" si="0"/>
        <v>0</v>
      </c>
      <c r="H56" s="40">
        <v>50</v>
      </c>
      <c r="I56" s="41">
        <v>55</v>
      </c>
      <c r="J56" s="41">
        <v>55</v>
      </c>
      <c r="K56" s="41">
        <v>55</v>
      </c>
      <c r="L56" s="44"/>
    </row>
    <row r="57" spans="1:12" ht="15.6" x14ac:dyDescent="0.3">
      <c r="A57" s="40" t="s">
        <v>303</v>
      </c>
      <c r="B57" s="40" t="s">
        <v>13</v>
      </c>
      <c r="C57" s="40" t="s">
        <v>247</v>
      </c>
      <c r="D57" s="40">
        <v>40</v>
      </c>
      <c r="E57" s="40">
        <v>55</v>
      </c>
      <c r="F57" s="40" t="s">
        <v>13</v>
      </c>
      <c r="G57" s="40">
        <f t="shared" si="0"/>
        <v>2</v>
      </c>
      <c r="H57" s="40">
        <v>40</v>
      </c>
      <c r="I57" s="41">
        <v>40</v>
      </c>
      <c r="J57" s="41">
        <v>40</v>
      </c>
      <c r="K57" s="41">
        <v>40</v>
      </c>
      <c r="L57" s="44"/>
    </row>
    <row r="58" spans="1:12" ht="15.6" x14ac:dyDescent="0.3">
      <c r="A58" s="40" t="s">
        <v>304</v>
      </c>
      <c r="B58" s="40" t="s">
        <v>13</v>
      </c>
      <c r="C58" s="40" t="s">
        <v>247</v>
      </c>
      <c r="D58" s="40">
        <v>42</v>
      </c>
      <c r="E58" s="40">
        <v>56</v>
      </c>
      <c r="F58" s="40" t="s">
        <v>13</v>
      </c>
      <c r="G58" s="40">
        <f t="shared" si="0"/>
        <v>2</v>
      </c>
      <c r="H58" s="40">
        <v>42</v>
      </c>
      <c r="I58" s="41">
        <v>42</v>
      </c>
      <c r="J58" s="41">
        <v>42</v>
      </c>
      <c r="K58" s="41">
        <v>42</v>
      </c>
      <c r="L58" s="44"/>
    </row>
    <row r="59" spans="1:12" ht="15.6" x14ac:dyDescent="0.3">
      <c r="A59" s="40" t="s">
        <v>305</v>
      </c>
      <c r="B59" s="40" t="s">
        <v>17</v>
      </c>
      <c r="C59" s="40" t="s">
        <v>250</v>
      </c>
      <c r="D59" s="40">
        <v>46</v>
      </c>
      <c r="E59" s="40">
        <v>57</v>
      </c>
      <c r="F59" s="40" t="s">
        <v>17</v>
      </c>
      <c r="G59" s="40">
        <f t="shared" si="0"/>
        <v>0</v>
      </c>
      <c r="H59" s="40">
        <v>46</v>
      </c>
      <c r="I59" s="41">
        <v>46</v>
      </c>
      <c r="J59" s="41">
        <v>46</v>
      </c>
      <c r="K59" s="41">
        <v>46</v>
      </c>
      <c r="L59" s="44"/>
    </row>
    <row r="60" spans="1:12" ht="15.6" x14ac:dyDescent="0.3">
      <c r="A60" s="40" t="s">
        <v>306</v>
      </c>
      <c r="B60" s="40" t="s">
        <v>17</v>
      </c>
      <c r="C60" s="40" t="s">
        <v>250</v>
      </c>
      <c r="D60" s="40">
        <v>36</v>
      </c>
      <c r="E60" s="40">
        <v>58</v>
      </c>
      <c r="F60" s="40" t="s">
        <v>17</v>
      </c>
      <c r="G60" s="40">
        <f t="shared" si="0"/>
        <v>0</v>
      </c>
      <c r="H60" s="40">
        <v>36</v>
      </c>
      <c r="I60" s="41">
        <v>37</v>
      </c>
      <c r="J60" s="41">
        <v>37</v>
      </c>
      <c r="K60" s="41">
        <v>37</v>
      </c>
      <c r="L60" s="44"/>
    </row>
    <row r="61" spans="1:12" ht="15.6" x14ac:dyDescent="0.3">
      <c r="A61" s="40" t="s">
        <v>307</v>
      </c>
      <c r="B61" s="40" t="s">
        <v>13</v>
      </c>
      <c r="C61" s="40" t="s">
        <v>247</v>
      </c>
      <c r="D61" s="40">
        <v>38</v>
      </c>
      <c r="E61" s="40">
        <v>59</v>
      </c>
      <c r="F61" s="40" t="s">
        <v>13</v>
      </c>
      <c r="G61" s="40">
        <f t="shared" si="0"/>
        <v>2</v>
      </c>
      <c r="H61" s="40">
        <v>38</v>
      </c>
      <c r="I61" s="41">
        <v>38</v>
      </c>
      <c r="J61" s="41">
        <v>38</v>
      </c>
      <c r="K61" s="41">
        <v>38</v>
      </c>
      <c r="L61" s="44"/>
    </row>
    <row r="62" spans="1:12" ht="15.6" x14ac:dyDescent="0.3">
      <c r="A62" s="40" t="s">
        <v>308</v>
      </c>
      <c r="B62" s="40" t="s">
        <v>17</v>
      </c>
      <c r="C62" s="40" t="s">
        <v>250</v>
      </c>
      <c r="D62" s="40">
        <v>38</v>
      </c>
      <c r="E62" s="40">
        <v>60</v>
      </c>
      <c r="F62" s="40" t="s">
        <v>17</v>
      </c>
      <c r="G62" s="40">
        <f t="shared" si="0"/>
        <v>0</v>
      </c>
      <c r="H62" s="40">
        <v>38</v>
      </c>
      <c r="I62" s="41">
        <v>38</v>
      </c>
      <c r="J62" s="41">
        <v>38</v>
      </c>
      <c r="K62" s="41">
        <v>38</v>
      </c>
      <c r="L62" s="44"/>
    </row>
    <row r="63" spans="1:12" ht="15.6" x14ac:dyDescent="0.3">
      <c r="A63" s="40" t="s">
        <v>309</v>
      </c>
      <c r="B63" s="40" t="s">
        <v>17</v>
      </c>
      <c r="C63" s="40" t="s">
        <v>250</v>
      </c>
      <c r="D63" s="40">
        <v>42</v>
      </c>
      <c r="E63" s="40">
        <v>61</v>
      </c>
      <c r="F63" s="40" t="s">
        <v>17</v>
      </c>
      <c r="G63" s="40">
        <f t="shared" si="0"/>
        <v>0</v>
      </c>
      <c r="H63" s="40">
        <v>42</v>
      </c>
      <c r="I63" s="41">
        <v>43</v>
      </c>
      <c r="J63" s="41">
        <v>43</v>
      </c>
      <c r="K63" s="41">
        <v>43</v>
      </c>
      <c r="L63" s="44"/>
    </row>
    <row r="64" spans="1:12" ht="15.6" x14ac:dyDescent="0.3">
      <c r="A64" s="40" t="s">
        <v>310</v>
      </c>
      <c r="B64" s="40" t="s">
        <v>17</v>
      </c>
      <c r="C64" s="40" t="s">
        <v>250</v>
      </c>
      <c r="D64" s="40">
        <v>46</v>
      </c>
      <c r="E64" s="40">
        <v>62</v>
      </c>
      <c r="F64" s="40" t="s">
        <v>17</v>
      </c>
      <c r="G64" s="40">
        <f t="shared" si="0"/>
        <v>0</v>
      </c>
      <c r="H64" s="40">
        <v>46</v>
      </c>
      <c r="I64" s="41">
        <v>46</v>
      </c>
      <c r="J64" s="41">
        <v>46</v>
      </c>
      <c r="K64" s="41">
        <v>46</v>
      </c>
      <c r="L64" s="44"/>
    </row>
    <row r="65" spans="1:12" ht="15.6" x14ac:dyDescent="0.3">
      <c r="A65" s="40" t="s">
        <v>311</v>
      </c>
      <c r="B65" s="40" t="s">
        <v>13</v>
      </c>
      <c r="C65" s="40" t="s">
        <v>247</v>
      </c>
      <c r="D65" s="40">
        <v>38</v>
      </c>
      <c r="E65" s="40">
        <v>63</v>
      </c>
      <c r="F65" s="40" t="s">
        <v>13</v>
      </c>
      <c r="G65" s="40">
        <f t="shared" si="0"/>
        <v>2</v>
      </c>
      <c r="H65" s="40">
        <v>38</v>
      </c>
      <c r="I65" s="41">
        <v>38</v>
      </c>
      <c r="J65" s="41">
        <v>38</v>
      </c>
      <c r="K65" s="41">
        <v>38</v>
      </c>
      <c r="L65" s="44"/>
    </row>
    <row r="66" spans="1:12" ht="15.6" x14ac:dyDescent="0.3">
      <c r="A66" s="40" t="s">
        <v>312</v>
      </c>
      <c r="B66" s="40" t="s">
        <v>17</v>
      </c>
      <c r="C66" s="40" t="s">
        <v>250</v>
      </c>
      <c r="D66" s="40">
        <v>55</v>
      </c>
      <c r="E66" s="40">
        <v>64</v>
      </c>
      <c r="F66" s="40" t="s">
        <v>17</v>
      </c>
      <c r="G66" s="40">
        <f t="shared" si="0"/>
        <v>0</v>
      </c>
      <c r="H66" s="40">
        <v>55</v>
      </c>
      <c r="I66" s="41">
        <v>55</v>
      </c>
      <c r="J66" s="41">
        <v>55</v>
      </c>
      <c r="K66" s="41">
        <v>55</v>
      </c>
      <c r="L66" s="44"/>
    </row>
    <row r="67" spans="1:12" ht="15.6" x14ac:dyDescent="0.3">
      <c r="A67" s="40" t="s">
        <v>313</v>
      </c>
      <c r="B67" s="40" t="s">
        <v>13</v>
      </c>
      <c r="C67" s="40" t="s">
        <v>247</v>
      </c>
      <c r="D67" s="40">
        <v>45</v>
      </c>
      <c r="E67" s="40">
        <v>65</v>
      </c>
      <c r="F67" s="40" t="s">
        <v>13</v>
      </c>
      <c r="G67" s="40">
        <f t="shared" si="0"/>
        <v>2</v>
      </c>
      <c r="H67" s="40">
        <v>45</v>
      </c>
      <c r="I67" s="41">
        <v>45</v>
      </c>
      <c r="J67" s="41">
        <v>45</v>
      </c>
      <c r="K67" s="41">
        <v>45</v>
      </c>
      <c r="L67" s="44"/>
    </row>
    <row r="68" spans="1:12" ht="15.6" x14ac:dyDescent="0.3">
      <c r="A68" s="40" t="s">
        <v>314</v>
      </c>
      <c r="B68" s="40" t="s">
        <v>17</v>
      </c>
      <c r="C68" s="40" t="s">
        <v>250</v>
      </c>
      <c r="D68" s="40">
        <v>38</v>
      </c>
      <c r="E68" s="40">
        <v>66</v>
      </c>
      <c r="F68" s="40" t="s">
        <v>17</v>
      </c>
      <c r="G68" s="40">
        <f t="shared" ref="G68:G131" si="1" xml:space="preserve"> IF(B68="EUR",2,IF(B68="JPY",-3,IF(B68="CZK",0,0)))</f>
        <v>0</v>
      </c>
      <c r="H68" s="40">
        <v>38</v>
      </c>
      <c r="I68" s="41">
        <v>38</v>
      </c>
      <c r="J68" s="41">
        <v>38</v>
      </c>
      <c r="K68" s="41">
        <v>38</v>
      </c>
      <c r="L68" s="44"/>
    </row>
    <row r="69" spans="1:12" ht="15.6" x14ac:dyDescent="0.3">
      <c r="A69" s="40" t="s">
        <v>315</v>
      </c>
      <c r="B69" s="40" t="s">
        <v>13</v>
      </c>
      <c r="C69" s="40" t="s">
        <v>247</v>
      </c>
      <c r="D69" s="40">
        <v>40</v>
      </c>
      <c r="E69" s="40">
        <v>67</v>
      </c>
      <c r="F69" s="40" t="s">
        <v>13</v>
      </c>
      <c r="G69" s="40">
        <f t="shared" si="1"/>
        <v>2</v>
      </c>
      <c r="H69" s="40">
        <v>40</v>
      </c>
      <c r="I69" s="41">
        <v>40</v>
      </c>
      <c r="J69" s="41">
        <v>40</v>
      </c>
      <c r="K69" s="41">
        <v>40</v>
      </c>
      <c r="L69" s="44"/>
    </row>
    <row r="70" spans="1:12" ht="15.6" x14ac:dyDescent="0.3">
      <c r="A70" s="40" t="s">
        <v>316</v>
      </c>
      <c r="B70" s="40" t="s">
        <v>13</v>
      </c>
      <c r="C70" s="40" t="s">
        <v>247</v>
      </c>
      <c r="D70" s="40">
        <v>40</v>
      </c>
      <c r="E70" s="40">
        <v>68</v>
      </c>
      <c r="F70" s="40" t="s">
        <v>13</v>
      </c>
      <c r="G70" s="40">
        <f t="shared" si="1"/>
        <v>2</v>
      </c>
      <c r="H70" s="40">
        <v>40</v>
      </c>
      <c r="I70" s="41">
        <v>40</v>
      </c>
      <c r="J70" s="41">
        <v>40</v>
      </c>
      <c r="K70" s="41">
        <v>40</v>
      </c>
      <c r="L70" s="44"/>
    </row>
    <row r="71" spans="1:12" ht="15.6" x14ac:dyDescent="0.3">
      <c r="A71" s="40" t="s">
        <v>317</v>
      </c>
      <c r="B71" s="40" t="s">
        <v>13</v>
      </c>
      <c r="C71" s="40" t="s">
        <v>247</v>
      </c>
      <c r="D71" s="40">
        <v>38</v>
      </c>
      <c r="E71" s="40">
        <v>69</v>
      </c>
      <c r="F71" s="40" t="s">
        <v>13</v>
      </c>
      <c r="G71" s="40">
        <f t="shared" si="1"/>
        <v>2</v>
      </c>
      <c r="H71" s="40">
        <v>38</v>
      </c>
      <c r="I71" s="41">
        <v>38</v>
      </c>
      <c r="J71" s="41">
        <v>38</v>
      </c>
      <c r="K71" s="41">
        <v>38</v>
      </c>
      <c r="L71" s="44"/>
    </row>
    <row r="72" spans="1:12" ht="15.6" x14ac:dyDescent="0.3">
      <c r="A72" s="40" t="s">
        <v>318</v>
      </c>
      <c r="B72" s="40" t="s">
        <v>13</v>
      </c>
      <c r="C72" s="40" t="s">
        <v>247</v>
      </c>
      <c r="D72" s="40">
        <v>42</v>
      </c>
      <c r="E72" s="40">
        <v>70</v>
      </c>
      <c r="F72" s="40" t="s">
        <v>13</v>
      </c>
      <c r="G72" s="40">
        <f t="shared" si="1"/>
        <v>2</v>
      </c>
      <c r="H72" s="40">
        <v>42</v>
      </c>
      <c r="I72" s="41">
        <v>42</v>
      </c>
      <c r="J72" s="41">
        <v>42</v>
      </c>
      <c r="K72" s="41">
        <v>42</v>
      </c>
      <c r="L72" s="44"/>
    </row>
    <row r="73" spans="1:12" ht="15.6" x14ac:dyDescent="0.3">
      <c r="A73" s="40" t="s">
        <v>319</v>
      </c>
      <c r="B73" s="40" t="s">
        <v>13</v>
      </c>
      <c r="C73" s="40" t="s">
        <v>247</v>
      </c>
      <c r="D73" s="40">
        <v>32</v>
      </c>
      <c r="E73" s="40">
        <v>71</v>
      </c>
      <c r="F73" s="40" t="s">
        <v>13</v>
      </c>
      <c r="G73" s="40">
        <f t="shared" si="1"/>
        <v>2</v>
      </c>
      <c r="H73" s="40">
        <v>32</v>
      </c>
      <c r="I73" s="41">
        <v>35</v>
      </c>
      <c r="J73" s="41">
        <v>35</v>
      </c>
      <c r="K73" s="41">
        <v>35</v>
      </c>
      <c r="L73" s="44"/>
    </row>
    <row r="74" spans="1:12" ht="15.6" x14ac:dyDescent="0.3">
      <c r="A74" s="40" t="s">
        <v>320</v>
      </c>
      <c r="B74" s="40" t="s">
        <v>13</v>
      </c>
      <c r="C74" s="40" t="s">
        <v>247</v>
      </c>
      <c r="D74" s="40">
        <v>36</v>
      </c>
      <c r="E74" s="40">
        <v>72</v>
      </c>
      <c r="F74" s="40" t="s">
        <v>13</v>
      </c>
      <c r="G74" s="40">
        <f t="shared" si="1"/>
        <v>2</v>
      </c>
      <c r="H74" s="40">
        <v>36</v>
      </c>
      <c r="I74" s="41">
        <v>37</v>
      </c>
      <c r="J74" s="41">
        <v>37</v>
      </c>
      <c r="K74" s="41">
        <v>37</v>
      </c>
      <c r="L74" s="44"/>
    </row>
    <row r="75" spans="1:12" ht="15.6" x14ac:dyDescent="0.3">
      <c r="A75" s="40" t="s">
        <v>321</v>
      </c>
      <c r="B75" s="40" t="s">
        <v>13</v>
      </c>
      <c r="C75" s="40" t="s">
        <v>247</v>
      </c>
      <c r="D75" s="40">
        <v>53</v>
      </c>
      <c r="E75" s="40">
        <v>73</v>
      </c>
      <c r="F75" s="40" t="s">
        <v>13</v>
      </c>
      <c r="G75" s="40">
        <f t="shared" si="1"/>
        <v>2</v>
      </c>
      <c r="H75" s="40">
        <v>53</v>
      </c>
      <c r="I75" s="41">
        <v>53</v>
      </c>
      <c r="J75" s="41">
        <v>53</v>
      </c>
      <c r="K75" s="41">
        <v>53</v>
      </c>
      <c r="L75" s="44"/>
    </row>
    <row r="76" spans="1:12" ht="15.6" x14ac:dyDescent="0.3">
      <c r="A76" s="40" t="s">
        <v>322</v>
      </c>
      <c r="B76" s="40" t="s">
        <v>13</v>
      </c>
      <c r="C76" s="40" t="s">
        <v>247</v>
      </c>
      <c r="D76" s="40">
        <v>55</v>
      </c>
      <c r="E76" s="40">
        <v>74</v>
      </c>
      <c r="F76" s="40" t="s">
        <v>13</v>
      </c>
      <c r="G76" s="40">
        <f t="shared" si="1"/>
        <v>2</v>
      </c>
      <c r="H76" s="40">
        <v>55</v>
      </c>
      <c r="I76" s="41">
        <v>55</v>
      </c>
      <c r="J76" s="41">
        <v>55</v>
      </c>
      <c r="K76" s="41">
        <v>55</v>
      </c>
      <c r="L76" s="44"/>
    </row>
    <row r="77" spans="1:12" ht="15.6" x14ac:dyDescent="0.3">
      <c r="A77" s="40" t="s">
        <v>323</v>
      </c>
      <c r="B77" s="40" t="s">
        <v>13</v>
      </c>
      <c r="C77" s="40" t="s">
        <v>247</v>
      </c>
      <c r="D77" s="40">
        <v>48</v>
      </c>
      <c r="E77" s="40">
        <v>75</v>
      </c>
      <c r="F77" s="40" t="s">
        <v>13</v>
      </c>
      <c r="G77" s="40">
        <f t="shared" si="1"/>
        <v>2</v>
      </c>
      <c r="H77" s="40">
        <v>48</v>
      </c>
      <c r="I77" s="41">
        <v>48</v>
      </c>
      <c r="J77" s="41">
        <v>48</v>
      </c>
      <c r="K77" s="41">
        <v>48</v>
      </c>
      <c r="L77" s="44"/>
    </row>
    <row r="78" spans="1:12" ht="15.6" x14ac:dyDescent="0.3">
      <c r="A78" s="40" t="s">
        <v>324</v>
      </c>
      <c r="B78" s="40" t="s">
        <v>17</v>
      </c>
      <c r="C78" s="40" t="s">
        <v>250</v>
      </c>
      <c r="D78" s="40">
        <v>55</v>
      </c>
      <c r="E78" s="40">
        <v>76</v>
      </c>
      <c r="F78" s="40" t="s">
        <v>17</v>
      </c>
      <c r="G78" s="40">
        <f t="shared" si="1"/>
        <v>0</v>
      </c>
      <c r="H78" s="40">
        <v>55</v>
      </c>
      <c r="I78" s="41">
        <v>56</v>
      </c>
      <c r="J78" s="41">
        <v>56</v>
      </c>
      <c r="K78" s="41">
        <v>56</v>
      </c>
      <c r="L78" s="44"/>
    </row>
    <row r="79" spans="1:12" ht="15.6" x14ac:dyDescent="0.3">
      <c r="A79" s="40" t="s">
        <v>325</v>
      </c>
      <c r="B79" s="40" t="s">
        <v>91</v>
      </c>
      <c r="C79" s="40" t="s">
        <v>326</v>
      </c>
      <c r="D79" s="45">
        <v>6500</v>
      </c>
      <c r="E79" s="40">
        <v>77</v>
      </c>
      <c r="F79" s="40" t="s">
        <v>91</v>
      </c>
      <c r="G79" s="40">
        <f t="shared" si="1"/>
        <v>-3</v>
      </c>
      <c r="H79" s="40">
        <v>6500</v>
      </c>
      <c r="I79" s="41">
        <v>6500</v>
      </c>
      <c r="J79" s="41">
        <v>6500</v>
      </c>
      <c r="K79" s="41">
        <v>6500</v>
      </c>
      <c r="L79" s="44"/>
    </row>
    <row r="80" spans="1:12" ht="15.6" x14ac:dyDescent="0.3">
      <c r="A80" s="40" t="s">
        <v>327</v>
      </c>
      <c r="B80" s="40" t="s">
        <v>13</v>
      </c>
      <c r="C80" s="40" t="s">
        <v>247</v>
      </c>
      <c r="D80" s="40">
        <v>35</v>
      </c>
      <c r="E80" s="40">
        <v>78</v>
      </c>
      <c r="F80" s="40" t="s">
        <v>13</v>
      </c>
      <c r="G80" s="40">
        <f t="shared" si="1"/>
        <v>2</v>
      </c>
      <c r="H80" s="40">
        <v>35</v>
      </c>
      <c r="I80" s="41">
        <v>35</v>
      </c>
      <c r="J80" s="41">
        <v>35</v>
      </c>
      <c r="K80" s="41">
        <v>35</v>
      </c>
      <c r="L80" s="44"/>
    </row>
    <row r="81" spans="1:12" ht="15.6" x14ac:dyDescent="0.3">
      <c r="A81" s="40" t="s">
        <v>328</v>
      </c>
      <c r="B81" s="40" t="s">
        <v>13</v>
      </c>
      <c r="C81" s="40" t="s">
        <v>247</v>
      </c>
      <c r="D81" s="40">
        <v>36</v>
      </c>
      <c r="E81" s="40">
        <v>79</v>
      </c>
      <c r="F81" s="40" t="s">
        <v>13</v>
      </c>
      <c r="G81" s="40">
        <f t="shared" si="1"/>
        <v>2</v>
      </c>
      <c r="H81" s="40">
        <v>36</v>
      </c>
      <c r="I81" s="41">
        <v>36</v>
      </c>
      <c r="J81" s="41">
        <v>36</v>
      </c>
      <c r="K81" s="41">
        <v>36</v>
      </c>
      <c r="L81" s="44"/>
    </row>
    <row r="82" spans="1:12" ht="15.6" x14ac:dyDescent="0.3">
      <c r="A82" s="40" t="s">
        <v>329</v>
      </c>
      <c r="B82" s="40" t="s">
        <v>13</v>
      </c>
      <c r="C82" s="40" t="s">
        <v>247</v>
      </c>
      <c r="D82" s="40">
        <v>37</v>
      </c>
      <c r="E82" s="40">
        <v>80</v>
      </c>
      <c r="F82" s="40" t="s">
        <v>13</v>
      </c>
      <c r="G82" s="40">
        <f t="shared" si="1"/>
        <v>2</v>
      </c>
      <c r="H82" s="40">
        <v>37</v>
      </c>
      <c r="I82" s="41">
        <v>38</v>
      </c>
      <c r="J82" s="41">
        <v>38</v>
      </c>
      <c r="K82" s="41">
        <v>38</v>
      </c>
      <c r="L82" s="44"/>
    </row>
    <row r="83" spans="1:12" ht="15.6" x14ac:dyDescent="0.3">
      <c r="A83" s="40" t="s">
        <v>330</v>
      </c>
      <c r="B83" s="40" t="s">
        <v>13</v>
      </c>
      <c r="C83" s="40" t="s">
        <v>247</v>
      </c>
      <c r="D83" s="40">
        <v>29</v>
      </c>
      <c r="E83" s="40">
        <v>81</v>
      </c>
      <c r="F83" s="40" t="s">
        <v>13</v>
      </c>
      <c r="G83" s="40">
        <f t="shared" si="1"/>
        <v>2</v>
      </c>
      <c r="H83" s="40">
        <v>29</v>
      </c>
      <c r="I83" s="41">
        <v>29</v>
      </c>
      <c r="J83" s="41">
        <v>29</v>
      </c>
      <c r="K83" s="41">
        <v>29</v>
      </c>
      <c r="L83" s="44"/>
    </row>
    <row r="84" spans="1:12" ht="15.6" x14ac:dyDescent="0.3">
      <c r="A84" s="40" t="s">
        <v>331</v>
      </c>
      <c r="B84" s="40" t="s">
        <v>13</v>
      </c>
      <c r="C84" s="40" t="s">
        <v>247</v>
      </c>
      <c r="D84" s="40">
        <v>37</v>
      </c>
      <c r="E84" s="40">
        <v>82</v>
      </c>
      <c r="F84" s="40" t="s">
        <v>13</v>
      </c>
      <c r="G84" s="40">
        <f t="shared" si="1"/>
        <v>2</v>
      </c>
      <c r="H84" s="40">
        <v>37</v>
      </c>
      <c r="I84" s="41">
        <v>38</v>
      </c>
      <c r="J84" s="41">
        <v>38</v>
      </c>
      <c r="K84" s="41">
        <v>38</v>
      </c>
      <c r="L84" s="44"/>
    </row>
    <row r="85" spans="1:12" ht="15.6" x14ac:dyDescent="0.3">
      <c r="A85" s="40" t="s">
        <v>332</v>
      </c>
      <c r="B85" s="40" t="s">
        <v>100</v>
      </c>
      <c r="C85" s="40" t="s">
        <v>333</v>
      </c>
      <c r="D85" s="40">
        <v>65</v>
      </c>
      <c r="E85" s="40">
        <v>83</v>
      </c>
      <c r="F85" s="40" t="s">
        <v>100</v>
      </c>
      <c r="G85" s="40">
        <f t="shared" si="1"/>
        <v>0</v>
      </c>
      <c r="H85" s="40">
        <v>65</v>
      </c>
      <c r="I85" s="41">
        <v>65</v>
      </c>
      <c r="J85" s="41">
        <v>65</v>
      </c>
      <c r="K85" s="41">
        <v>65</v>
      </c>
      <c r="L85" s="44"/>
    </row>
    <row r="86" spans="1:12" ht="15.6" x14ac:dyDescent="0.3">
      <c r="A86" s="40" t="s">
        <v>334</v>
      </c>
      <c r="B86" s="40" t="s">
        <v>17</v>
      </c>
      <c r="C86" s="40" t="s">
        <v>250</v>
      </c>
      <c r="D86" s="40">
        <v>37</v>
      </c>
      <c r="E86" s="40">
        <v>84</v>
      </c>
      <c r="F86" s="40" t="s">
        <v>17</v>
      </c>
      <c r="G86" s="40">
        <f t="shared" si="1"/>
        <v>0</v>
      </c>
      <c r="H86" s="40">
        <v>37</v>
      </c>
      <c r="I86" s="41">
        <v>38</v>
      </c>
      <c r="J86" s="41">
        <v>38</v>
      </c>
      <c r="K86" s="41">
        <v>38</v>
      </c>
      <c r="L86" s="44"/>
    </row>
    <row r="87" spans="1:12" ht="15.6" x14ac:dyDescent="0.3">
      <c r="A87" s="40" t="s">
        <v>335</v>
      </c>
      <c r="B87" s="40" t="s">
        <v>13</v>
      </c>
      <c r="C87" s="40" t="s">
        <v>247</v>
      </c>
      <c r="D87" s="40">
        <v>35</v>
      </c>
      <c r="E87" s="40">
        <v>85</v>
      </c>
      <c r="F87" s="40" t="s">
        <v>13</v>
      </c>
      <c r="G87" s="40">
        <f t="shared" si="1"/>
        <v>2</v>
      </c>
      <c r="H87" s="40">
        <v>35</v>
      </c>
      <c r="I87" s="41">
        <v>35</v>
      </c>
      <c r="J87" s="41">
        <v>35</v>
      </c>
      <c r="K87" s="41">
        <v>35</v>
      </c>
      <c r="L87" s="44"/>
    </row>
    <row r="88" spans="1:12" ht="15.6" x14ac:dyDescent="0.3">
      <c r="A88" s="40" t="s">
        <v>336</v>
      </c>
      <c r="B88" s="40" t="s">
        <v>13</v>
      </c>
      <c r="C88" s="40" t="s">
        <v>247</v>
      </c>
      <c r="D88" s="40">
        <v>45</v>
      </c>
      <c r="E88" s="40">
        <v>86</v>
      </c>
      <c r="F88" s="40" t="s">
        <v>13</v>
      </c>
      <c r="G88" s="40">
        <f t="shared" si="1"/>
        <v>2</v>
      </c>
      <c r="H88" s="40">
        <v>45</v>
      </c>
      <c r="I88" s="41">
        <v>45</v>
      </c>
      <c r="J88" s="41">
        <v>45</v>
      </c>
      <c r="K88" s="41">
        <v>45</v>
      </c>
      <c r="L88" s="44"/>
    </row>
    <row r="89" spans="1:12" ht="15.6" x14ac:dyDescent="0.3">
      <c r="A89" s="40" t="s">
        <v>337</v>
      </c>
      <c r="B89" s="40" t="s">
        <v>13</v>
      </c>
      <c r="C89" s="40" t="s">
        <v>247</v>
      </c>
      <c r="D89" s="40">
        <v>45</v>
      </c>
      <c r="E89" s="40">
        <v>87</v>
      </c>
      <c r="F89" s="40" t="s">
        <v>13</v>
      </c>
      <c r="G89" s="40">
        <f t="shared" si="1"/>
        <v>2</v>
      </c>
      <c r="H89" s="40">
        <v>45</v>
      </c>
      <c r="I89" s="41">
        <v>45</v>
      </c>
      <c r="J89" s="41">
        <v>45</v>
      </c>
      <c r="K89" s="41">
        <v>45</v>
      </c>
      <c r="L89" s="44"/>
    </row>
    <row r="90" spans="1:12" ht="15.6" x14ac:dyDescent="0.3">
      <c r="A90" s="40" t="s">
        <v>338</v>
      </c>
      <c r="B90" s="40" t="s">
        <v>13</v>
      </c>
      <c r="C90" s="40" t="s">
        <v>247</v>
      </c>
      <c r="D90" s="40">
        <v>35</v>
      </c>
      <c r="E90" s="40">
        <v>88</v>
      </c>
      <c r="F90" s="40" t="s">
        <v>13</v>
      </c>
      <c r="G90" s="40">
        <f t="shared" si="1"/>
        <v>2</v>
      </c>
      <c r="H90" s="40">
        <v>35</v>
      </c>
      <c r="I90" s="41">
        <v>37</v>
      </c>
      <c r="J90" s="41">
        <v>37</v>
      </c>
      <c r="K90" s="41">
        <v>37</v>
      </c>
      <c r="L90" s="44"/>
    </row>
    <row r="91" spans="1:12" ht="15.6" x14ac:dyDescent="0.3">
      <c r="A91" s="40" t="s">
        <v>339</v>
      </c>
      <c r="B91" s="40" t="s">
        <v>13</v>
      </c>
      <c r="C91" s="40" t="s">
        <v>247</v>
      </c>
      <c r="D91" s="40">
        <v>39</v>
      </c>
      <c r="E91" s="40">
        <v>89</v>
      </c>
      <c r="F91" s="40" t="s">
        <v>13</v>
      </c>
      <c r="G91" s="40">
        <f t="shared" si="1"/>
        <v>2</v>
      </c>
      <c r="H91" s="40">
        <v>39</v>
      </c>
      <c r="I91" s="41">
        <v>39</v>
      </c>
      <c r="J91" s="41">
        <v>39</v>
      </c>
      <c r="K91" s="41">
        <v>39</v>
      </c>
      <c r="L91" s="44"/>
    </row>
    <row r="92" spans="1:12" ht="15.6" x14ac:dyDescent="0.3">
      <c r="A92" s="40" t="s">
        <v>340</v>
      </c>
      <c r="B92" s="40" t="s">
        <v>17</v>
      </c>
      <c r="C92" s="40" t="s">
        <v>250</v>
      </c>
      <c r="D92" s="40">
        <v>35</v>
      </c>
      <c r="E92" s="40">
        <v>90</v>
      </c>
      <c r="F92" s="40" t="s">
        <v>17</v>
      </c>
      <c r="G92" s="40">
        <f t="shared" si="1"/>
        <v>0</v>
      </c>
      <c r="H92" s="40">
        <v>35</v>
      </c>
      <c r="I92" s="41">
        <v>35</v>
      </c>
      <c r="J92" s="41">
        <v>35</v>
      </c>
      <c r="K92" s="41">
        <v>35</v>
      </c>
      <c r="L92" s="44"/>
    </row>
    <row r="93" spans="1:12" ht="15.6" x14ac:dyDescent="0.3">
      <c r="A93" s="40" t="s">
        <v>341</v>
      </c>
      <c r="B93" s="40" t="s">
        <v>17</v>
      </c>
      <c r="C93" s="40" t="s">
        <v>250</v>
      </c>
      <c r="D93" s="40">
        <v>60</v>
      </c>
      <c r="E93" s="40">
        <v>91</v>
      </c>
      <c r="F93" s="40" t="s">
        <v>17</v>
      </c>
      <c r="G93" s="40">
        <f t="shared" si="1"/>
        <v>0</v>
      </c>
      <c r="H93" s="40">
        <v>60</v>
      </c>
      <c r="I93" s="41">
        <v>60</v>
      </c>
      <c r="J93" s="41">
        <v>60</v>
      </c>
      <c r="K93" s="41">
        <v>60</v>
      </c>
      <c r="L93" s="44"/>
    </row>
    <row r="94" spans="1:12" ht="15.6" x14ac:dyDescent="0.3">
      <c r="A94" s="40" t="s">
        <v>342</v>
      </c>
      <c r="B94" s="40" t="s">
        <v>17</v>
      </c>
      <c r="C94" s="40" t="s">
        <v>250</v>
      </c>
      <c r="D94" s="40">
        <v>55</v>
      </c>
      <c r="E94" s="40">
        <v>92</v>
      </c>
      <c r="F94" s="40" t="s">
        <v>17</v>
      </c>
      <c r="G94" s="40">
        <f t="shared" si="1"/>
        <v>0</v>
      </c>
      <c r="H94" s="40">
        <v>55</v>
      </c>
      <c r="I94" s="41">
        <v>55</v>
      </c>
      <c r="J94" s="41">
        <v>55</v>
      </c>
      <c r="K94" s="41">
        <v>55</v>
      </c>
      <c r="L94" s="44"/>
    </row>
    <row r="95" spans="1:12" ht="15.6" x14ac:dyDescent="0.3">
      <c r="A95" s="40" t="s">
        <v>343</v>
      </c>
      <c r="B95" s="40" t="s">
        <v>17</v>
      </c>
      <c r="C95" s="40" t="s">
        <v>250</v>
      </c>
      <c r="D95" s="40">
        <v>48</v>
      </c>
      <c r="E95" s="40">
        <v>93</v>
      </c>
      <c r="F95" s="40" t="s">
        <v>17</v>
      </c>
      <c r="G95" s="40">
        <f t="shared" si="1"/>
        <v>0</v>
      </c>
      <c r="H95" s="40">
        <v>48</v>
      </c>
      <c r="I95" s="41">
        <v>34</v>
      </c>
      <c r="J95" s="41">
        <v>34</v>
      </c>
      <c r="K95" s="41">
        <v>34</v>
      </c>
      <c r="L95" s="44"/>
    </row>
    <row r="96" spans="1:12" ht="15.6" x14ac:dyDescent="0.3">
      <c r="A96" s="40" t="s">
        <v>344</v>
      </c>
      <c r="B96" s="40" t="s">
        <v>13</v>
      </c>
      <c r="C96" s="40" t="s">
        <v>247</v>
      </c>
      <c r="D96" s="40">
        <v>40</v>
      </c>
      <c r="E96" s="40">
        <v>94</v>
      </c>
      <c r="F96" s="40" t="s">
        <v>13</v>
      </c>
      <c r="G96" s="40">
        <f t="shared" si="1"/>
        <v>2</v>
      </c>
      <c r="H96" s="40">
        <v>40</v>
      </c>
      <c r="I96" s="41">
        <v>40</v>
      </c>
      <c r="J96" s="41">
        <v>40</v>
      </c>
      <c r="K96" s="41">
        <v>40</v>
      </c>
      <c r="L96" s="44"/>
    </row>
    <row r="97" spans="1:12" ht="15.6" x14ac:dyDescent="0.3">
      <c r="A97" s="40" t="s">
        <v>345</v>
      </c>
      <c r="B97" s="40" t="s">
        <v>17</v>
      </c>
      <c r="C97" s="40" t="s">
        <v>250</v>
      </c>
      <c r="D97" s="40">
        <v>45</v>
      </c>
      <c r="E97" s="40">
        <v>95</v>
      </c>
      <c r="F97" s="40" t="s">
        <v>17</v>
      </c>
      <c r="G97" s="40">
        <f t="shared" si="1"/>
        <v>0</v>
      </c>
      <c r="H97" s="40">
        <v>45</v>
      </c>
      <c r="I97" s="41">
        <v>45</v>
      </c>
      <c r="J97" s="41">
        <v>45</v>
      </c>
      <c r="K97" s="41">
        <v>45</v>
      </c>
      <c r="L97" s="44"/>
    </row>
    <row r="98" spans="1:12" ht="15.6" x14ac:dyDescent="0.3">
      <c r="A98" s="40" t="s">
        <v>346</v>
      </c>
      <c r="B98" s="40" t="s">
        <v>13</v>
      </c>
      <c r="C98" s="40" t="s">
        <v>247</v>
      </c>
      <c r="D98" s="40">
        <v>45</v>
      </c>
      <c r="E98" s="40">
        <v>96</v>
      </c>
      <c r="F98" s="40" t="s">
        <v>13</v>
      </c>
      <c r="G98" s="40">
        <f t="shared" si="1"/>
        <v>2</v>
      </c>
      <c r="H98" s="40">
        <v>45</v>
      </c>
      <c r="I98" s="41">
        <v>45</v>
      </c>
      <c r="J98" s="41">
        <v>45</v>
      </c>
      <c r="K98" s="41">
        <v>45</v>
      </c>
      <c r="L98" s="44"/>
    </row>
    <row r="99" spans="1:12" ht="15.6" x14ac:dyDescent="0.3">
      <c r="A99" s="40" t="s">
        <v>347</v>
      </c>
      <c r="B99" s="40" t="s">
        <v>13</v>
      </c>
      <c r="C99" s="40" t="s">
        <v>247</v>
      </c>
      <c r="D99" s="40">
        <v>38</v>
      </c>
      <c r="E99" s="40">
        <v>97</v>
      </c>
      <c r="F99" s="40" t="s">
        <v>13</v>
      </c>
      <c r="G99" s="40">
        <f t="shared" si="1"/>
        <v>2</v>
      </c>
      <c r="H99" s="40">
        <v>38</v>
      </c>
      <c r="I99" s="41">
        <v>38</v>
      </c>
      <c r="J99" s="41">
        <v>38</v>
      </c>
      <c r="K99" s="41">
        <v>38</v>
      </c>
      <c r="L99" s="44"/>
    </row>
    <row r="100" spans="1:12" ht="15.6" x14ac:dyDescent="0.3">
      <c r="A100" s="40" t="s">
        <v>348</v>
      </c>
      <c r="B100" s="40" t="s">
        <v>13</v>
      </c>
      <c r="C100" s="40" t="s">
        <v>247</v>
      </c>
      <c r="D100" s="40">
        <v>34</v>
      </c>
      <c r="E100" s="40">
        <v>98</v>
      </c>
      <c r="F100" s="40" t="s">
        <v>13</v>
      </c>
      <c r="G100" s="40">
        <f t="shared" si="1"/>
        <v>2</v>
      </c>
      <c r="H100" s="40">
        <v>34</v>
      </c>
      <c r="I100" s="41">
        <v>34</v>
      </c>
      <c r="J100" s="41">
        <v>34</v>
      </c>
      <c r="K100" s="41">
        <v>34</v>
      </c>
      <c r="L100" s="44"/>
    </row>
    <row r="101" spans="1:12" ht="15.6" x14ac:dyDescent="0.3">
      <c r="A101" s="40" t="s">
        <v>349</v>
      </c>
      <c r="B101" s="40" t="s">
        <v>13</v>
      </c>
      <c r="C101" s="40" t="s">
        <v>247</v>
      </c>
      <c r="D101" s="40">
        <v>31</v>
      </c>
      <c r="E101" s="40">
        <v>99</v>
      </c>
      <c r="F101" s="40" t="s">
        <v>13</v>
      </c>
      <c r="G101" s="40">
        <f t="shared" si="1"/>
        <v>2</v>
      </c>
      <c r="H101" s="40">
        <v>31</v>
      </c>
      <c r="I101" s="41">
        <v>32</v>
      </c>
      <c r="J101" s="41">
        <v>32</v>
      </c>
      <c r="K101" s="41">
        <v>32</v>
      </c>
      <c r="L101" s="44"/>
    </row>
    <row r="102" spans="1:12" ht="15.6" x14ac:dyDescent="0.3">
      <c r="A102" s="40" t="s">
        <v>350</v>
      </c>
      <c r="B102" s="40" t="s">
        <v>13</v>
      </c>
      <c r="C102" s="40" t="s">
        <v>247</v>
      </c>
      <c r="D102" s="40">
        <v>37</v>
      </c>
      <c r="E102" s="40">
        <v>100</v>
      </c>
      <c r="F102" s="40" t="s">
        <v>13</v>
      </c>
      <c r="G102" s="40">
        <f t="shared" si="1"/>
        <v>2</v>
      </c>
      <c r="H102" s="40">
        <v>37</v>
      </c>
      <c r="I102" s="41">
        <v>37</v>
      </c>
      <c r="J102" s="41">
        <v>37</v>
      </c>
      <c r="K102" s="41">
        <v>37</v>
      </c>
      <c r="L102" s="44"/>
    </row>
    <row r="103" spans="1:12" ht="15.6" x14ac:dyDescent="0.3">
      <c r="A103" s="40" t="s">
        <v>351</v>
      </c>
      <c r="B103" s="40" t="s">
        <v>17</v>
      </c>
      <c r="C103" s="40" t="s">
        <v>250</v>
      </c>
      <c r="D103" s="40">
        <v>55</v>
      </c>
      <c r="E103" s="40">
        <v>101</v>
      </c>
      <c r="F103" s="40" t="s">
        <v>17</v>
      </c>
      <c r="G103" s="40">
        <f t="shared" si="1"/>
        <v>0</v>
      </c>
      <c r="H103" s="40">
        <v>55</v>
      </c>
      <c r="I103" s="41">
        <v>55</v>
      </c>
      <c r="J103" s="41">
        <v>55</v>
      </c>
      <c r="K103" s="41">
        <v>55</v>
      </c>
      <c r="L103" s="44"/>
    </row>
    <row r="104" spans="1:12" ht="15.6" x14ac:dyDescent="0.3">
      <c r="A104" s="40" t="s">
        <v>352</v>
      </c>
      <c r="B104" s="40" t="s">
        <v>13</v>
      </c>
      <c r="C104" s="40" t="s">
        <v>247</v>
      </c>
      <c r="D104" s="40">
        <v>45</v>
      </c>
      <c r="E104" s="40">
        <v>102</v>
      </c>
      <c r="F104" s="40" t="s">
        <v>13</v>
      </c>
      <c r="G104" s="40">
        <f t="shared" si="1"/>
        <v>2</v>
      </c>
      <c r="H104" s="40">
        <v>45</v>
      </c>
      <c r="I104" s="41">
        <v>45</v>
      </c>
      <c r="J104" s="41">
        <v>45</v>
      </c>
      <c r="K104" s="41">
        <v>45</v>
      </c>
      <c r="L104" s="44"/>
    </row>
    <row r="105" spans="1:12" ht="15.6" x14ac:dyDescent="0.3">
      <c r="A105" s="40" t="s">
        <v>353</v>
      </c>
      <c r="B105" s="40" t="s">
        <v>123</v>
      </c>
      <c r="C105" s="40" t="s">
        <v>354</v>
      </c>
      <c r="D105" s="40">
        <v>80</v>
      </c>
      <c r="E105" s="40">
        <v>103</v>
      </c>
      <c r="F105" s="40" t="s">
        <v>123</v>
      </c>
      <c r="G105" s="40">
        <f t="shared" si="1"/>
        <v>0</v>
      </c>
      <c r="H105" s="40">
        <v>80</v>
      </c>
      <c r="I105" s="41">
        <v>80</v>
      </c>
      <c r="J105" s="41">
        <v>80</v>
      </c>
      <c r="K105" s="41">
        <v>80</v>
      </c>
      <c r="L105" s="44"/>
    </row>
    <row r="106" spans="1:12" ht="15.6" x14ac:dyDescent="0.3">
      <c r="A106" s="40" t="s">
        <v>355</v>
      </c>
      <c r="B106" s="40" t="s">
        <v>13</v>
      </c>
      <c r="C106" s="40" t="s">
        <v>247</v>
      </c>
      <c r="D106" s="40">
        <v>39</v>
      </c>
      <c r="E106" s="40">
        <v>104</v>
      </c>
      <c r="F106" s="40" t="s">
        <v>13</v>
      </c>
      <c r="G106" s="40">
        <f t="shared" si="1"/>
        <v>2</v>
      </c>
      <c r="H106" s="40">
        <v>39</v>
      </c>
      <c r="I106" s="41">
        <v>40</v>
      </c>
      <c r="J106" s="41">
        <v>40</v>
      </c>
      <c r="K106" s="41">
        <v>40</v>
      </c>
      <c r="L106" s="44"/>
    </row>
    <row r="107" spans="1:12" ht="15.6" x14ac:dyDescent="0.3">
      <c r="A107" s="40" t="s">
        <v>356</v>
      </c>
      <c r="B107" s="40" t="s">
        <v>13</v>
      </c>
      <c r="C107" s="40" t="s">
        <v>247</v>
      </c>
      <c r="D107" s="40">
        <v>39</v>
      </c>
      <c r="E107" s="40">
        <v>105</v>
      </c>
      <c r="F107" s="40" t="s">
        <v>13</v>
      </c>
      <c r="G107" s="40">
        <f t="shared" si="1"/>
        <v>2</v>
      </c>
      <c r="H107" s="40">
        <v>39</v>
      </c>
      <c r="I107" s="41">
        <v>40</v>
      </c>
      <c r="J107" s="41">
        <v>40</v>
      </c>
      <c r="K107" s="41">
        <v>40</v>
      </c>
      <c r="L107" s="44"/>
    </row>
    <row r="108" spans="1:12" ht="15.6" x14ac:dyDescent="0.3">
      <c r="A108" s="40" t="s">
        <v>357</v>
      </c>
      <c r="B108" s="40" t="s">
        <v>13</v>
      </c>
      <c r="C108" s="40" t="s">
        <v>247</v>
      </c>
      <c r="D108" s="40">
        <v>50</v>
      </c>
      <c r="E108" s="40">
        <v>106</v>
      </c>
      <c r="F108" s="40" t="s">
        <v>13</v>
      </c>
      <c r="G108" s="40">
        <f t="shared" si="1"/>
        <v>2</v>
      </c>
      <c r="H108" s="40">
        <v>50</v>
      </c>
      <c r="I108" s="41">
        <v>50</v>
      </c>
      <c r="J108" s="41">
        <v>50</v>
      </c>
      <c r="K108" s="41">
        <v>50</v>
      </c>
      <c r="L108" s="44"/>
    </row>
    <row r="109" spans="1:12" ht="15.6" x14ac:dyDescent="0.3">
      <c r="A109" s="40" t="s">
        <v>358</v>
      </c>
      <c r="B109" s="40" t="s">
        <v>13</v>
      </c>
      <c r="C109" s="40" t="s">
        <v>247</v>
      </c>
      <c r="D109" s="40">
        <v>59</v>
      </c>
      <c r="E109" s="40">
        <v>107</v>
      </c>
      <c r="F109" s="40" t="s">
        <v>13</v>
      </c>
      <c r="G109" s="40">
        <f t="shared" si="1"/>
        <v>2</v>
      </c>
      <c r="H109" s="40">
        <v>59</v>
      </c>
      <c r="I109" s="41">
        <v>59</v>
      </c>
      <c r="J109" s="41">
        <v>59</v>
      </c>
      <c r="K109" s="41">
        <v>59</v>
      </c>
      <c r="L109" s="44"/>
    </row>
    <row r="110" spans="1:12" ht="15.6" x14ac:dyDescent="0.3">
      <c r="A110" s="40" t="s">
        <v>359</v>
      </c>
      <c r="B110" s="40" t="s">
        <v>13</v>
      </c>
      <c r="C110" s="40" t="s">
        <v>247</v>
      </c>
      <c r="D110" s="40">
        <v>37</v>
      </c>
      <c r="E110" s="40">
        <v>108</v>
      </c>
      <c r="F110" s="40" t="s">
        <v>13</v>
      </c>
      <c r="G110" s="40">
        <f t="shared" si="1"/>
        <v>2</v>
      </c>
      <c r="H110" s="40">
        <v>37</v>
      </c>
      <c r="I110" s="41">
        <v>37</v>
      </c>
      <c r="J110" s="41">
        <v>37</v>
      </c>
      <c r="K110" s="41">
        <v>37</v>
      </c>
      <c r="L110" s="44"/>
    </row>
    <row r="111" spans="1:12" ht="15.6" x14ac:dyDescent="0.3">
      <c r="A111" s="40" t="s">
        <v>360</v>
      </c>
      <c r="B111" s="40" t="s">
        <v>13</v>
      </c>
      <c r="C111" s="40" t="s">
        <v>247</v>
      </c>
      <c r="D111" s="40">
        <v>30</v>
      </c>
      <c r="E111" s="40">
        <v>109</v>
      </c>
      <c r="F111" s="40" t="s">
        <v>13</v>
      </c>
      <c r="G111" s="40">
        <f t="shared" si="1"/>
        <v>2</v>
      </c>
      <c r="H111" s="40">
        <v>30</v>
      </c>
      <c r="I111" s="41">
        <v>31</v>
      </c>
      <c r="J111" s="41">
        <v>31</v>
      </c>
      <c r="K111" s="41">
        <v>31</v>
      </c>
      <c r="L111" s="44"/>
    </row>
    <row r="112" spans="1:12" ht="15.6" x14ac:dyDescent="0.3">
      <c r="A112" s="40" t="s">
        <v>361</v>
      </c>
      <c r="B112" s="40" t="s">
        <v>13</v>
      </c>
      <c r="C112" s="40" t="s">
        <v>247</v>
      </c>
      <c r="D112" s="40">
        <v>39</v>
      </c>
      <c r="E112" s="40">
        <v>110</v>
      </c>
      <c r="F112" s="40" t="s">
        <v>13</v>
      </c>
      <c r="G112" s="40">
        <f t="shared" si="1"/>
        <v>2</v>
      </c>
      <c r="H112" s="40">
        <v>39</v>
      </c>
      <c r="I112" s="41">
        <v>39</v>
      </c>
      <c r="J112" s="41">
        <v>39</v>
      </c>
      <c r="K112" s="41">
        <v>39</v>
      </c>
      <c r="L112" s="44"/>
    </row>
    <row r="113" spans="1:12" ht="15.6" x14ac:dyDescent="0.3">
      <c r="A113" s="40" t="s">
        <v>362</v>
      </c>
      <c r="B113" s="40" t="s">
        <v>13</v>
      </c>
      <c r="C113" s="40" t="s">
        <v>247</v>
      </c>
      <c r="D113" s="40">
        <v>32</v>
      </c>
      <c r="E113" s="40">
        <v>111</v>
      </c>
      <c r="F113" s="40" t="s">
        <v>13</v>
      </c>
      <c r="G113" s="40">
        <f t="shared" si="1"/>
        <v>2</v>
      </c>
      <c r="H113" s="40">
        <v>32</v>
      </c>
      <c r="I113" s="41">
        <v>32</v>
      </c>
      <c r="J113" s="41">
        <v>32</v>
      </c>
      <c r="K113" s="41">
        <v>32</v>
      </c>
      <c r="L113" s="44"/>
    </row>
    <row r="114" spans="1:12" ht="15.6" x14ac:dyDescent="0.3">
      <c r="A114" s="40" t="s">
        <v>363</v>
      </c>
      <c r="B114" s="40" t="s">
        <v>13</v>
      </c>
      <c r="C114" s="40" t="s">
        <v>247</v>
      </c>
      <c r="D114" s="40">
        <v>34</v>
      </c>
      <c r="E114" s="40">
        <v>112</v>
      </c>
      <c r="F114" s="40" t="s">
        <v>13</v>
      </c>
      <c r="G114" s="40">
        <f t="shared" si="1"/>
        <v>2</v>
      </c>
      <c r="H114" s="40">
        <v>34</v>
      </c>
      <c r="I114" s="41">
        <v>34</v>
      </c>
      <c r="J114" s="41">
        <v>34</v>
      </c>
      <c r="K114" s="41">
        <v>34</v>
      </c>
      <c r="L114" s="44"/>
    </row>
    <row r="115" spans="1:12" ht="15.6" x14ac:dyDescent="0.3">
      <c r="A115" s="40" t="s">
        <v>364</v>
      </c>
      <c r="B115" s="40" t="s">
        <v>13</v>
      </c>
      <c r="C115" s="40" t="s">
        <v>247</v>
      </c>
      <c r="D115" s="40">
        <v>41</v>
      </c>
      <c r="E115" s="40">
        <v>113</v>
      </c>
      <c r="F115" s="40" t="s">
        <v>13</v>
      </c>
      <c r="G115" s="40">
        <f t="shared" si="1"/>
        <v>2</v>
      </c>
      <c r="H115" s="40">
        <v>41</v>
      </c>
      <c r="I115" s="41">
        <v>41</v>
      </c>
      <c r="J115" s="41">
        <v>41</v>
      </c>
      <c r="K115" s="41">
        <v>41</v>
      </c>
      <c r="L115" s="44"/>
    </row>
    <row r="116" spans="1:12" ht="15.6" x14ac:dyDescent="0.3">
      <c r="A116" s="40" t="s">
        <v>365</v>
      </c>
      <c r="B116" s="40" t="s">
        <v>17</v>
      </c>
      <c r="C116" s="40" t="s">
        <v>250</v>
      </c>
      <c r="D116" s="40">
        <v>46</v>
      </c>
      <c r="E116" s="40">
        <v>114</v>
      </c>
      <c r="F116" s="40" t="s">
        <v>17</v>
      </c>
      <c r="G116" s="40">
        <f t="shared" si="1"/>
        <v>0</v>
      </c>
      <c r="H116" s="40">
        <v>46</v>
      </c>
      <c r="I116" s="41">
        <v>46</v>
      </c>
      <c r="J116" s="41">
        <v>46</v>
      </c>
      <c r="K116" s="41">
        <v>46</v>
      </c>
      <c r="L116" s="44"/>
    </row>
    <row r="117" spans="1:12" ht="15.6" x14ac:dyDescent="0.3">
      <c r="A117" s="40" t="s">
        <v>366</v>
      </c>
      <c r="B117" s="40" t="s">
        <v>13</v>
      </c>
      <c r="C117" s="40" t="s">
        <v>247</v>
      </c>
      <c r="D117" s="40">
        <v>45</v>
      </c>
      <c r="E117" s="40">
        <v>115</v>
      </c>
      <c r="F117" s="40" t="s">
        <v>13</v>
      </c>
      <c r="G117" s="40">
        <f t="shared" si="1"/>
        <v>2</v>
      </c>
      <c r="H117" s="40">
        <v>45</v>
      </c>
      <c r="I117" s="41">
        <v>45</v>
      </c>
      <c r="J117" s="41">
        <v>45</v>
      </c>
      <c r="K117" s="41">
        <v>45</v>
      </c>
      <c r="L117" s="44"/>
    </row>
    <row r="118" spans="1:12" ht="15.6" x14ac:dyDescent="0.3">
      <c r="A118" s="40" t="s">
        <v>367</v>
      </c>
      <c r="B118" s="40" t="s">
        <v>17</v>
      </c>
      <c r="C118" s="40" t="s">
        <v>250</v>
      </c>
      <c r="D118" s="40">
        <v>35</v>
      </c>
      <c r="E118" s="40">
        <v>116</v>
      </c>
      <c r="F118" s="40" t="s">
        <v>17</v>
      </c>
      <c r="G118" s="40">
        <f t="shared" si="1"/>
        <v>0</v>
      </c>
      <c r="H118" s="40">
        <v>35</v>
      </c>
      <c r="I118" s="41">
        <v>35</v>
      </c>
      <c r="J118" s="41">
        <v>35</v>
      </c>
      <c r="K118" s="41">
        <v>35</v>
      </c>
      <c r="L118" s="44"/>
    </row>
    <row r="119" spans="1:12" ht="15.6" x14ac:dyDescent="0.3">
      <c r="A119" s="40" t="s">
        <v>368</v>
      </c>
      <c r="B119" s="40" t="s">
        <v>17</v>
      </c>
      <c r="C119" s="40" t="s">
        <v>250</v>
      </c>
      <c r="D119" s="40">
        <v>35</v>
      </c>
      <c r="E119" s="40">
        <v>117</v>
      </c>
      <c r="F119" s="40" t="s">
        <v>17</v>
      </c>
      <c r="G119" s="40">
        <f t="shared" si="1"/>
        <v>0</v>
      </c>
      <c r="H119" s="40">
        <v>35</v>
      </c>
      <c r="I119" s="41">
        <v>25</v>
      </c>
      <c r="J119" s="41">
        <v>25</v>
      </c>
      <c r="K119" s="41">
        <v>25</v>
      </c>
      <c r="L119" s="44"/>
    </row>
    <row r="120" spans="1:12" ht="15.6" x14ac:dyDescent="0.3">
      <c r="A120" s="40" t="s">
        <v>369</v>
      </c>
      <c r="B120" s="40" t="s">
        <v>13</v>
      </c>
      <c r="C120" s="40" t="s">
        <v>247</v>
      </c>
      <c r="D120" s="40">
        <v>34</v>
      </c>
      <c r="E120" s="40">
        <v>118</v>
      </c>
      <c r="F120" s="40" t="s">
        <v>13</v>
      </c>
      <c r="G120" s="40">
        <f t="shared" si="1"/>
        <v>2</v>
      </c>
      <c r="H120" s="40">
        <v>34</v>
      </c>
      <c r="I120" s="41">
        <v>34</v>
      </c>
      <c r="J120" s="41">
        <v>34</v>
      </c>
      <c r="K120" s="41">
        <v>34</v>
      </c>
      <c r="L120" s="44"/>
    </row>
    <row r="121" spans="1:12" ht="15.6" x14ac:dyDescent="0.3">
      <c r="A121" s="40" t="s">
        <v>370</v>
      </c>
      <c r="B121" s="40" t="s">
        <v>13</v>
      </c>
      <c r="C121" s="40" t="s">
        <v>247</v>
      </c>
      <c r="D121" s="40">
        <v>30</v>
      </c>
      <c r="E121" s="40">
        <v>119</v>
      </c>
      <c r="F121" s="40" t="s">
        <v>13</v>
      </c>
      <c r="G121" s="40">
        <f t="shared" si="1"/>
        <v>2</v>
      </c>
      <c r="H121" s="40">
        <v>30</v>
      </c>
      <c r="I121" s="41">
        <v>30</v>
      </c>
      <c r="J121" s="41">
        <v>30</v>
      </c>
      <c r="K121" s="41">
        <v>30</v>
      </c>
      <c r="L121" s="44"/>
    </row>
    <row r="122" spans="1:12" ht="15.6" x14ac:dyDescent="0.3">
      <c r="A122" s="40" t="s">
        <v>371</v>
      </c>
      <c r="B122" s="40" t="s">
        <v>17</v>
      </c>
      <c r="C122" s="40" t="s">
        <v>250</v>
      </c>
      <c r="D122" s="40">
        <v>50</v>
      </c>
      <c r="E122" s="40">
        <v>120</v>
      </c>
      <c r="F122" s="40" t="s">
        <v>17</v>
      </c>
      <c r="G122" s="40">
        <f t="shared" si="1"/>
        <v>0</v>
      </c>
      <c r="H122" s="40">
        <v>50</v>
      </c>
      <c r="I122" s="41">
        <v>35</v>
      </c>
      <c r="J122" s="41">
        <v>35</v>
      </c>
      <c r="K122" s="41">
        <v>35</v>
      </c>
      <c r="L122" s="44"/>
    </row>
    <row r="123" spans="1:12" ht="15.6" x14ac:dyDescent="0.3">
      <c r="A123" s="40" t="s">
        <v>372</v>
      </c>
      <c r="B123" s="40" t="s">
        <v>13</v>
      </c>
      <c r="C123" s="40" t="s">
        <v>247</v>
      </c>
      <c r="D123" s="40">
        <v>40</v>
      </c>
      <c r="E123" s="40">
        <v>121</v>
      </c>
      <c r="F123" s="40" t="s">
        <v>13</v>
      </c>
      <c r="G123" s="40">
        <f t="shared" si="1"/>
        <v>2</v>
      </c>
      <c r="H123" s="40">
        <v>40</v>
      </c>
      <c r="I123" s="41">
        <v>41</v>
      </c>
      <c r="J123" s="41">
        <v>41</v>
      </c>
      <c r="K123" s="41">
        <v>41</v>
      </c>
      <c r="L123" s="44"/>
    </row>
    <row r="124" spans="1:12" ht="15.6" x14ac:dyDescent="0.3">
      <c r="A124" s="40" t="s">
        <v>373</v>
      </c>
      <c r="B124" s="40" t="s">
        <v>13</v>
      </c>
      <c r="C124" s="40" t="s">
        <v>247</v>
      </c>
      <c r="D124" s="40">
        <v>40</v>
      </c>
      <c r="E124" s="40">
        <v>122</v>
      </c>
      <c r="F124" s="40" t="s">
        <v>13</v>
      </c>
      <c r="G124" s="40">
        <f t="shared" si="1"/>
        <v>2</v>
      </c>
      <c r="H124" s="40">
        <v>40</v>
      </c>
      <c r="I124" s="41">
        <v>40</v>
      </c>
      <c r="J124" s="41">
        <v>40</v>
      </c>
      <c r="K124" s="41">
        <v>40</v>
      </c>
      <c r="L124" s="44"/>
    </row>
    <row r="125" spans="1:12" ht="15.6" x14ac:dyDescent="0.3">
      <c r="A125" s="40" t="s">
        <v>374</v>
      </c>
      <c r="B125" s="40" t="s">
        <v>13</v>
      </c>
      <c r="C125" s="40" t="s">
        <v>247</v>
      </c>
      <c r="D125" s="40">
        <v>45</v>
      </c>
      <c r="E125" s="40">
        <v>123</v>
      </c>
      <c r="F125" s="40" t="s">
        <v>13</v>
      </c>
      <c r="G125" s="40">
        <f t="shared" si="1"/>
        <v>2</v>
      </c>
      <c r="H125" s="40">
        <v>45</v>
      </c>
      <c r="I125" s="41">
        <v>45</v>
      </c>
      <c r="J125" s="41">
        <v>45</v>
      </c>
      <c r="K125" s="41">
        <v>45</v>
      </c>
      <c r="L125" s="44"/>
    </row>
    <row r="126" spans="1:12" ht="15.6" x14ac:dyDescent="0.3">
      <c r="A126" s="40" t="s">
        <v>375</v>
      </c>
      <c r="B126" s="40" t="s">
        <v>13</v>
      </c>
      <c r="C126" s="40" t="s">
        <v>247</v>
      </c>
      <c r="D126" s="40">
        <v>40</v>
      </c>
      <c r="E126" s="40">
        <v>124</v>
      </c>
      <c r="F126" s="40" t="s">
        <v>13</v>
      </c>
      <c r="G126" s="40">
        <f t="shared" si="1"/>
        <v>2</v>
      </c>
      <c r="H126" s="40">
        <v>40</v>
      </c>
      <c r="I126" s="41">
        <v>40</v>
      </c>
      <c r="J126" s="41">
        <v>40</v>
      </c>
      <c r="K126" s="41">
        <v>40</v>
      </c>
      <c r="L126" s="44"/>
    </row>
    <row r="127" spans="1:12" ht="15.6" x14ac:dyDescent="0.3">
      <c r="A127" s="40" t="s">
        <v>376</v>
      </c>
      <c r="B127" s="40" t="s">
        <v>13</v>
      </c>
      <c r="C127" s="40" t="s">
        <v>247</v>
      </c>
      <c r="D127" s="40">
        <v>35</v>
      </c>
      <c r="E127" s="40">
        <v>125</v>
      </c>
      <c r="F127" s="40" t="s">
        <v>13</v>
      </c>
      <c r="G127" s="40">
        <f t="shared" si="1"/>
        <v>2</v>
      </c>
      <c r="H127" s="40">
        <v>35</v>
      </c>
      <c r="I127" s="41">
        <v>35</v>
      </c>
      <c r="J127" s="41">
        <v>35</v>
      </c>
      <c r="K127" s="41">
        <v>35</v>
      </c>
      <c r="L127" s="44"/>
    </row>
    <row r="128" spans="1:12" ht="15.6" x14ac:dyDescent="0.3">
      <c r="A128" s="40" t="s">
        <v>377</v>
      </c>
      <c r="B128" s="40" t="s">
        <v>13</v>
      </c>
      <c r="C128" s="40" t="s">
        <v>247</v>
      </c>
      <c r="D128" s="40">
        <v>30</v>
      </c>
      <c r="E128" s="40">
        <v>126</v>
      </c>
      <c r="F128" s="40" t="s">
        <v>13</v>
      </c>
      <c r="G128" s="40">
        <f t="shared" si="1"/>
        <v>2</v>
      </c>
      <c r="H128" s="40">
        <v>30</v>
      </c>
      <c r="I128" s="41">
        <v>31</v>
      </c>
      <c r="J128" s="41">
        <v>31</v>
      </c>
      <c r="K128" s="41">
        <v>31</v>
      </c>
      <c r="L128" s="44"/>
    </row>
    <row r="129" spans="1:12" ht="15.6" x14ac:dyDescent="0.3">
      <c r="A129" s="40" t="s">
        <v>378</v>
      </c>
      <c r="B129" s="40" t="s">
        <v>13</v>
      </c>
      <c r="C129" s="40" t="s">
        <v>247</v>
      </c>
      <c r="D129" s="40">
        <v>45</v>
      </c>
      <c r="E129" s="40">
        <v>127</v>
      </c>
      <c r="F129" s="40" t="s">
        <v>13</v>
      </c>
      <c r="G129" s="40">
        <f t="shared" si="1"/>
        <v>2</v>
      </c>
      <c r="H129" s="40">
        <v>45</v>
      </c>
      <c r="I129" s="41">
        <v>45</v>
      </c>
      <c r="J129" s="41">
        <v>45</v>
      </c>
      <c r="K129" s="41">
        <v>45</v>
      </c>
      <c r="L129" s="44"/>
    </row>
    <row r="130" spans="1:12" ht="15.6" x14ac:dyDescent="0.3">
      <c r="A130" s="40" t="s">
        <v>379</v>
      </c>
      <c r="B130" s="40" t="s">
        <v>13</v>
      </c>
      <c r="C130" s="40" t="s">
        <v>247</v>
      </c>
      <c r="D130" s="40">
        <v>35</v>
      </c>
      <c r="E130" s="40">
        <v>128</v>
      </c>
      <c r="F130" s="40" t="s">
        <v>13</v>
      </c>
      <c r="G130" s="40">
        <f t="shared" si="1"/>
        <v>2</v>
      </c>
      <c r="H130" s="40">
        <v>35</v>
      </c>
      <c r="I130" s="41">
        <v>36</v>
      </c>
      <c r="J130" s="41">
        <v>36</v>
      </c>
      <c r="K130" s="41">
        <v>36</v>
      </c>
      <c r="L130" s="44"/>
    </row>
    <row r="131" spans="1:12" ht="15.6" x14ac:dyDescent="0.3">
      <c r="A131" s="40" t="s">
        <v>380</v>
      </c>
      <c r="B131" s="40" t="s">
        <v>17</v>
      </c>
      <c r="C131" s="40" t="s">
        <v>250</v>
      </c>
      <c r="D131" s="40">
        <v>40</v>
      </c>
      <c r="E131" s="40">
        <v>129</v>
      </c>
      <c r="F131" s="40" t="s">
        <v>17</v>
      </c>
      <c r="G131" s="40">
        <f t="shared" si="1"/>
        <v>0</v>
      </c>
      <c r="H131" s="40">
        <v>40</v>
      </c>
      <c r="I131" s="41">
        <v>42</v>
      </c>
      <c r="J131" s="41">
        <v>42</v>
      </c>
      <c r="K131" s="41">
        <v>42</v>
      </c>
      <c r="L131" s="44"/>
    </row>
    <row r="132" spans="1:12" ht="15.6" x14ac:dyDescent="0.3">
      <c r="A132" s="40" t="s">
        <v>381</v>
      </c>
      <c r="B132" s="40" t="s">
        <v>13</v>
      </c>
      <c r="C132" s="40" t="s">
        <v>247</v>
      </c>
      <c r="D132" s="40">
        <v>46</v>
      </c>
      <c r="E132" s="40">
        <v>130</v>
      </c>
      <c r="F132" s="40" t="s">
        <v>13</v>
      </c>
      <c r="G132" s="40">
        <f t="shared" ref="G132:G195" si="2" xml:space="preserve"> IF(B132="EUR",2,IF(B132="JPY",-3,IF(B132="CZK",0,0)))</f>
        <v>2</v>
      </c>
      <c r="H132" s="40">
        <v>46</v>
      </c>
      <c r="I132" s="41">
        <v>47</v>
      </c>
      <c r="J132" s="41">
        <v>47</v>
      </c>
      <c r="K132" s="41">
        <v>47</v>
      </c>
      <c r="L132" s="44"/>
    </row>
    <row r="133" spans="1:12" ht="15.6" x14ac:dyDescent="0.3">
      <c r="A133" s="40" t="s">
        <v>382</v>
      </c>
      <c r="B133" s="40" t="s">
        <v>17</v>
      </c>
      <c r="C133" s="40" t="s">
        <v>250</v>
      </c>
      <c r="D133" s="40">
        <v>44</v>
      </c>
      <c r="E133" s="40">
        <v>131</v>
      </c>
      <c r="F133" s="40" t="s">
        <v>17</v>
      </c>
      <c r="G133" s="40">
        <f t="shared" si="2"/>
        <v>0</v>
      </c>
      <c r="H133" s="40">
        <v>44</v>
      </c>
      <c r="I133" s="41">
        <v>44</v>
      </c>
      <c r="J133" s="41">
        <v>44</v>
      </c>
      <c r="K133" s="41">
        <v>44</v>
      </c>
      <c r="L133" s="44"/>
    </row>
    <row r="134" spans="1:12" ht="15.6" x14ac:dyDescent="0.3">
      <c r="A134" s="40" t="s">
        <v>383</v>
      </c>
      <c r="B134" s="40" t="s">
        <v>155</v>
      </c>
      <c r="C134" s="40" t="s">
        <v>384</v>
      </c>
      <c r="D134" s="40">
        <v>420</v>
      </c>
      <c r="E134" s="40">
        <v>132</v>
      </c>
      <c r="F134" s="40" t="s">
        <v>155</v>
      </c>
      <c r="G134" s="40">
        <f t="shared" si="2"/>
        <v>0</v>
      </c>
      <c r="H134" s="40">
        <v>420</v>
      </c>
      <c r="I134" s="41">
        <v>420</v>
      </c>
      <c r="J134" s="41">
        <v>420</v>
      </c>
      <c r="K134" s="41">
        <v>420</v>
      </c>
      <c r="L134" s="44"/>
    </row>
    <row r="135" spans="1:12" ht="15.6" x14ac:dyDescent="0.3">
      <c r="A135" s="40" t="s">
        <v>385</v>
      </c>
      <c r="B135" s="40" t="s">
        <v>17</v>
      </c>
      <c r="C135" s="40" t="s">
        <v>250</v>
      </c>
      <c r="D135" s="40">
        <v>48</v>
      </c>
      <c r="E135" s="40">
        <v>133</v>
      </c>
      <c r="F135" s="40" t="s">
        <v>17</v>
      </c>
      <c r="G135" s="40">
        <f t="shared" si="2"/>
        <v>0</v>
      </c>
      <c r="H135" s="40">
        <v>48</v>
      </c>
      <c r="I135" s="41">
        <v>48</v>
      </c>
      <c r="J135" s="41">
        <v>48</v>
      </c>
      <c r="K135" s="41">
        <v>48</v>
      </c>
      <c r="L135" s="44"/>
    </row>
    <row r="136" spans="1:12" ht="15.6" x14ac:dyDescent="0.3">
      <c r="A136" s="40" t="s">
        <v>386</v>
      </c>
      <c r="B136" s="40" t="s">
        <v>13</v>
      </c>
      <c r="C136" s="40" t="s">
        <v>247</v>
      </c>
      <c r="D136" s="40">
        <v>37</v>
      </c>
      <c r="E136" s="40">
        <v>134</v>
      </c>
      <c r="F136" s="40" t="s">
        <v>13</v>
      </c>
      <c r="G136" s="40">
        <f t="shared" si="2"/>
        <v>2</v>
      </c>
      <c r="H136" s="40">
        <v>37</v>
      </c>
      <c r="I136" s="41">
        <v>38</v>
      </c>
      <c r="J136" s="41">
        <v>38</v>
      </c>
      <c r="K136" s="41">
        <v>38</v>
      </c>
      <c r="L136" s="44"/>
    </row>
    <row r="137" spans="1:12" ht="15.6" x14ac:dyDescent="0.3">
      <c r="A137" s="40" t="s">
        <v>387</v>
      </c>
      <c r="B137" s="40" t="s">
        <v>13</v>
      </c>
      <c r="C137" s="40" t="s">
        <v>247</v>
      </c>
      <c r="D137" s="40">
        <v>34</v>
      </c>
      <c r="E137" s="40">
        <v>135</v>
      </c>
      <c r="F137" s="40" t="s">
        <v>13</v>
      </c>
      <c r="G137" s="40">
        <f t="shared" si="2"/>
        <v>2</v>
      </c>
      <c r="H137" s="40">
        <v>34</v>
      </c>
      <c r="I137" s="41">
        <v>35</v>
      </c>
      <c r="J137" s="41">
        <v>35</v>
      </c>
      <c r="K137" s="41">
        <v>35</v>
      </c>
      <c r="L137" s="44"/>
    </row>
    <row r="138" spans="1:12" ht="15.6" x14ac:dyDescent="0.3">
      <c r="A138" s="40" t="s">
        <v>388</v>
      </c>
      <c r="B138" s="40" t="s">
        <v>17</v>
      </c>
      <c r="C138" s="40" t="s">
        <v>250</v>
      </c>
      <c r="D138" s="40">
        <v>42</v>
      </c>
      <c r="E138" s="40">
        <v>136</v>
      </c>
      <c r="F138" s="40" t="s">
        <v>17</v>
      </c>
      <c r="G138" s="40">
        <f t="shared" si="2"/>
        <v>0</v>
      </c>
      <c r="H138" s="40">
        <v>42</v>
      </c>
      <c r="I138" s="41">
        <v>42</v>
      </c>
      <c r="J138" s="41">
        <v>42</v>
      </c>
      <c r="K138" s="41">
        <v>42</v>
      </c>
      <c r="L138" s="44"/>
    </row>
    <row r="139" spans="1:12" ht="15.6" x14ac:dyDescent="0.3">
      <c r="A139" s="40" t="s">
        <v>389</v>
      </c>
      <c r="B139" s="40" t="s">
        <v>13</v>
      </c>
      <c r="C139" s="40" t="s">
        <v>247</v>
      </c>
      <c r="D139" s="40">
        <v>30</v>
      </c>
      <c r="E139" s="40">
        <v>137</v>
      </c>
      <c r="F139" s="40" t="s">
        <v>13</v>
      </c>
      <c r="G139" s="40">
        <f t="shared" si="2"/>
        <v>2</v>
      </c>
      <c r="H139" s="40">
        <v>30</v>
      </c>
      <c r="I139" s="41">
        <v>30</v>
      </c>
      <c r="J139" s="41">
        <v>30</v>
      </c>
      <c r="K139" s="41">
        <v>30</v>
      </c>
      <c r="L139" s="44"/>
    </row>
    <row r="140" spans="1:12" ht="15.6" x14ac:dyDescent="0.3">
      <c r="A140" s="40" t="s">
        <v>390</v>
      </c>
      <c r="B140" s="40" t="s">
        <v>13</v>
      </c>
      <c r="C140" s="40" t="s">
        <v>247</v>
      </c>
      <c r="D140" s="40">
        <v>30</v>
      </c>
      <c r="E140" s="40">
        <v>138</v>
      </c>
      <c r="F140" s="40" t="s">
        <v>13</v>
      </c>
      <c r="G140" s="40">
        <f t="shared" si="2"/>
        <v>2</v>
      </c>
      <c r="H140" s="40">
        <v>30</v>
      </c>
      <c r="I140" s="41">
        <v>31</v>
      </c>
      <c r="J140" s="41">
        <v>31</v>
      </c>
      <c r="K140" s="41">
        <v>31</v>
      </c>
      <c r="L140" s="44"/>
    </row>
    <row r="141" spans="1:12" ht="15.6" x14ac:dyDescent="0.3">
      <c r="A141" s="40" t="s">
        <v>391</v>
      </c>
      <c r="B141" s="40" t="s">
        <v>13</v>
      </c>
      <c r="C141" s="40" t="s">
        <v>247</v>
      </c>
      <c r="D141" s="40">
        <v>40</v>
      </c>
      <c r="E141" s="40">
        <v>139</v>
      </c>
      <c r="F141" s="40" t="s">
        <v>13</v>
      </c>
      <c r="G141" s="40">
        <f t="shared" si="2"/>
        <v>2</v>
      </c>
      <c r="H141" s="40">
        <v>40</v>
      </c>
      <c r="I141" s="41">
        <v>40</v>
      </c>
      <c r="J141" s="41">
        <v>40</v>
      </c>
      <c r="K141" s="41">
        <v>40</v>
      </c>
      <c r="L141" s="44"/>
    </row>
    <row r="142" spans="1:12" ht="15.6" x14ac:dyDescent="0.3">
      <c r="A142" s="40" t="s">
        <v>392</v>
      </c>
      <c r="B142" s="40" t="s">
        <v>13</v>
      </c>
      <c r="C142" s="40" t="s">
        <v>247</v>
      </c>
      <c r="D142" s="40">
        <v>38</v>
      </c>
      <c r="E142" s="40">
        <v>140</v>
      </c>
      <c r="F142" s="40" t="s">
        <v>13</v>
      </c>
      <c r="G142" s="40">
        <f t="shared" si="2"/>
        <v>2</v>
      </c>
      <c r="H142" s="40">
        <v>38</v>
      </c>
      <c r="I142" s="41">
        <v>38</v>
      </c>
      <c r="J142" s="41">
        <v>38</v>
      </c>
      <c r="K142" s="41">
        <v>38</v>
      </c>
      <c r="L142" s="44"/>
    </row>
    <row r="143" spans="1:12" ht="15.6" x14ac:dyDescent="0.3">
      <c r="A143" s="40" t="s">
        <v>393</v>
      </c>
      <c r="B143" s="40" t="s">
        <v>13</v>
      </c>
      <c r="C143" s="40" t="s">
        <v>247</v>
      </c>
      <c r="D143" s="40">
        <v>37</v>
      </c>
      <c r="E143" s="40">
        <v>141</v>
      </c>
      <c r="F143" s="40" t="s">
        <v>13</v>
      </c>
      <c r="G143" s="40">
        <f t="shared" si="2"/>
        <v>2</v>
      </c>
      <c r="H143" s="40">
        <v>37</v>
      </c>
      <c r="I143" s="41">
        <v>37</v>
      </c>
      <c r="J143" s="41">
        <v>37</v>
      </c>
      <c r="K143" s="41">
        <v>37</v>
      </c>
      <c r="L143" s="44"/>
    </row>
    <row r="144" spans="1:12" ht="15.6" x14ac:dyDescent="0.3">
      <c r="A144" s="40" t="s">
        <v>394</v>
      </c>
      <c r="B144" s="40" t="s">
        <v>17</v>
      </c>
      <c r="C144" s="40" t="s">
        <v>250</v>
      </c>
      <c r="D144" s="40">
        <v>35</v>
      </c>
      <c r="E144" s="40">
        <v>142</v>
      </c>
      <c r="F144" s="40" t="s">
        <v>17</v>
      </c>
      <c r="G144" s="40">
        <f t="shared" si="2"/>
        <v>0</v>
      </c>
      <c r="H144" s="40">
        <v>35</v>
      </c>
      <c r="I144" s="41">
        <v>35</v>
      </c>
      <c r="J144" s="41">
        <v>35</v>
      </c>
      <c r="K144" s="41">
        <v>35</v>
      </c>
      <c r="L144" s="44"/>
    </row>
    <row r="145" spans="1:12" ht="15.6" x14ac:dyDescent="0.3">
      <c r="A145" s="40" t="s">
        <v>395</v>
      </c>
      <c r="B145" s="40" t="s">
        <v>13</v>
      </c>
      <c r="C145" s="40" t="s">
        <v>247</v>
      </c>
      <c r="D145" s="40">
        <v>43</v>
      </c>
      <c r="E145" s="40">
        <v>143</v>
      </c>
      <c r="F145" s="40" t="s">
        <v>13</v>
      </c>
      <c r="G145" s="40">
        <f t="shared" si="2"/>
        <v>2</v>
      </c>
      <c r="H145" s="40">
        <v>43</v>
      </c>
      <c r="I145" s="41">
        <v>43</v>
      </c>
      <c r="J145" s="41">
        <v>43</v>
      </c>
      <c r="K145" s="41">
        <v>43</v>
      </c>
      <c r="L145" s="44"/>
    </row>
    <row r="146" spans="1:12" ht="15.6" x14ac:dyDescent="0.3">
      <c r="A146" s="40" t="s">
        <v>396</v>
      </c>
      <c r="B146" s="40" t="s">
        <v>13</v>
      </c>
      <c r="C146" s="40" t="s">
        <v>247</v>
      </c>
      <c r="D146" s="40">
        <v>45</v>
      </c>
      <c r="E146" s="40">
        <v>144</v>
      </c>
      <c r="F146" s="40" t="s">
        <v>13</v>
      </c>
      <c r="G146" s="40">
        <f t="shared" si="2"/>
        <v>2</v>
      </c>
      <c r="H146" s="40">
        <v>45</v>
      </c>
      <c r="I146" s="41">
        <v>45</v>
      </c>
      <c r="J146" s="41">
        <v>45</v>
      </c>
      <c r="K146" s="41">
        <v>45</v>
      </c>
      <c r="L146" s="44"/>
    </row>
    <row r="147" spans="1:12" ht="15.6" x14ac:dyDescent="0.3">
      <c r="A147" s="40" t="s">
        <v>397</v>
      </c>
      <c r="B147" s="40" t="s">
        <v>17</v>
      </c>
      <c r="C147" s="40" t="s">
        <v>250</v>
      </c>
      <c r="D147" s="40">
        <v>44</v>
      </c>
      <c r="E147" s="40">
        <v>145</v>
      </c>
      <c r="F147" s="40" t="s">
        <v>17</v>
      </c>
      <c r="G147" s="40">
        <f t="shared" si="2"/>
        <v>0</v>
      </c>
      <c r="H147" s="40">
        <v>44</v>
      </c>
      <c r="I147" s="41">
        <v>45</v>
      </c>
      <c r="J147" s="41">
        <v>45</v>
      </c>
      <c r="K147" s="41">
        <v>45</v>
      </c>
      <c r="L147" s="44"/>
    </row>
    <row r="148" spans="1:12" ht="15.6" x14ac:dyDescent="0.3">
      <c r="A148" s="40" t="s">
        <v>398</v>
      </c>
      <c r="B148" s="40" t="s">
        <v>13</v>
      </c>
      <c r="C148" s="40" t="s">
        <v>247</v>
      </c>
      <c r="D148" s="40">
        <v>43</v>
      </c>
      <c r="E148" s="40">
        <v>146</v>
      </c>
      <c r="F148" s="40" t="s">
        <v>13</v>
      </c>
      <c r="G148" s="40">
        <f t="shared" si="2"/>
        <v>2</v>
      </c>
      <c r="H148" s="40">
        <v>43</v>
      </c>
      <c r="I148" s="41">
        <v>43</v>
      </c>
      <c r="J148" s="41">
        <v>43</v>
      </c>
      <c r="K148" s="41">
        <v>43</v>
      </c>
      <c r="L148" s="44"/>
    </row>
    <row r="149" spans="1:12" ht="15.6" x14ac:dyDescent="0.3">
      <c r="A149" s="40" t="s">
        <v>399</v>
      </c>
      <c r="B149" s="40" t="s">
        <v>13</v>
      </c>
      <c r="C149" s="40" t="s">
        <v>247</v>
      </c>
      <c r="D149" s="40">
        <v>38</v>
      </c>
      <c r="E149" s="40">
        <v>147</v>
      </c>
      <c r="F149" s="40" t="s">
        <v>13</v>
      </c>
      <c r="G149" s="40">
        <f t="shared" si="2"/>
        <v>2</v>
      </c>
      <c r="H149" s="40">
        <v>38</v>
      </c>
      <c r="I149" s="41">
        <v>39</v>
      </c>
      <c r="J149" s="41">
        <v>39</v>
      </c>
      <c r="K149" s="41">
        <v>39</v>
      </c>
      <c r="L149" s="44"/>
    </row>
    <row r="150" spans="1:12" ht="15.6" x14ac:dyDescent="0.3">
      <c r="A150" s="40" t="s">
        <v>400</v>
      </c>
      <c r="B150" s="40" t="s">
        <v>13</v>
      </c>
      <c r="C150" s="40" t="s">
        <v>247</v>
      </c>
      <c r="D150" s="40">
        <v>41</v>
      </c>
      <c r="E150" s="40">
        <v>148</v>
      </c>
      <c r="F150" s="40" t="s">
        <v>13</v>
      </c>
      <c r="G150" s="40">
        <f t="shared" si="2"/>
        <v>2</v>
      </c>
      <c r="H150" s="40">
        <v>41</v>
      </c>
      <c r="I150" s="41">
        <v>41</v>
      </c>
      <c r="J150" s="41">
        <v>41</v>
      </c>
      <c r="K150" s="41">
        <v>41</v>
      </c>
      <c r="L150" s="44"/>
    </row>
    <row r="151" spans="1:12" ht="15.6" x14ac:dyDescent="0.3">
      <c r="A151" s="40" t="s">
        <v>401</v>
      </c>
      <c r="B151" s="40" t="s">
        <v>17</v>
      </c>
      <c r="C151" s="40" t="s">
        <v>250</v>
      </c>
      <c r="D151" s="40">
        <v>40</v>
      </c>
      <c r="E151" s="40">
        <v>149</v>
      </c>
      <c r="F151" s="40" t="s">
        <v>17</v>
      </c>
      <c r="G151" s="40">
        <f t="shared" si="2"/>
        <v>0</v>
      </c>
      <c r="H151" s="40">
        <v>40</v>
      </c>
      <c r="I151" s="41">
        <v>40</v>
      </c>
      <c r="J151" s="41">
        <v>40</v>
      </c>
      <c r="K151" s="41">
        <v>40</v>
      </c>
      <c r="L151" s="44"/>
    </row>
    <row r="152" spans="1:12" ht="15.6" x14ac:dyDescent="0.3">
      <c r="A152" s="40" t="s">
        <v>402</v>
      </c>
      <c r="B152" s="40" t="s">
        <v>17</v>
      </c>
      <c r="C152" s="40" t="s">
        <v>250</v>
      </c>
      <c r="D152" s="40">
        <v>35</v>
      </c>
      <c r="E152" s="40">
        <v>150</v>
      </c>
      <c r="F152" s="40" t="s">
        <v>17</v>
      </c>
      <c r="G152" s="40">
        <f t="shared" si="2"/>
        <v>0</v>
      </c>
      <c r="H152" s="40">
        <v>35</v>
      </c>
      <c r="I152" s="41">
        <v>36</v>
      </c>
      <c r="J152" s="41">
        <v>36</v>
      </c>
      <c r="K152" s="41">
        <v>36</v>
      </c>
      <c r="L152" s="44"/>
    </row>
    <row r="153" spans="1:12" ht="15.6" x14ac:dyDescent="0.3">
      <c r="A153" s="40" t="s">
        <v>403</v>
      </c>
      <c r="B153" s="40" t="s">
        <v>13</v>
      </c>
      <c r="C153" s="40" t="s">
        <v>247</v>
      </c>
      <c r="D153" s="40">
        <v>45</v>
      </c>
      <c r="E153" s="40">
        <v>151</v>
      </c>
      <c r="F153" s="40" t="s">
        <v>13</v>
      </c>
      <c r="G153" s="40">
        <f t="shared" si="2"/>
        <v>2</v>
      </c>
      <c r="H153" s="40">
        <v>45</v>
      </c>
      <c r="I153" s="41">
        <v>45</v>
      </c>
      <c r="J153" s="41">
        <v>45</v>
      </c>
      <c r="K153" s="41">
        <v>45</v>
      </c>
      <c r="L153" s="44"/>
    </row>
    <row r="154" spans="1:12" ht="15.6" x14ac:dyDescent="0.3">
      <c r="A154" s="40" t="s">
        <v>404</v>
      </c>
      <c r="B154" s="40" t="s">
        <v>13</v>
      </c>
      <c r="C154" s="40" t="s">
        <v>247</v>
      </c>
      <c r="D154" s="40">
        <v>35</v>
      </c>
      <c r="E154" s="40">
        <v>152</v>
      </c>
      <c r="F154" s="40" t="s">
        <v>13</v>
      </c>
      <c r="G154" s="40">
        <f t="shared" si="2"/>
        <v>2</v>
      </c>
      <c r="H154" s="40">
        <v>35</v>
      </c>
      <c r="I154" s="41">
        <v>36</v>
      </c>
      <c r="J154" s="41">
        <v>36</v>
      </c>
      <c r="K154" s="41">
        <v>36</v>
      </c>
      <c r="L154" s="44"/>
    </row>
    <row r="155" spans="1:12" ht="15.6" x14ac:dyDescent="0.3">
      <c r="A155" s="40" t="s">
        <v>405</v>
      </c>
      <c r="B155" s="40" t="s">
        <v>17</v>
      </c>
      <c r="C155" s="40" t="s">
        <v>250</v>
      </c>
      <c r="D155" s="40">
        <v>40</v>
      </c>
      <c r="E155" s="40">
        <v>153</v>
      </c>
      <c r="F155" s="40" t="s">
        <v>17</v>
      </c>
      <c r="G155" s="40">
        <f t="shared" si="2"/>
        <v>0</v>
      </c>
      <c r="H155" s="40">
        <v>40</v>
      </c>
      <c r="I155" s="41">
        <v>41</v>
      </c>
      <c r="J155" s="41">
        <v>41</v>
      </c>
      <c r="K155" s="41">
        <v>41</v>
      </c>
      <c r="L155" s="44"/>
    </row>
    <row r="156" spans="1:12" ht="15.6" x14ac:dyDescent="0.3">
      <c r="A156" s="40" t="s">
        <v>406</v>
      </c>
      <c r="B156" s="40" t="s">
        <v>13</v>
      </c>
      <c r="C156" s="40" t="s">
        <v>247</v>
      </c>
      <c r="D156" s="40">
        <v>34</v>
      </c>
      <c r="E156" s="40">
        <v>154</v>
      </c>
      <c r="F156" s="40" t="s">
        <v>13</v>
      </c>
      <c r="G156" s="40">
        <f t="shared" si="2"/>
        <v>2</v>
      </c>
      <c r="H156" s="40">
        <v>34</v>
      </c>
      <c r="I156" s="41">
        <v>35</v>
      </c>
      <c r="J156" s="41">
        <v>35</v>
      </c>
      <c r="K156" s="41">
        <v>35</v>
      </c>
      <c r="L156" s="44"/>
    </row>
    <row r="157" spans="1:12" ht="15.6" x14ac:dyDescent="0.3">
      <c r="A157" s="40" t="s">
        <v>407</v>
      </c>
      <c r="B157" s="40" t="s">
        <v>17</v>
      </c>
      <c r="C157" s="40" t="s">
        <v>250</v>
      </c>
      <c r="D157" s="40">
        <v>47</v>
      </c>
      <c r="E157" s="40">
        <v>155</v>
      </c>
      <c r="F157" s="40" t="s">
        <v>17</v>
      </c>
      <c r="G157" s="40">
        <f t="shared" si="2"/>
        <v>0</v>
      </c>
      <c r="H157" s="40">
        <v>47</v>
      </c>
      <c r="I157" s="41">
        <v>48</v>
      </c>
      <c r="J157" s="41">
        <v>48</v>
      </c>
      <c r="K157" s="41">
        <v>48</v>
      </c>
      <c r="L157" s="44"/>
    </row>
    <row r="158" spans="1:12" ht="15.6" x14ac:dyDescent="0.3">
      <c r="A158" s="40" t="s">
        <v>408</v>
      </c>
      <c r="B158" s="40" t="s">
        <v>13</v>
      </c>
      <c r="C158" s="40" t="s">
        <v>247</v>
      </c>
      <c r="D158" s="40">
        <v>35</v>
      </c>
      <c r="E158" s="40">
        <v>156</v>
      </c>
      <c r="F158" s="40" t="s">
        <v>13</v>
      </c>
      <c r="G158" s="40">
        <f t="shared" si="2"/>
        <v>2</v>
      </c>
      <c r="H158" s="40">
        <v>35</v>
      </c>
      <c r="I158" s="41">
        <v>35</v>
      </c>
      <c r="J158" s="41">
        <v>35</v>
      </c>
      <c r="K158" s="41">
        <v>35</v>
      </c>
      <c r="L158" s="44"/>
    </row>
    <row r="159" spans="1:12" ht="15.6" x14ac:dyDescent="0.3">
      <c r="A159" s="40" t="s">
        <v>409</v>
      </c>
      <c r="B159" s="40" t="s">
        <v>13</v>
      </c>
      <c r="C159" s="40" t="s">
        <v>247</v>
      </c>
      <c r="D159" s="40">
        <v>38</v>
      </c>
      <c r="E159" s="40">
        <v>157</v>
      </c>
      <c r="F159" s="40" t="s">
        <v>13</v>
      </c>
      <c r="G159" s="40">
        <f t="shared" si="2"/>
        <v>2</v>
      </c>
      <c r="H159" s="40">
        <v>38</v>
      </c>
      <c r="I159" s="41">
        <v>38</v>
      </c>
      <c r="J159" s="41">
        <v>38</v>
      </c>
      <c r="K159" s="41">
        <v>38</v>
      </c>
      <c r="L159" s="44"/>
    </row>
    <row r="160" spans="1:12" ht="15.6" x14ac:dyDescent="0.3">
      <c r="A160" s="40" t="s">
        <v>410</v>
      </c>
      <c r="B160" s="40" t="s">
        <v>13</v>
      </c>
      <c r="C160" s="40" t="s">
        <v>247</v>
      </c>
      <c r="D160" s="40">
        <v>32</v>
      </c>
      <c r="E160" s="40">
        <v>158</v>
      </c>
      <c r="F160" s="40" t="s">
        <v>13</v>
      </c>
      <c r="G160" s="40">
        <f t="shared" si="2"/>
        <v>2</v>
      </c>
      <c r="H160" s="40">
        <v>32</v>
      </c>
      <c r="I160" s="41">
        <v>32</v>
      </c>
      <c r="J160" s="41">
        <v>32</v>
      </c>
      <c r="K160" s="41">
        <v>32</v>
      </c>
      <c r="L160" s="44"/>
    </row>
    <row r="161" spans="1:12" ht="15.6" x14ac:dyDescent="0.3">
      <c r="A161" s="40" t="s">
        <v>411</v>
      </c>
      <c r="B161" s="40" t="s">
        <v>13</v>
      </c>
      <c r="C161" s="40" t="s">
        <v>247</v>
      </c>
      <c r="D161" s="40">
        <v>35</v>
      </c>
      <c r="E161" s="40">
        <v>159</v>
      </c>
      <c r="F161" s="40" t="s">
        <v>13</v>
      </c>
      <c r="G161" s="40">
        <f t="shared" si="2"/>
        <v>2</v>
      </c>
      <c r="H161" s="40">
        <v>35</v>
      </c>
      <c r="I161" s="41">
        <v>35</v>
      </c>
      <c r="J161" s="41">
        <v>35</v>
      </c>
      <c r="K161" s="41">
        <v>35</v>
      </c>
      <c r="L161" s="44"/>
    </row>
    <row r="162" spans="1:12" ht="15.6" x14ac:dyDescent="0.3">
      <c r="A162" s="40" t="s">
        <v>184</v>
      </c>
      <c r="B162" s="40" t="s">
        <v>185</v>
      </c>
      <c r="C162" s="40" t="s">
        <v>412</v>
      </c>
      <c r="D162" s="40">
        <v>37</v>
      </c>
      <c r="E162" s="40">
        <v>160</v>
      </c>
      <c r="F162" s="40" t="s">
        <v>185</v>
      </c>
      <c r="G162" s="40">
        <f t="shared" si="2"/>
        <v>0</v>
      </c>
      <c r="H162" s="40">
        <v>37</v>
      </c>
      <c r="I162" s="41">
        <v>37</v>
      </c>
      <c r="J162" s="41">
        <v>37</v>
      </c>
      <c r="K162" s="41">
        <v>37</v>
      </c>
      <c r="L162" s="44"/>
    </row>
    <row r="163" spans="1:12" ht="15.6" x14ac:dyDescent="0.3">
      <c r="A163" s="40" t="s">
        <v>187</v>
      </c>
      <c r="B163" s="40" t="s">
        <v>17</v>
      </c>
      <c r="C163" s="40" t="s">
        <v>250</v>
      </c>
      <c r="D163" s="40">
        <v>60</v>
      </c>
      <c r="E163" s="40">
        <v>161</v>
      </c>
      <c r="F163" s="40" t="s">
        <v>17</v>
      </c>
      <c r="G163" s="40">
        <f t="shared" si="2"/>
        <v>0</v>
      </c>
      <c r="H163" s="40">
        <v>60</v>
      </c>
      <c r="I163" s="41">
        <v>60</v>
      </c>
      <c r="J163" s="41">
        <v>60</v>
      </c>
      <c r="K163" s="41">
        <v>60</v>
      </c>
      <c r="L163" s="44"/>
    </row>
    <row r="164" spans="1:12" ht="15.6" x14ac:dyDescent="0.3">
      <c r="A164" s="40" t="s">
        <v>188</v>
      </c>
      <c r="B164" s="40" t="s">
        <v>13</v>
      </c>
      <c r="C164" s="40" t="s">
        <v>247</v>
      </c>
      <c r="D164" s="40">
        <v>43</v>
      </c>
      <c r="E164" s="40">
        <v>162</v>
      </c>
      <c r="F164" s="40" t="s">
        <v>13</v>
      </c>
      <c r="G164" s="40">
        <f t="shared" si="2"/>
        <v>2</v>
      </c>
      <c r="H164" s="40">
        <v>43</v>
      </c>
      <c r="I164" s="41">
        <v>43</v>
      </c>
      <c r="J164" s="41">
        <v>43</v>
      </c>
      <c r="K164" s="41">
        <v>43</v>
      </c>
      <c r="L164" s="44"/>
    </row>
    <row r="165" spans="1:12" ht="15.6" x14ac:dyDescent="0.3">
      <c r="A165" s="40" t="s">
        <v>413</v>
      </c>
      <c r="B165" s="40" t="s">
        <v>13</v>
      </c>
      <c r="C165" s="40" t="s">
        <v>247</v>
      </c>
      <c r="D165" s="40">
        <v>36</v>
      </c>
      <c r="E165" s="40">
        <v>163</v>
      </c>
      <c r="F165" s="40" t="s">
        <v>13</v>
      </c>
      <c r="G165" s="40">
        <f t="shared" si="2"/>
        <v>2</v>
      </c>
      <c r="H165" s="40">
        <v>36</v>
      </c>
      <c r="I165" s="41">
        <v>37</v>
      </c>
      <c r="J165" s="41">
        <v>37</v>
      </c>
      <c r="K165" s="41">
        <v>37</v>
      </c>
      <c r="L165" s="44"/>
    </row>
    <row r="166" spans="1:12" ht="15.6" x14ac:dyDescent="0.3">
      <c r="A166" s="40" t="s">
        <v>414</v>
      </c>
      <c r="B166" s="40" t="s">
        <v>17</v>
      </c>
      <c r="C166" s="40" t="s">
        <v>250</v>
      </c>
      <c r="D166" s="40">
        <v>30</v>
      </c>
      <c r="E166" s="40">
        <v>164</v>
      </c>
      <c r="F166" s="40" t="s">
        <v>17</v>
      </c>
      <c r="G166" s="40">
        <f t="shared" si="2"/>
        <v>0</v>
      </c>
      <c r="H166" s="40">
        <v>30</v>
      </c>
      <c r="I166" s="41">
        <v>31</v>
      </c>
      <c r="J166" s="41">
        <v>31</v>
      </c>
      <c r="K166" s="41">
        <v>31</v>
      </c>
      <c r="L166" s="44"/>
    </row>
    <row r="167" spans="1:12" ht="15.6" x14ac:dyDescent="0.3">
      <c r="A167" s="40" t="s">
        <v>415</v>
      </c>
      <c r="B167" s="40" t="s">
        <v>13</v>
      </c>
      <c r="C167" s="40" t="s">
        <v>247</v>
      </c>
      <c r="D167" s="40">
        <v>42</v>
      </c>
      <c r="E167" s="40">
        <v>165</v>
      </c>
      <c r="F167" s="40" t="s">
        <v>13</v>
      </c>
      <c r="G167" s="40">
        <f t="shared" si="2"/>
        <v>2</v>
      </c>
      <c r="H167" s="40">
        <v>42</v>
      </c>
      <c r="I167" s="41">
        <v>42</v>
      </c>
      <c r="J167" s="41">
        <v>42</v>
      </c>
      <c r="K167" s="41">
        <v>42</v>
      </c>
      <c r="L167" s="44"/>
    </row>
    <row r="168" spans="1:12" ht="15.6" x14ac:dyDescent="0.3">
      <c r="A168" s="40" t="s">
        <v>416</v>
      </c>
      <c r="B168" s="40" t="s">
        <v>13</v>
      </c>
      <c r="C168" s="40" t="s">
        <v>247</v>
      </c>
      <c r="D168" s="40">
        <v>42</v>
      </c>
      <c r="E168" s="40">
        <v>166</v>
      </c>
      <c r="F168" s="40" t="s">
        <v>13</v>
      </c>
      <c r="G168" s="40">
        <f t="shared" si="2"/>
        <v>2</v>
      </c>
      <c r="H168" s="40">
        <v>42</v>
      </c>
      <c r="I168" s="41">
        <v>42</v>
      </c>
      <c r="J168" s="41">
        <v>42</v>
      </c>
      <c r="K168" s="41">
        <v>42</v>
      </c>
      <c r="L168" s="44"/>
    </row>
    <row r="169" spans="1:12" ht="15.6" x14ac:dyDescent="0.3">
      <c r="A169" s="40" t="s">
        <v>417</v>
      </c>
      <c r="B169" s="40" t="s">
        <v>13</v>
      </c>
      <c r="C169" s="40" t="s">
        <v>247</v>
      </c>
      <c r="D169" s="40">
        <v>28</v>
      </c>
      <c r="E169" s="40">
        <v>167</v>
      </c>
      <c r="F169" s="40" t="s">
        <v>13</v>
      </c>
      <c r="G169" s="40">
        <f t="shared" si="2"/>
        <v>2</v>
      </c>
      <c r="H169" s="40">
        <v>28</v>
      </c>
      <c r="I169" s="41">
        <v>29</v>
      </c>
      <c r="J169" s="41">
        <v>29</v>
      </c>
      <c r="K169" s="41">
        <v>29</v>
      </c>
      <c r="L169" s="44"/>
    </row>
    <row r="170" spans="1:12" ht="15.6" x14ac:dyDescent="0.3">
      <c r="A170" s="40" t="s">
        <v>418</v>
      </c>
      <c r="B170" s="40" t="s">
        <v>17</v>
      </c>
      <c r="C170" s="40" t="s">
        <v>250</v>
      </c>
      <c r="D170" s="40">
        <v>39</v>
      </c>
      <c r="E170" s="40">
        <v>168</v>
      </c>
      <c r="F170" s="40" t="s">
        <v>17</v>
      </c>
      <c r="G170" s="40">
        <f t="shared" si="2"/>
        <v>0</v>
      </c>
      <c r="H170" s="40">
        <v>39</v>
      </c>
      <c r="I170" s="41">
        <v>40</v>
      </c>
      <c r="J170" s="41">
        <v>40</v>
      </c>
      <c r="K170" s="41">
        <v>40</v>
      </c>
      <c r="L170" s="44"/>
    </row>
    <row r="171" spans="1:12" ht="15.6" x14ac:dyDescent="0.3">
      <c r="A171" s="40" t="s">
        <v>419</v>
      </c>
      <c r="B171" s="40" t="s">
        <v>17</v>
      </c>
      <c r="C171" s="40" t="s">
        <v>250</v>
      </c>
      <c r="D171" s="40">
        <v>56</v>
      </c>
      <c r="E171" s="40">
        <v>169</v>
      </c>
      <c r="F171" s="40" t="s">
        <v>17</v>
      </c>
      <c r="G171" s="40">
        <f t="shared" si="2"/>
        <v>0</v>
      </c>
      <c r="H171" s="40">
        <v>56</v>
      </c>
      <c r="I171" s="41">
        <v>57</v>
      </c>
      <c r="J171" s="41">
        <v>57</v>
      </c>
      <c r="K171" s="41">
        <v>57</v>
      </c>
      <c r="L171" s="44"/>
    </row>
    <row r="172" spans="1:12" ht="15.6" x14ac:dyDescent="0.3">
      <c r="A172" s="40" t="s">
        <v>420</v>
      </c>
      <c r="B172" s="40" t="s">
        <v>17</v>
      </c>
      <c r="C172" s="40" t="s">
        <v>250</v>
      </c>
      <c r="D172" s="40">
        <v>37</v>
      </c>
      <c r="E172" s="40">
        <v>170</v>
      </c>
      <c r="F172" s="40" t="s">
        <v>17</v>
      </c>
      <c r="G172" s="40">
        <f t="shared" si="2"/>
        <v>0</v>
      </c>
      <c r="H172" s="40">
        <v>37</v>
      </c>
      <c r="I172" s="41">
        <v>37</v>
      </c>
      <c r="J172" s="41">
        <v>37</v>
      </c>
      <c r="K172" s="41">
        <v>37</v>
      </c>
      <c r="L172" s="44"/>
    </row>
    <row r="173" spans="1:12" ht="15.6" x14ac:dyDescent="0.3">
      <c r="A173" s="40" t="s">
        <v>421</v>
      </c>
      <c r="B173" s="40" t="s">
        <v>13</v>
      </c>
      <c r="C173" s="40" t="s">
        <v>247</v>
      </c>
      <c r="D173" s="40">
        <v>30</v>
      </c>
      <c r="E173" s="40">
        <v>171</v>
      </c>
      <c r="F173" s="40" t="s">
        <v>13</v>
      </c>
      <c r="G173" s="40">
        <f t="shared" si="2"/>
        <v>2</v>
      </c>
      <c r="H173" s="40">
        <v>30</v>
      </c>
      <c r="I173" s="41">
        <v>30</v>
      </c>
      <c r="J173" s="41">
        <v>30</v>
      </c>
      <c r="K173" s="41">
        <v>30</v>
      </c>
      <c r="L173" s="44"/>
    </row>
    <row r="174" spans="1:12" ht="15.6" x14ac:dyDescent="0.3">
      <c r="A174" s="40" t="s">
        <v>422</v>
      </c>
      <c r="B174" s="40" t="s">
        <v>13</v>
      </c>
      <c r="C174" s="40" t="s">
        <v>247</v>
      </c>
      <c r="D174" s="40">
        <v>43</v>
      </c>
      <c r="E174" s="40">
        <v>172</v>
      </c>
      <c r="F174" s="40" t="s">
        <v>13</v>
      </c>
      <c r="G174" s="40">
        <f t="shared" si="2"/>
        <v>2</v>
      </c>
      <c r="H174" s="40">
        <v>43</v>
      </c>
      <c r="I174" s="41">
        <v>43</v>
      </c>
      <c r="J174" s="41">
        <v>43</v>
      </c>
      <c r="K174" s="41">
        <v>43</v>
      </c>
      <c r="L174" s="44"/>
    </row>
    <row r="175" spans="1:12" ht="15.6" x14ac:dyDescent="0.3">
      <c r="A175" s="40" t="s">
        <v>423</v>
      </c>
      <c r="B175" s="40" t="s">
        <v>123</v>
      </c>
      <c r="C175" s="40" t="s">
        <v>354</v>
      </c>
      <c r="D175" s="40">
        <v>80</v>
      </c>
      <c r="E175" s="40">
        <v>173</v>
      </c>
      <c r="F175" s="40" t="s">
        <v>123</v>
      </c>
      <c r="G175" s="40">
        <f t="shared" si="2"/>
        <v>0</v>
      </c>
      <c r="H175" s="40">
        <v>80</v>
      </c>
      <c r="I175" s="41">
        <v>80</v>
      </c>
      <c r="J175" s="41">
        <v>80</v>
      </c>
      <c r="K175" s="41">
        <v>80</v>
      </c>
      <c r="L175" s="44"/>
    </row>
    <row r="176" spans="1:12" ht="15.6" x14ac:dyDescent="0.3">
      <c r="A176" s="40" t="s">
        <v>424</v>
      </c>
      <c r="B176" s="40" t="s">
        <v>203</v>
      </c>
      <c r="C176" s="40" t="s">
        <v>425</v>
      </c>
      <c r="D176" s="40">
        <v>455</v>
      </c>
      <c r="E176" s="40">
        <v>174</v>
      </c>
      <c r="F176" s="40" t="s">
        <v>203</v>
      </c>
      <c r="G176" s="40">
        <f t="shared" si="2"/>
        <v>0</v>
      </c>
      <c r="H176" s="40">
        <v>455</v>
      </c>
      <c r="I176" s="41">
        <v>455</v>
      </c>
      <c r="J176" s="41">
        <v>455</v>
      </c>
      <c r="K176" s="41">
        <v>455</v>
      </c>
      <c r="L176" s="44"/>
    </row>
    <row r="177" spans="1:12" ht="15.6" x14ac:dyDescent="0.3">
      <c r="A177" s="40" t="s">
        <v>426</v>
      </c>
      <c r="B177" s="40" t="s">
        <v>13</v>
      </c>
      <c r="C177" s="40" t="s">
        <v>247</v>
      </c>
      <c r="D177" s="40">
        <v>32</v>
      </c>
      <c r="E177" s="40">
        <v>175</v>
      </c>
      <c r="F177" s="40" t="s">
        <v>13</v>
      </c>
      <c r="G177" s="40">
        <f t="shared" si="2"/>
        <v>2</v>
      </c>
      <c r="H177" s="40">
        <v>32</v>
      </c>
      <c r="I177" s="41">
        <v>32</v>
      </c>
      <c r="J177" s="41">
        <v>32</v>
      </c>
      <c r="K177" s="41">
        <v>32</v>
      </c>
      <c r="L177" s="44"/>
    </row>
    <row r="178" spans="1:12" ht="15.6" x14ac:dyDescent="0.3">
      <c r="A178" s="40" t="s">
        <v>427</v>
      </c>
      <c r="B178" s="40" t="s">
        <v>13</v>
      </c>
      <c r="C178" s="40" t="s">
        <v>247</v>
      </c>
      <c r="D178" s="40">
        <v>40</v>
      </c>
      <c r="E178" s="40">
        <v>176</v>
      </c>
      <c r="F178" s="40" t="s">
        <v>13</v>
      </c>
      <c r="G178" s="40">
        <f t="shared" si="2"/>
        <v>2</v>
      </c>
      <c r="H178" s="40">
        <v>40</v>
      </c>
      <c r="I178" s="41">
        <v>40</v>
      </c>
      <c r="J178" s="41">
        <v>40</v>
      </c>
      <c r="K178" s="41">
        <v>40</v>
      </c>
      <c r="L178" s="44"/>
    </row>
    <row r="179" spans="1:12" ht="15.6" x14ac:dyDescent="0.3">
      <c r="A179" s="40" t="s">
        <v>428</v>
      </c>
      <c r="B179" s="40" t="s">
        <v>13</v>
      </c>
      <c r="C179" s="40" t="s">
        <v>247</v>
      </c>
      <c r="D179" s="40">
        <v>45</v>
      </c>
      <c r="E179" s="40">
        <v>177</v>
      </c>
      <c r="F179" s="40" t="s">
        <v>13</v>
      </c>
      <c r="G179" s="40">
        <f t="shared" si="2"/>
        <v>2</v>
      </c>
      <c r="H179" s="40">
        <v>45</v>
      </c>
      <c r="I179" s="41">
        <v>45</v>
      </c>
      <c r="J179" s="41">
        <v>45</v>
      </c>
      <c r="K179" s="41">
        <v>45</v>
      </c>
      <c r="L179" s="44"/>
    </row>
    <row r="180" spans="1:12" ht="15.6" x14ac:dyDescent="0.3">
      <c r="A180" s="40" t="s">
        <v>429</v>
      </c>
      <c r="B180" s="40" t="s">
        <v>13</v>
      </c>
      <c r="C180" s="40" t="s">
        <v>247</v>
      </c>
      <c r="D180" s="40">
        <v>42</v>
      </c>
      <c r="E180" s="40">
        <v>178</v>
      </c>
      <c r="F180" s="40" t="s">
        <v>13</v>
      </c>
      <c r="G180" s="40">
        <f t="shared" si="2"/>
        <v>2</v>
      </c>
      <c r="H180" s="40">
        <v>42</v>
      </c>
      <c r="I180" s="41">
        <v>42</v>
      </c>
      <c r="J180" s="41">
        <v>42</v>
      </c>
      <c r="K180" s="41">
        <v>42</v>
      </c>
      <c r="L180" s="44"/>
    </row>
    <row r="181" spans="1:12" ht="15.6" x14ac:dyDescent="0.3">
      <c r="A181" s="40" t="s">
        <v>430</v>
      </c>
      <c r="B181" s="40" t="s">
        <v>13</v>
      </c>
      <c r="C181" s="40" t="s">
        <v>247</v>
      </c>
      <c r="D181" s="40">
        <v>31</v>
      </c>
      <c r="E181" s="40">
        <v>179</v>
      </c>
      <c r="F181" s="40" t="s">
        <v>13</v>
      </c>
      <c r="G181" s="40">
        <f t="shared" si="2"/>
        <v>2</v>
      </c>
      <c r="H181" s="40">
        <v>31</v>
      </c>
      <c r="I181" s="41">
        <v>31</v>
      </c>
      <c r="J181" s="41">
        <v>31</v>
      </c>
      <c r="K181" s="41">
        <v>31</v>
      </c>
      <c r="L181" s="44"/>
    </row>
    <row r="182" spans="1:12" ht="15.6" x14ac:dyDescent="0.3">
      <c r="A182" s="40" t="s">
        <v>431</v>
      </c>
      <c r="B182" s="40" t="s">
        <v>13</v>
      </c>
      <c r="C182" s="40" t="s">
        <v>247</v>
      </c>
      <c r="D182" s="40">
        <v>36</v>
      </c>
      <c r="E182" s="40">
        <v>180</v>
      </c>
      <c r="F182" s="40" t="s">
        <v>13</v>
      </c>
      <c r="G182" s="40">
        <f t="shared" si="2"/>
        <v>2</v>
      </c>
      <c r="H182" s="40">
        <v>36</v>
      </c>
      <c r="I182" s="41">
        <v>36</v>
      </c>
      <c r="J182" s="41">
        <v>36</v>
      </c>
      <c r="K182" s="41">
        <v>36</v>
      </c>
      <c r="L182" s="44"/>
    </row>
    <row r="183" spans="1:12" ht="15.6" x14ac:dyDescent="0.3">
      <c r="A183" s="40" t="s">
        <v>432</v>
      </c>
      <c r="B183" s="40" t="s">
        <v>17</v>
      </c>
      <c r="C183" s="40" t="s">
        <v>250</v>
      </c>
      <c r="D183" s="40">
        <v>55</v>
      </c>
      <c r="E183" s="40">
        <v>181</v>
      </c>
      <c r="F183" s="40" t="s">
        <v>17</v>
      </c>
      <c r="G183" s="40">
        <f t="shared" si="2"/>
        <v>0</v>
      </c>
      <c r="H183" s="40">
        <v>55</v>
      </c>
      <c r="I183" s="41">
        <v>56</v>
      </c>
      <c r="J183" s="41">
        <v>56</v>
      </c>
      <c r="K183" s="41">
        <v>56</v>
      </c>
      <c r="L183" s="44"/>
    </row>
    <row r="184" spans="1:12" ht="15.6" x14ac:dyDescent="0.3">
      <c r="A184" s="40" t="s">
        <v>433</v>
      </c>
      <c r="B184" s="40" t="s">
        <v>13</v>
      </c>
      <c r="C184" s="40" t="s">
        <v>247</v>
      </c>
      <c r="D184" s="40">
        <v>36</v>
      </c>
      <c r="E184" s="40">
        <v>182</v>
      </c>
      <c r="F184" s="40" t="s">
        <v>13</v>
      </c>
      <c r="G184" s="40">
        <f t="shared" si="2"/>
        <v>2</v>
      </c>
      <c r="H184" s="40">
        <v>36</v>
      </c>
      <c r="I184" s="41">
        <v>37</v>
      </c>
      <c r="J184" s="41">
        <v>37</v>
      </c>
      <c r="K184" s="41">
        <v>37</v>
      </c>
      <c r="L184" s="44"/>
    </row>
    <row r="185" spans="1:12" ht="15.6" x14ac:dyDescent="0.3">
      <c r="A185" s="40" t="s">
        <v>434</v>
      </c>
      <c r="B185" s="40" t="s">
        <v>13</v>
      </c>
      <c r="C185" s="40" t="s">
        <v>247</v>
      </c>
      <c r="D185" s="40">
        <v>44</v>
      </c>
      <c r="E185" s="40">
        <v>183</v>
      </c>
      <c r="F185" s="40" t="s">
        <v>13</v>
      </c>
      <c r="G185" s="40">
        <f t="shared" si="2"/>
        <v>2</v>
      </c>
      <c r="H185" s="40">
        <v>44</v>
      </c>
      <c r="I185" s="41">
        <v>44</v>
      </c>
      <c r="J185" s="41">
        <v>44</v>
      </c>
      <c r="K185" s="41">
        <v>44</v>
      </c>
      <c r="L185" s="44"/>
    </row>
    <row r="186" spans="1:12" ht="15.6" x14ac:dyDescent="0.3">
      <c r="A186" s="40" t="s">
        <v>435</v>
      </c>
      <c r="B186" s="40" t="s">
        <v>13</v>
      </c>
      <c r="C186" s="40" t="s">
        <v>247</v>
      </c>
      <c r="D186" s="40">
        <v>33</v>
      </c>
      <c r="E186" s="40">
        <v>184</v>
      </c>
      <c r="F186" s="40" t="s">
        <v>13</v>
      </c>
      <c r="G186" s="40">
        <f t="shared" si="2"/>
        <v>2</v>
      </c>
      <c r="H186" s="40">
        <v>33</v>
      </c>
      <c r="I186" s="41">
        <v>33</v>
      </c>
      <c r="J186" s="41">
        <v>33</v>
      </c>
      <c r="K186" s="41">
        <v>33</v>
      </c>
      <c r="L186" s="44"/>
    </row>
    <row r="187" spans="1:12" ht="15.6" x14ac:dyDescent="0.3">
      <c r="A187" s="40" t="s">
        <v>436</v>
      </c>
      <c r="B187" s="40" t="s">
        <v>13</v>
      </c>
      <c r="C187" s="40" t="s">
        <v>247</v>
      </c>
      <c r="D187" s="40">
        <v>42</v>
      </c>
      <c r="E187" s="40">
        <v>185</v>
      </c>
      <c r="F187" s="40" t="s">
        <v>13</v>
      </c>
      <c r="G187" s="40">
        <f t="shared" si="2"/>
        <v>2</v>
      </c>
      <c r="H187" s="40">
        <v>42</v>
      </c>
      <c r="I187" s="41">
        <v>42</v>
      </c>
      <c r="J187" s="41">
        <v>42</v>
      </c>
      <c r="K187" s="41">
        <v>42</v>
      </c>
      <c r="L187" s="44"/>
    </row>
    <row r="188" spans="1:12" ht="15.6" x14ac:dyDescent="0.3">
      <c r="A188" s="40" t="s">
        <v>437</v>
      </c>
      <c r="B188" s="40" t="s">
        <v>13</v>
      </c>
      <c r="C188" s="40" t="s">
        <v>247</v>
      </c>
      <c r="D188" s="40">
        <v>37</v>
      </c>
      <c r="E188" s="40">
        <v>186</v>
      </c>
      <c r="F188" s="40" t="s">
        <v>13</v>
      </c>
      <c r="G188" s="40">
        <f t="shared" si="2"/>
        <v>2</v>
      </c>
      <c r="H188" s="40">
        <v>37</v>
      </c>
      <c r="I188" s="41">
        <v>37</v>
      </c>
      <c r="J188" s="41">
        <v>37</v>
      </c>
      <c r="K188" s="41">
        <v>37</v>
      </c>
      <c r="L188" s="44"/>
    </row>
    <row r="189" spans="1:12" ht="15.6" x14ac:dyDescent="0.3">
      <c r="A189" s="40" t="s">
        <v>438</v>
      </c>
      <c r="B189" s="40" t="s">
        <v>13</v>
      </c>
      <c r="C189" s="40" t="s">
        <v>247</v>
      </c>
      <c r="D189" s="40">
        <v>37</v>
      </c>
      <c r="E189" s="40">
        <v>187</v>
      </c>
      <c r="F189" s="40" t="s">
        <v>13</v>
      </c>
      <c r="G189" s="40">
        <f t="shared" si="2"/>
        <v>2</v>
      </c>
      <c r="H189" s="40">
        <v>37</v>
      </c>
      <c r="I189" s="41">
        <v>37</v>
      </c>
      <c r="J189" s="41">
        <v>37</v>
      </c>
      <c r="K189" s="41">
        <v>37</v>
      </c>
      <c r="L189" s="44"/>
    </row>
    <row r="190" spans="1:12" ht="15.6" x14ac:dyDescent="0.3">
      <c r="A190" s="40" t="s">
        <v>439</v>
      </c>
      <c r="B190" s="40" t="s">
        <v>13</v>
      </c>
      <c r="C190" s="40" t="s">
        <v>247</v>
      </c>
      <c r="D190" s="40">
        <v>39</v>
      </c>
      <c r="E190" s="40">
        <v>188</v>
      </c>
      <c r="F190" s="40" t="s">
        <v>13</v>
      </c>
      <c r="G190" s="40">
        <f t="shared" si="2"/>
        <v>2</v>
      </c>
      <c r="H190" s="40">
        <v>39</v>
      </c>
      <c r="I190" s="41">
        <v>39</v>
      </c>
      <c r="J190" s="41">
        <v>39</v>
      </c>
      <c r="K190" s="41">
        <v>39</v>
      </c>
      <c r="L190" s="44"/>
    </row>
    <row r="191" spans="1:12" ht="15.6" x14ac:dyDescent="0.3">
      <c r="A191" s="40" t="s">
        <v>440</v>
      </c>
      <c r="B191" s="40" t="s">
        <v>13</v>
      </c>
      <c r="C191" s="40" t="s">
        <v>247</v>
      </c>
      <c r="D191" s="40">
        <v>45</v>
      </c>
      <c r="E191" s="40">
        <v>189</v>
      </c>
      <c r="F191" s="40" t="s">
        <v>13</v>
      </c>
      <c r="G191" s="40">
        <f t="shared" si="2"/>
        <v>2</v>
      </c>
      <c r="H191" s="40">
        <v>45</v>
      </c>
      <c r="I191" s="41">
        <v>45</v>
      </c>
      <c r="J191" s="41">
        <v>45</v>
      </c>
      <c r="K191" s="41">
        <v>45</v>
      </c>
      <c r="L191" s="44"/>
    </row>
    <row r="192" spans="1:12" ht="15.6" x14ac:dyDescent="0.3">
      <c r="A192" s="40" t="s">
        <v>441</v>
      </c>
      <c r="B192" s="40" t="s">
        <v>13</v>
      </c>
      <c r="C192" s="40" t="s">
        <v>247</v>
      </c>
      <c r="D192" s="40">
        <v>45</v>
      </c>
      <c r="E192" s="40">
        <v>190</v>
      </c>
      <c r="F192" s="40" t="s">
        <v>13</v>
      </c>
      <c r="G192" s="40">
        <f t="shared" si="2"/>
        <v>2</v>
      </c>
      <c r="H192" s="40">
        <v>45</v>
      </c>
      <c r="I192" s="41">
        <v>46</v>
      </c>
      <c r="J192" s="41">
        <v>46</v>
      </c>
      <c r="K192" s="41">
        <v>46</v>
      </c>
      <c r="L192" s="44"/>
    </row>
    <row r="193" spans="1:12" ht="15.6" x14ac:dyDescent="0.3">
      <c r="A193" s="40" t="s">
        <v>442</v>
      </c>
      <c r="B193" s="40" t="s">
        <v>13</v>
      </c>
      <c r="C193" s="40" t="s">
        <v>247</v>
      </c>
      <c r="D193" s="40">
        <v>34</v>
      </c>
      <c r="E193" s="40">
        <v>191</v>
      </c>
      <c r="F193" s="40" t="s">
        <v>13</v>
      </c>
      <c r="G193" s="40">
        <f t="shared" si="2"/>
        <v>2</v>
      </c>
      <c r="H193" s="40">
        <v>34</v>
      </c>
      <c r="I193" s="41">
        <v>35</v>
      </c>
      <c r="J193" s="41">
        <v>35</v>
      </c>
      <c r="K193" s="41">
        <v>35</v>
      </c>
      <c r="L193" s="44"/>
    </row>
    <row r="194" spans="1:12" ht="15.6" x14ac:dyDescent="0.3">
      <c r="A194" s="40" t="s">
        <v>443</v>
      </c>
      <c r="B194" s="40" t="s">
        <v>13</v>
      </c>
      <c r="C194" s="40" t="s">
        <v>247</v>
      </c>
      <c r="D194" s="40">
        <v>33</v>
      </c>
      <c r="E194" s="40">
        <v>192</v>
      </c>
      <c r="F194" s="40" t="s">
        <v>13</v>
      </c>
      <c r="G194" s="40">
        <f t="shared" si="2"/>
        <v>2</v>
      </c>
      <c r="H194" s="40">
        <v>33</v>
      </c>
      <c r="I194" s="41">
        <v>33</v>
      </c>
      <c r="J194" s="41">
        <v>33</v>
      </c>
      <c r="K194" s="41">
        <v>33</v>
      </c>
      <c r="L194" s="44"/>
    </row>
    <row r="195" spans="1:12" ht="15.6" x14ac:dyDescent="0.3">
      <c r="A195" s="40" t="s">
        <v>444</v>
      </c>
      <c r="B195" s="40" t="s">
        <v>13</v>
      </c>
      <c r="C195" s="40" t="s">
        <v>247</v>
      </c>
      <c r="D195" s="40">
        <v>39</v>
      </c>
      <c r="E195" s="40">
        <v>193</v>
      </c>
      <c r="F195" s="40" t="s">
        <v>13</v>
      </c>
      <c r="G195" s="40">
        <f t="shared" si="2"/>
        <v>2</v>
      </c>
      <c r="H195" s="40">
        <v>39</v>
      </c>
      <c r="I195" s="41">
        <v>39</v>
      </c>
      <c r="J195" s="41">
        <v>39</v>
      </c>
      <c r="K195" s="41">
        <v>39</v>
      </c>
      <c r="L195" s="44"/>
    </row>
    <row r="196" spans="1:12" ht="15.6" x14ac:dyDescent="0.3">
      <c r="A196" s="44"/>
      <c r="B196" s="44"/>
      <c r="C196" s="44"/>
      <c r="D196" s="44"/>
      <c r="E196" s="44"/>
      <c r="F196" s="44"/>
      <c r="G196" s="44"/>
      <c r="H196" s="44"/>
      <c r="I196" s="44"/>
      <c r="J196" s="44"/>
      <c r="K196" s="44"/>
      <c r="L196" s="44"/>
    </row>
    <row r="197" spans="1:12" ht="15.6" x14ac:dyDescent="0.3">
      <c r="A197" s="44"/>
      <c r="B197" s="44"/>
      <c r="C197" s="44"/>
      <c r="D197" s="44"/>
      <c r="E197" s="44"/>
      <c r="F197" s="44"/>
      <c r="G197" s="44"/>
      <c r="H197" s="44"/>
      <c r="I197" s="44"/>
      <c r="J197" s="44"/>
      <c r="K197" s="44"/>
      <c r="L197" s="44"/>
    </row>
    <row r="198" spans="1:12" ht="15.6" x14ac:dyDescent="0.3">
      <c r="A198" s="44"/>
      <c r="B198" s="44"/>
      <c r="C198" s="44"/>
      <c r="D198" s="44"/>
      <c r="E198" s="44"/>
      <c r="F198" s="44"/>
      <c r="G198" s="44"/>
      <c r="H198" s="44"/>
      <c r="I198" s="44"/>
      <c r="J198" s="44"/>
      <c r="K198" s="44"/>
      <c r="L198" s="44"/>
    </row>
    <row r="199" spans="1:12" ht="15.6" x14ac:dyDescent="0.3">
      <c r="A199" s="44"/>
      <c r="B199" s="44"/>
      <c r="C199" s="44"/>
      <c r="D199" s="44"/>
      <c r="E199" s="44"/>
      <c r="F199" s="44"/>
      <c r="G199" s="44"/>
      <c r="H199" s="44"/>
      <c r="I199" s="44"/>
      <c r="J199" s="44"/>
      <c r="K199" s="44"/>
      <c r="L199" s="44"/>
    </row>
    <row r="200" spans="1:12" ht="15.6" x14ac:dyDescent="0.3">
      <c r="A200" s="44"/>
      <c r="B200" s="44"/>
      <c r="C200" s="44"/>
      <c r="D200" s="44"/>
      <c r="E200" s="44"/>
      <c r="F200" s="44"/>
      <c r="G200" s="44"/>
      <c r="H200" s="44"/>
      <c r="I200" s="44"/>
      <c r="J200" s="44"/>
      <c r="K200" s="44"/>
      <c r="L200" s="44"/>
    </row>
    <row r="201" spans="1:12" ht="15.6" x14ac:dyDescent="0.3">
      <c r="A201" s="44"/>
      <c r="B201" s="44"/>
      <c r="C201" s="44"/>
      <c r="D201" s="44"/>
      <c r="E201" s="44"/>
      <c r="F201" s="44"/>
      <c r="G201" s="44"/>
      <c r="H201" s="44"/>
      <c r="I201" s="44"/>
      <c r="J201" s="44"/>
      <c r="K201" s="44"/>
      <c r="L201" s="44"/>
    </row>
    <row r="202" spans="1:12" ht="15.6" x14ac:dyDescent="0.3">
      <c r="A202" s="44"/>
      <c r="B202" s="44"/>
      <c r="C202" s="44"/>
      <c r="D202" s="44"/>
      <c r="E202" s="44"/>
      <c r="F202" s="44"/>
      <c r="G202" s="44"/>
      <c r="H202" s="44"/>
      <c r="I202" s="44"/>
      <c r="J202" s="44"/>
      <c r="K202" s="44"/>
      <c r="L202" s="44"/>
    </row>
    <row r="203" spans="1:12" ht="15.6" x14ac:dyDescent="0.3">
      <c r="A203" s="44"/>
      <c r="B203" s="44"/>
      <c r="C203" s="44"/>
      <c r="D203" s="44"/>
      <c r="E203" s="44"/>
      <c r="F203" s="44"/>
      <c r="G203" s="44"/>
      <c r="H203" s="44"/>
      <c r="I203" s="44"/>
      <c r="J203" s="44"/>
      <c r="K203" s="44"/>
      <c r="L203" s="44"/>
    </row>
  </sheetData>
  <sheetProtection sheet="1" objects="1" scenarios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1"/>
  <sheetViews>
    <sheetView workbookViewId="0">
      <selection activeCell="J16" sqref="J16"/>
    </sheetView>
  </sheetViews>
  <sheetFormatPr defaultColWidth="9.109375" defaultRowHeight="14.4" x14ac:dyDescent="0.3"/>
  <cols>
    <col min="1" max="1" width="43.88671875" style="1" customWidth="1"/>
    <col min="2" max="3" width="22.44140625" style="1" customWidth="1"/>
    <col min="4" max="4" width="8.6640625" style="1" customWidth="1"/>
    <col min="5" max="5" width="17.6640625" style="1" customWidth="1"/>
    <col min="6" max="6" width="13.33203125" style="1" customWidth="1"/>
    <col min="7" max="7" width="15" style="1" customWidth="1"/>
    <col min="8" max="16384" width="9.109375" style="1"/>
  </cols>
  <sheetData>
    <row r="1" spans="1:8" ht="46.5" customHeight="1" x14ac:dyDescent="0.3">
      <c r="A1" s="116" t="s">
        <v>7</v>
      </c>
      <c r="B1" s="74" t="s">
        <v>8</v>
      </c>
      <c r="C1" s="117" t="s">
        <v>10</v>
      </c>
      <c r="D1" s="74"/>
      <c r="E1" s="117" t="s">
        <v>11</v>
      </c>
      <c r="F1" s="74" t="s">
        <v>8</v>
      </c>
      <c r="G1" s="74" t="s">
        <v>239</v>
      </c>
      <c r="H1" s="19"/>
    </row>
    <row r="2" spans="1:8" ht="15.6" x14ac:dyDescent="0.3">
      <c r="A2" s="116"/>
      <c r="B2" s="74" t="s">
        <v>9</v>
      </c>
      <c r="C2" s="117"/>
      <c r="D2" s="17" t="s">
        <v>227</v>
      </c>
      <c r="E2" s="117"/>
      <c r="F2" s="74" t="s">
        <v>9</v>
      </c>
      <c r="G2" s="74" t="s">
        <v>240</v>
      </c>
      <c r="H2" s="17" t="s">
        <v>238</v>
      </c>
    </row>
    <row r="3" spans="1:8" ht="15.6" x14ac:dyDescent="0.3">
      <c r="A3" s="73"/>
      <c r="B3" s="74"/>
      <c r="C3" s="74"/>
      <c r="D3" s="19">
        <v>1</v>
      </c>
      <c r="E3" s="74"/>
      <c r="F3" s="74"/>
      <c r="G3" s="74"/>
      <c r="H3" s="19"/>
    </row>
    <row r="4" spans="1:8" ht="15.6" x14ac:dyDescent="0.3">
      <c r="A4" s="20" t="s">
        <v>12</v>
      </c>
      <c r="B4" s="21" t="s">
        <v>13</v>
      </c>
      <c r="C4" s="22" t="s">
        <v>14</v>
      </c>
      <c r="D4" s="25">
        <v>2</v>
      </c>
      <c r="E4" s="23">
        <v>32</v>
      </c>
      <c r="F4" s="21" t="s">
        <v>13</v>
      </c>
      <c r="G4" s="22">
        <v>2</v>
      </c>
      <c r="H4" s="25">
        <v>2013</v>
      </c>
    </row>
    <row r="5" spans="1:8" ht="15.6" x14ac:dyDescent="0.3">
      <c r="A5" s="20" t="s">
        <v>15</v>
      </c>
      <c r="B5" s="21" t="s">
        <v>13</v>
      </c>
      <c r="C5" s="22" t="s">
        <v>14</v>
      </c>
      <c r="D5" s="25">
        <v>3</v>
      </c>
      <c r="E5" s="23">
        <v>33</v>
      </c>
      <c r="F5" s="21" t="s">
        <v>13</v>
      </c>
      <c r="G5" s="22">
        <v>2</v>
      </c>
      <c r="H5" s="25">
        <v>2014</v>
      </c>
    </row>
    <row r="6" spans="1:8" ht="15.6" x14ac:dyDescent="0.3">
      <c r="A6" s="20" t="s">
        <v>16</v>
      </c>
      <c r="B6" s="21" t="s">
        <v>17</v>
      </c>
      <c r="C6" s="22" t="s">
        <v>18</v>
      </c>
      <c r="D6" s="25">
        <v>4</v>
      </c>
      <c r="E6" s="23">
        <v>42</v>
      </c>
      <c r="F6" s="21" t="s">
        <v>17</v>
      </c>
      <c r="G6" s="22">
        <v>0</v>
      </c>
      <c r="H6" s="25">
        <v>2015</v>
      </c>
    </row>
    <row r="7" spans="1:8" ht="15.6" x14ac:dyDescent="0.3">
      <c r="A7" s="20" t="s">
        <v>19</v>
      </c>
      <c r="B7" s="21" t="s">
        <v>13</v>
      </c>
      <c r="C7" s="22" t="s">
        <v>14</v>
      </c>
      <c r="D7" s="25">
        <v>5</v>
      </c>
      <c r="E7" s="23">
        <v>42</v>
      </c>
      <c r="F7" s="21" t="s">
        <v>13</v>
      </c>
      <c r="G7" s="22">
        <v>2</v>
      </c>
      <c r="H7" s="25">
        <v>2016</v>
      </c>
    </row>
    <row r="8" spans="1:8" ht="15.6" x14ac:dyDescent="0.3">
      <c r="A8" s="20" t="s">
        <v>20</v>
      </c>
      <c r="B8" s="21" t="s">
        <v>13</v>
      </c>
      <c r="C8" s="22" t="s">
        <v>14</v>
      </c>
      <c r="D8" s="25">
        <v>6</v>
      </c>
      <c r="E8" s="23">
        <v>40</v>
      </c>
      <c r="F8" s="21" t="s">
        <v>13</v>
      </c>
      <c r="G8" s="22">
        <v>2</v>
      </c>
      <c r="H8" s="25">
        <v>2017</v>
      </c>
    </row>
    <row r="9" spans="1:8" ht="15.6" x14ac:dyDescent="0.3">
      <c r="A9" s="20" t="s">
        <v>21</v>
      </c>
      <c r="B9" s="21" t="s">
        <v>17</v>
      </c>
      <c r="C9" s="22" t="s">
        <v>18</v>
      </c>
      <c r="D9" s="25">
        <v>7</v>
      </c>
      <c r="E9" s="23">
        <v>52</v>
      </c>
      <c r="F9" s="21" t="s">
        <v>17</v>
      </c>
      <c r="G9" s="22">
        <v>0</v>
      </c>
      <c r="H9" s="25">
        <v>2018</v>
      </c>
    </row>
    <row r="10" spans="1:8" ht="15.6" x14ac:dyDescent="0.3">
      <c r="A10" s="20" t="s">
        <v>22</v>
      </c>
      <c r="B10" s="21" t="s">
        <v>13</v>
      </c>
      <c r="C10" s="22" t="s">
        <v>14</v>
      </c>
      <c r="D10" s="25">
        <v>8</v>
      </c>
      <c r="E10" s="23">
        <v>37</v>
      </c>
      <c r="F10" s="21" t="s">
        <v>13</v>
      </c>
      <c r="G10" s="22">
        <v>2</v>
      </c>
      <c r="H10" s="25">
        <v>2019</v>
      </c>
    </row>
    <row r="11" spans="1:8" ht="15.6" x14ac:dyDescent="0.3">
      <c r="A11" s="20" t="s">
        <v>23</v>
      </c>
      <c r="B11" s="21" t="s">
        <v>13</v>
      </c>
      <c r="C11" s="22" t="s">
        <v>14</v>
      </c>
      <c r="D11" s="25">
        <v>9</v>
      </c>
      <c r="E11" s="23">
        <v>27</v>
      </c>
      <c r="F11" s="21" t="s">
        <v>13</v>
      </c>
      <c r="G11" s="22">
        <v>2</v>
      </c>
      <c r="H11" s="25">
        <v>2020</v>
      </c>
    </row>
    <row r="12" spans="1:8" ht="15.6" x14ac:dyDescent="0.3">
      <c r="A12" s="20" t="s">
        <v>24</v>
      </c>
      <c r="B12" s="21" t="s">
        <v>0</v>
      </c>
      <c r="C12" s="22" t="s">
        <v>25</v>
      </c>
      <c r="D12" s="25">
        <v>10</v>
      </c>
      <c r="E12" s="23">
        <v>74</v>
      </c>
      <c r="F12" s="21" t="s">
        <v>0</v>
      </c>
      <c r="G12" s="22">
        <v>0</v>
      </c>
      <c r="H12" s="25">
        <v>2021</v>
      </c>
    </row>
    <row r="13" spans="1:8" ht="15.6" x14ac:dyDescent="0.3">
      <c r="A13" s="20" t="s">
        <v>26</v>
      </c>
      <c r="B13" s="21" t="s">
        <v>13</v>
      </c>
      <c r="C13" s="22" t="s">
        <v>14</v>
      </c>
      <c r="D13" s="25">
        <v>11</v>
      </c>
      <c r="E13" s="23">
        <v>28</v>
      </c>
      <c r="F13" s="21" t="s">
        <v>13</v>
      </c>
      <c r="G13" s="22">
        <v>2</v>
      </c>
      <c r="H13" s="25">
        <v>2022</v>
      </c>
    </row>
    <row r="14" spans="1:8" ht="15.6" x14ac:dyDescent="0.3">
      <c r="A14" s="20" t="s">
        <v>27</v>
      </c>
      <c r="B14" s="21" t="s">
        <v>17</v>
      </c>
      <c r="C14" s="22" t="s">
        <v>18</v>
      </c>
      <c r="D14" s="25">
        <v>12</v>
      </c>
      <c r="E14" s="23">
        <v>47</v>
      </c>
      <c r="F14" s="21" t="s">
        <v>17</v>
      </c>
      <c r="G14" s="22">
        <v>0</v>
      </c>
      <c r="H14" s="25">
        <v>2023</v>
      </c>
    </row>
    <row r="15" spans="1:8" ht="15.6" x14ac:dyDescent="0.3">
      <c r="A15" s="20" t="s">
        <v>28</v>
      </c>
      <c r="B15" s="21" t="s">
        <v>13</v>
      </c>
      <c r="C15" s="22" t="s">
        <v>14</v>
      </c>
      <c r="D15" s="25">
        <v>13</v>
      </c>
      <c r="E15" s="23">
        <v>39</v>
      </c>
      <c r="F15" s="21" t="s">
        <v>13</v>
      </c>
      <c r="G15" s="22">
        <v>2</v>
      </c>
      <c r="H15" s="25">
        <v>2024</v>
      </c>
    </row>
    <row r="16" spans="1:8" ht="15.6" x14ac:dyDescent="0.3">
      <c r="A16" s="20" t="s">
        <v>29</v>
      </c>
      <c r="B16" s="21" t="s">
        <v>13</v>
      </c>
      <c r="C16" s="22" t="s">
        <v>14</v>
      </c>
      <c r="D16" s="25">
        <v>14</v>
      </c>
      <c r="E16" s="23">
        <v>36</v>
      </c>
      <c r="F16" s="21" t="s">
        <v>13</v>
      </c>
      <c r="G16" s="22">
        <v>2</v>
      </c>
      <c r="H16" s="25">
        <v>2025</v>
      </c>
    </row>
    <row r="17" spans="1:8" ht="15.6" x14ac:dyDescent="0.3">
      <c r="A17" s="20" t="s">
        <v>30</v>
      </c>
      <c r="B17" s="21" t="s">
        <v>17</v>
      </c>
      <c r="C17" s="22" t="s">
        <v>18</v>
      </c>
      <c r="D17" s="25">
        <v>15</v>
      </c>
      <c r="E17" s="23">
        <v>54</v>
      </c>
      <c r="F17" s="21" t="s">
        <v>17</v>
      </c>
      <c r="G17" s="22">
        <v>0</v>
      </c>
      <c r="H17" s="25"/>
    </row>
    <row r="18" spans="1:8" ht="15.6" x14ac:dyDescent="0.3">
      <c r="A18" s="20" t="s">
        <v>31</v>
      </c>
      <c r="B18" s="21" t="s">
        <v>13</v>
      </c>
      <c r="C18" s="22" t="s">
        <v>14</v>
      </c>
      <c r="D18" s="25">
        <v>16</v>
      </c>
      <c r="E18" s="23">
        <v>45</v>
      </c>
      <c r="F18" s="21" t="s">
        <v>13</v>
      </c>
      <c r="G18" s="22">
        <v>2</v>
      </c>
      <c r="H18" s="25"/>
    </row>
    <row r="19" spans="1:8" ht="15.6" x14ac:dyDescent="0.3">
      <c r="A19" s="20" t="s">
        <v>32</v>
      </c>
      <c r="B19" s="21" t="s">
        <v>17</v>
      </c>
      <c r="C19" s="22" t="s">
        <v>18</v>
      </c>
      <c r="D19" s="25">
        <v>17</v>
      </c>
      <c r="E19" s="23">
        <v>45</v>
      </c>
      <c r="F19" s="21" t="s">
        <v>17</v>
      </c>
      <c r="G19" s="22">
        <v>0</v>
      </c>
      <c r="H19" s="25"/>
    </row>
    <row r="20" spans="1:8" ht="15.6" x14ac:dyDescent="0.3">
      <c r="A20" s="20" t="s">
        <v>33</v>
      </c>
      <c r="B20" s="21" t="s">
        <v>17</v>
      </c>
      <c r="C20" s="22" t="s">
        <v>18</v>
      </c>
      <c r="D20" s="25">
        <v>18</v>
      </c>
      <c r="E20" s="23">
        <v>47</v>
      </c>
      <c r="F20" s="21" t="s">
        <v>17</v>
      </c>
      <c r="G20" s="22">
        <v>0</v>
      </c>
      <c r="H20" s="25"/>
    </row>
    <row r="21" spans="1:8" ht="15.6" x14ac:dyDescent="0.3">
      <c r="A21" s="20" t="s">
        <v>34</v>
      </c>
      <c r="B21" s="21" t="s">
        <v>13</v>
      </c>
      <c r="C21" s="22" t="s">
        <v>14</v>
      </c>
      <c r="D21" s="25">
        <v>19</v>
      </c>
      <c r="E21" s="23">
        <v>30</v>
      </c>
      <c r="F21" s="21" t="s">
        <v>13</v>
      </c>
      <c r="G21" s="22">
        <v>2</v>
      </c>
      <c r="H21" s="25"/>
    </row>
    <row r="22" spans="1:8" ht="15.6" x14ac:dyDescent="0.3">
      <c r="A22" s="20" t="s">
        <v>35</v>
      </c>
      <c r="B22" s="21" t="s">
        <v>13</v>
      </c>
      <c r="C22" s="22" t="s">
        <v>14</v>
      </c>
      <c r="D22" s="25">
        <v>20</v>
      </c>
      <c r="E22" s="23">
        <v>39</v>
      </c>
      <c r="F22" s="21" t="s">
        <v>13</v>
      </c>
      <c r="G22" s="22">
        <v>2</v>
      </c>
      <c r="H22" s="25"/>
    </row>
    <row r="23" spans="1:8" ht="15.6" x14ac:dyDescent="0.3">
      <c r="A23" s="20" t="s">
        <v>36</v>
      </c>
      <c r="B23" s="21" t="s">
        <v>13</v>
      </c>
      <c r="C23" s="22" t="s">
        <v>14</v>
      </c>
      <c r="D23" s="25">
        <v>21</v>
      </c>
      <c r="E23" s="23">
        <v>32</v>
      </c>
      <c r="F23" s="21" t="s">
        <v>13</v>
      </c>
      <c r="G23" s="22">
        <v>2</v>
      </c>
      <c r="H23" s="25"/>
    </row>
    <row r="24" spans="1:8" ht="15.6" x14ac:dyDescent="0.3">
      <c r="A24" s="20" t="s">
        <v>37</v>
      </c>
      <c r="B24" s="21" t="s">
        <v>13</v>
      </c>
      <c r="C24" s="22" t="s">
        <v>14</v>
      </c>
      <c r="D24" s="25">
        <v>22</v>
      </c>
      <c r="E24" s="23">
        <v>40</v>
      </c>
      <c r="F24" s="21" t="s">
        <v>13</v>
      </c>
      <c r="G24" s="22">
        <v>2</v>
      </c>
      <c r="H24" s="25"/>
    </row>
    <row r="25" spans="1:8" ht="15.6" x14ac:dyDescent="0.3">
      <c r="A25" s="20" t="s">
        <v>38</v>
      </c>
      <c r="B25" s="21" t="s">
        <v>13</v>
      </c>
      <c r="C25" s="22" t="s">
        <v>14</v>
      </c>
      <c r="D25" s="25">
        <v>23</v>
      </c>
      <c r="E25" s="23">
        <v>33</v>
      </c>
      <c r="F25" s="21" t="s">
        <v>13</v>
      </c>
      <c r="G25" s="22">
        <v>2</v>
      </c>
      <c r="H25" s="25"/>
    </row>
    <row r="26" spans="1:8" ht="15.6" x14ac:dyDescent="0.3">
      <c r="A26" s="20" t="s">
        <v>39</v>
      </c>
      <c r="B26" s="21" t="s">
        <v>13</v>
      </c>
      <c r="C26" s="22" t="s">
        <v>14</v>
      </c>
      <c r="D26" s="25">
        <v>24</v>
      </c>
      <c r="E26" s="23">
        <v>40</v>
      </c>
      <c r="F26" s="21" t="s">
        <v>13</v>
      </c>
      <c r="G26" s="22">
        <v>2</v>
      </c>
      <c r="H26" s="25"/>
    </row>
    <row r="27" spans="1:8" ht="15.6" x14ac:dyDescent="0.3">
      <c r="A27" s="20" t="s">
        <v>40</v>
      </c>
      <c r="B27" s="21" t="s">
        <v>13</v>
      </c>
      <c r="C27" s="22" t="s">
        <v>14</v>
      </c>
      <c r="D27" s="25">
        <v>25</v>
      </c>
      <c r="E27" s="23">
        <v>27</v>
      </c>
      <c r="F27" s="21" t="s">
        <v>13</v>
      </c>
      <c r="G27" s="22">
        <v>2</v>
      </c>
      <c r="H27" s="25"/>
    </row>
    <row r="28" spans="1:8" ht="15.6" x14ac:dyDescent="0.3">
      <c r="A28" s="20" t="s">
        <v>41</v>
      </c>
      <c r="B28" s="21" t="s">
        <v>13</v>
      </c>
      <c r="C28" s="22" t="s">
        <v>14</v>
      </c>
      <c r="D28" s="25">
        <v>26</v>
      </c>
      <c r="E28" s="23">
        <v>36</v>
      </c>
      <c r="F28" s="21" t="s">
        <v>13</v>
      </c>
      <c r="G28" s="22">
        <v>2</v>
      </c>
      <c r="H28" s="25"/>
    </row>
    <row r="29" spans="1:8" ht="15.6" x14ac:dyDescent="0.3">
      <c r="A29" s="20" t="s">
        <v>42</v>
      </c>
      <c r="B29" s="21" t="s">
        <v>13</v>
      </c>
      <c r="C29" s="22" t="s">
        <v>14</v>
      </c>
      <c r="D29" s="25">
        <v>27</v>
      </c>
      <c r="E29" s="23">
        <v>36</v>
      </c>
      <c r="F29" s="21" t="s">
        <v>13</v>
      </c>
      <c r="G29" s="22">
        <v>2</v>
      </c>
      <c r="H29" s="25"/>
    </row>
    <row r="30" spans="1:8" ht="15.6" x14ac:dyDescent="0.3">
      <c r="A30" s="20" t="s">
        <v>43</v>
      </c>
      <c r="B30" s="21" t="s">
        <v>13</v>
      </c>
      <c r="C30" s="22" t="s">
        <v>14</v>
      </c>
      <c r="D30" s="25">
        <v>28</v>
      </c>
      <c r="E30" s="23">
        <v>43</v>
      </c>
      <c r="F30" s="21" t="s">
        <v>13</v>
      </c>
      <c r="G30" s="22">
        <v>2</v>
      </c>
      <c r="H30" s="25"/>
    </row>
    <row r="31" spans="1:8" ht="15.6" x14ac:dyDescent="0.3">
      <c r="A31" s="20" t="s">
        <v>44</v>
      </c>
      <c r="B31" s="21" t="s">
        <v>13</v>
      </c>
      <c r="C31" s="22" t="s">
        <v>14</v>
      </c>
      <c r="D31" s="25">
        <v>29</v>
      </c>
      <c r="E31" s="23">
        <v>41</v>
      </c>
      <c r="F31" s="21" t="s">
        <v>13</v>
      </c>
      <c r="G31" s="22">
        <v>2</v>
      </c>
      <c r="H31" s="25"/>
    </row>
    <row r="32" spans="1:8" ht="15.6" x14ac:dyDescent="0.3">
      <c r="A32" s="20" t="s">
        <v>45</v>
      </c>
      <c r="B32" s="21" t="s">
        <v>13</v>
      </c>
      <c r="C32" s="22" t="s">
        <v>14</v>
      </c>
      <c r="D32" s="25">
        <v>30</v>
      </c>
      <c r="E32" s="23">
        <v>39</v>
      </c>
      <c r="F32" s="21" t="s">
        <v>13</v>
      </c>
      <c r="G32" s="22">
        <v>2</v>
      </c>
      <c r="H32" s="25"/>
    </row>
    <row r="33" spans="1:8" ht="15.6" x14ac:dyDescent="0.3">
      <c r="A33" s="20" t="s">
        <v>46</v>
      </c>
      <c r="B33" s="21" t="s">
        <v>47</v>
      </c>
      <c r="C33" s="22" t="s">
        <v>48</v>
      </c>
      <c r="D33" s="25">
        <v>31</v>
      </c>
      <c r="E33" s="23">
        <v>600</v>
      </c>
      <c r="F33" s="21" t="s">
        <v>47</v>
      </c>
      <c r="G33" s="22">
        <v>0</v>
      </c>
      <c r="H33" s="25"/>
    </row>
    <row r="34" spans="1:8" ht="15.6" x14ac:dyDescent="0.3">
      <c r="A34" s="20" t="s">
        <v>49</v>
      </c>
      <c r="B34" s="21" t="s">
        <v>13</v>
      </c>
      <c r="C34" s="22" t="s">
        <v>14</v>
      </c>
      <c r="D34" s="25">
        <v>32</v>
      </c>
      <c r="E34" s="23">
        <v>37</v>
      </c>
      <c r="F34" s="21" t="s">
        <v>13</v>
      </c>
      <c r="G34" s="22">
        <v>2</v>
      </c>
      <c r="H34" s="25"/>
    </row>
    <row r="35" spans="1:8" ht="15.6" x14ac:dyDescent="0.3">
      <c r="A35" s="20" t="s">
        <v>50</v>
      </c>
      <c r="B35" s="21" t="s">
        <v>13</v>
      </c>
      <c r="C35" s="22" t="s">
        <v>14</v>
      </c>
      <c r="D35" s="25">
        <v>33</v>
      </c>
      <c r="E35" s="23">
        <v>40</v>
      </c>
      <c r="F35" s="21" t="s">
        <v>13</v>
      </c>
      <c r="G35" s="22">
        <v>2</v>
      </c>
      <c r="H35" s="25"/>
    </row>
    <row r="36" spans="1:8" ht="15.6" x14ac:dyDescent="0.3">
      <c r="A36" s="20" t="s">
        <v>51</v>
      </c>
      <c r="B36" s="21" t="s">
        <v>13</v>
      </c>
      <c r="C36" s="22" t="s">
        <v>14</v>
      </c>
      <c r="D36" s="25">
        <v>34</v>
      </c>
      <c r="E36" s="23">
        <v>38</v>
      </c>
      <c r="F36" s="21" t="s">
        <v>13</v>
      </c>
      <c r="G36" s="22">
        <v>2</v>
      </c>
      <c r="H36" s="25"/>
    </row>
    <row r="37" spans="1:8" ht="15.6" x14ac:dyDescent="0.3">
      <c r="A37" s="20" t="s">
        <v>52</v>
      </c>
      <c r="B37" s="21" t="s">
        <v>53</v>
      </c>
      <c r="C37" s="22" t="s">
        <v>54</v>
      </c>
      <c r="D37" s="25">
        <v>35</v>
      </c>
      <c r="E37" s="23">
        <v>380</v>
      </c>
      <c r="F37" s="21" t="s">
        <v>53</v>
      </c>
      <c r="G37" s="22">
        <v>0</v>
      </c>
      <c r="H37" s="25"/>
    </row>
    <row r="38" spans="1:8" ht="15.6" x14ac:dyDescent="0.3">
      <c r="A38" s="20" t="s">
        <v>55</v>
      </c>
      <c r="B38" s="21" t="s">
        <v>17</v>
      </c>
      <c r="C38" s="22" t="s">
        <v>18</v>
      </c>
      <c r="D38" s="25">
        <v>36</v>
      </c>
      <c r="E38" s="23">
        <v>41</v>
      </c>
      <c r="F38" s="21" t="s">
        <v>17</v>
      </c>
      <c r="G38" s="22">
        <v>0</v>
      </c>
      <c r="H38" s="25"/>
    </row>
    <row r="39" spans="1:8" ht="15.6" x14ac:dyDescent="0.3">
      <c r="A39" s="20" t="s">
        <v>56</v>
      </c>
      <c r="B39" s="21" t="s">
        <v>17</v>
      </c>
      <c r="C39" s="22" t="s">
        <v>18</v>
      </c>
      <c r="D39" s="25">
        <v>37</v>
      </c>
      <c r="E39" s="23">
        <v>50</v>
      </c>
      <c r="F39" s="21" t="s">
        <v>17</v>
      </c>
      <c r="G39" s="22">
        <v>0</v>
      </c>
      <c r="H39" s="25"/>
    </row>
    <row r="40" spans="1:8" ht="15.6" x14ac:dyDescent="0.3">
      <c r="A40" s="20" t="s">
        <v>57</v>
      </c>
      <c r="B40" s="21" t="s">
        <v>13</v>
      </c>
      <c r="C40" s="22" t="s">
        <v>14</v>
      </c>
      <c r="D40" s="25">
        <v>38</v>
      </c>
      <c r="E40" s="23">
        <v>38</v>
      </c>
      <c r="F40" s="21" t="s">
        <v>13</v>
      </c>
      <c r="G40" s="22">
        <v>2</v>
      </c>
      <c r="H40" s="25"/>
    </row>
    <row r="41" spans="1:8" ht="15.6" x14ac:dyDescent="0.3">
      <c r="A41" s="20" t="s">
        <v>58</v>
      </c>
      <c r="B41" s="21" t="s">
        <v>13</v>
      </c>
      <c r="C41" s="22" t="s">
        <v>14</v>
      </c>
      <c r="D41" s="25">
        <v>39</v>
      </c>
      <c r="E41" s="23">
        <v>40</v>
      </c>
      <c r="F41" s="21" t="s">
        <v>13</v>
      </c>
      <c r="G41" s="22">
        <v>2</v>
      </c>
      <c r="H41" s="25"/>
    </row>
    <row r="42" spans="1:8" ht="15.6" x14ac:dyDescent="0.3">
      <c r="A42" s="20" t="s">
        <v>59</v>
      </c>
      <c r="B42" s="21" t="s">
        <v>13</v>
      </c>
      <c r="C42" s="22" t="s">
        <v>14</v>
      </c>
      <c r="D42" s="25">
        <v>40</v>
      </c>
      <c r="E42" s="23">
        <v>45</v>
      </c>
      <c r="F42" s="21" t="s">
        <v>13</v>
      </c>
      <c r="G42" s="22">
        <v>2</v>
      </c>
      <c r="H42" s="25"/>
    </row>
    <row r="43" spans="1:8" ht="15.6" x14ac:dyDescent="0.3">
      <c r="A43" s="20" t="s">
        <v>60</v>
      </c>
      <c r="B43" s="21" t="s">
        <v>13</v>
      </c>
      <c r="C43" s="22" t="s">
        <v>14</v>
      </c>
      <c r="D43" s="25">
        <v>41</v>
      </c>
      <c r="E43" s="23">
        <v>38</v>
      </c>
      <c r="F43" s="21" t="s">
        <v>13</v>
      </c>
      <c r="G43" s="22">
        <v>2</v>
      </c>
      <c r="H43" s="25"/>
    </row>
    <row r="44" spans="1:8" ht="15.6" x14ac:dyDescent="0.3">
      <c r="A44" s="20" t="s">
        <v>61</v>
      </c>
      <c r="B44" s="21" t="s">
        <v>13</v>
      </c>
      <c r="C44" s="22" t="s">
        <v>14</v>
      </c>
      <c r="D44" s="25">
        <v>42</v>
      </c>
      <c r="E44" s="23">
        <v>42</v>
      </c>
      <c r="F44" s="21" t="s">
        <v>13</v>
      </c>
      <c r="G44" s="22">
        <v>2</v>
      </c>
      <c r="H44" s="25"/>
    </row>
    <row r="45" spans="1:8" ht="15.6" x14ac:dyDescent="0.3">
      <c r="A45" s="20" t="s">
        <v>62</v>
      </c>
      <c r="B45" s="21" t="s">
        <v>13</v>
      </c>
      <c r="C45" s="22" t="s">
        <v>14</v>
      </c>
      <c r="D45" s="25">
        <v>43</v>
      </c>
      <c r="E45" s="23">
        <v>40</v>
      </c>
      <c r="F45" s="21" t="s">
        <v>13</v>
      </c>
      <c r="G45" s="22">
        <v>2</v>
      </c>
      <c r="H45" s="25"/>
    </row>
    <row r="46" spans="1:8" ht="15.6" x14ac:dyDescent="0.3">
      <c r="A46" s="20" t="s">
        <v>63</v>
      </c>
      <c r="B46" s="21" t="s">
        <v>0</v>
      </c>
      <c r="C46" s="22" t="s">
        <v>25</v>
      </c>
      <c r="D46" s="25">
        <v>44</v>
      </c>
      <c r="E46" s="23">
        <v>55</v>
      </c>
      <c r="F46" s="21" t="s">
        <v>0</v>
      </c>
      <c r="G46" s="22">
        <v>0</v>
      </c>
      <c r="H46" s="25"/>
    </row>
    <row r="47" spans="1:8" ht="15.6" x14ac:dyDescent="0.3">
      <c r="A47" s="20" t="s">
        <v>64</v>
      </c>
      <c r="B47" s="21" t="s">
        <v>13</v>
      </c>
      <c r="C47" s="22" t="s">
        <v>14</v>
      </c>
      <c r="D47" s="25">
        <v>45</v>
      </c>
      <c r="E47" s="23">
        <v>31</v>
      </c>
      <c r="F47" s="21" t="s">
        <v>13</v>
      </c>
      <c r="G47" s="22">
        <v>2</v>
      </c>
      <c r="H47" s="25"/>
    </row>
    <row r="48" spans="1:8" ht="15.6" x14ac:dyDescent="0.3">
      <c r="A48" s="20" t="s">
        <v>65</v>
      </c>
      <c r="B48" s="21" t="s">
        <v>13</v>
      </c>
      <c r="C48" s="22" t="s">
        <v>14</v>
      </c>
      <c r="D48" s="25">
        <v>46</v>
      </c>
      <c r="E48" s="23">
        <v>50</v>
      </c>
      <c r="F48" s="21" t="s">
        <v>13</v>
      </c>
      <c r="G48" s="22">
        <v>2</v>
      </c>
      <c r="H48" s="25"/>
    </row>
    <row r="49" spans="1:8" ht="15.6" x14ac:dyDescent="0.3">
      <c r="A49" s="20" t="s">
        <v>66</v>
      </c>
      <c r="B49" s="21" t="s">
        <v>13</v>
      </c>
      <c r="C49" s="22" t="s">
        <v>14</v>
      </c>
      <c r="D49" s="25">
        <v>47</v>
      </c>
      <c r="E49" s="23">
        <v>45</v>
      </c>
      <c r="F49" s="21" t="s">
        <v>13</v>
      </c>
      <c r="G49" s="22">
        <v>2</v>
      </c>
      <c r="H49" s="25"/>
    </row>
    <row r="50" spans="1:8" ht="15.6" x14ac:dyDescent="0.3">
      <c r="A50" s="20" t="s">
        <v>67</v>
      </c>
      <c r="B50" s="21" t="s">
        <v>13</v>
      </c>
      <c r="C50" s="22" t="s">
        <v>14</v>
      </c>
      <c r="D50" s="25">
        <v>48</v>
      </c>
      <c r="E50" s="23">
        <v>45</v>
      </c>
      <c r="F50" s="21" t="s">
        <v>13</v>
      </c>
      <c r="G50" s="22">
        <v>2</v>
      </c>
      <c r="H50" s="25"/>
    </row>
    <row r="51" spans="1:8" ht="15.6" x14ac:dyDescent="0.3">
      <c r="A51" s="20" t="s">
        <v>68</v>
      </c>
      <c r="B51" s="21" t="s">
        <v>17</v>
      </c>
      <c r="C51" s="22" t="s">
        <v>18</v>
      </c>
      <c r="D51" s="25">
        <v>49</v>
      </c>
      <c r="E51" s="23">
        <v>33</v>
      </c>
      <c r="F51" s="21" t="s">
        <v>17</v>
      </c>
      <c r="G51" s="22">
        <v>0</v>
      </c>
      <c r="H51" s="25"/>
    </row>
    <row r="52" spans="1:8" ht="15.6" x14ac:dyDescent="0.3">
      <c r="A52" s="20" t="s">
        <v>69</v>
      </c>
      <c r="B52" s="21" t="s">
        <v>17</v>
      </c>
      <c r="C52" s="22" t="s">
        <v>18</v>
      </c>
      <c r="D52" s="25">
        <v>50</v>
      </c>
      <c r="E52" s="23">
        <v>55</v>
      </c>
      <c r="F52" s="21" t="s">
        <v>17</v>
      </c>
      <c r="G52" s="22">
        <v>0</v>
      </c>
      <c r="H52" s="25"/>
    </row>
    <row r="53" spans="1:8" ht="15.6" x14ac:dyDescent="0.3">
      <c r="A53" s="20" t="s">
        <v>70</v>
      </c>
      <c r="B53" s="21" t="s">
        <v>13</v>
      </c>
      <c r="C53" s="22" t="s">
        <v>14</v>
      </c>
      <c r="D53" s="25">
        <v>51</v>
      </c>
      <c r="E53" s="23">
        <v>42</v>
      </c>
      <c r="F53" s="21" t="s">
        <v>13</v>
      </c>
      <c r="G53" s="22">
        <v>2</v>
      </c>
      <c r="H53" s="25"/>
    </row>
    <row r="54" spans="1:8" ht="15.6" x14ac:dyDescent="0.3">
      <c r="A54" s="20" t="s">
        <v>71</v>
      </c>
      <c r="B54" s="21" t="s">
        <v>17</v>
      </c>
      <c r="C54" s="22" t="s">
        <v>18</v>
      </c>
      <c r="D54" s="25">
        <v>52</v>
      </c>
      <c r="E54" s="23">
        <v>46</v>
      </c>
      <c r="F54" s="21" t="s">
        <v>17</v>
      </c>
      <c r="G54" s="22">
        <v>0</v>
      </c>
      <c r="H54" s="25"/>
    </row>
    <row r="55" spans="1:8" ht="15.6" x14ac:dyDescent="0.3">
      <c r="A55" s="20" t="s">
        <v>72</v>
      </c>
      <c r="B55" s="21" t="s">
        <v>13</v>
      </c>
      <c r="C55" s="22" t="s">
        <v>14</v>
      </c>
      <c r="D55" s="25">
        <v>53</v>
      </c>
      <c r="E55" s="23">
        <v>29</v>
      </c>
      <c r="F55" s="21" t="s">
        <v>13</v>
      </c>
      <c r="G55" s="22">
        <v>2</v>
      </c>
      <c r="H55" s="25"/>
    </row>
    <row r="56" spans="1:8" ht="15.6" x14ac:dyDescent="0.3">
      <c r="A56" s="20" t="s">
        <v>73</v>
      </c>
      <c r="B56" s="21" t="s">
        <v>17</v>
      </c>
      <c r="C56" s="22" t="s">
        <v>18</v>
      </c>
      <c r="D56" s="25">
        <v>54</v>
      </c>
      <c r="E56" s="23">
        <v>38</v>
      </c>
      <c r="F56" s="21" t="s">
        <v>17</v>
      </c>
      <c r="G56" s="22">
        <v>0</v>
      </c>
      <c r="H56" s="25"/>
    </row>
    <row r="57" spans="1:8" ht="15.6" x14ac:dyDescent="0.3">
      <c r="A57" s="20" t="s">
        <v>74</v>
      </c>
      <c r="B57" s="21" t="s">
        <v>17</v>
      </c>
      <c r="C57" s="22" t="s">
        <v>18</v>
      </c>
      <c r="D57" s="25">
        <v>55</v>
      </c>
      <c r="E57" s="23">
        <v>43</v>
      </c>
      <c r="F57" s="21" t="s">
        <v>17</v>
      </c>
      <c r="G57" s="22">
        <v>0</v>
      </c>
      <c r="H57" s="25"/>
    </row>
    <row r="58" spans="1:8" ht="15.6" x14ac:dyDescent="0.3">
      <c r="A58" s="20" t="s">
        <v>75</v>
      </c>
      <c r="B58" s="21" t="s">
        <v>17</v>
      </c>
      <c r="C58" s="22" t="s">
        <v>18</v>
      </c>
      <c r="D58" s="25">
        <v>56</v>
      </c>
      <c r="E58" s="23">
        <v>46</v>
      </c>
      <c r="F58" s="21" t="s">
        <v>17</v>
      </c>
      <c r="G58" s="22">
        <v>0</v>
      </c>
      <c r="H58" s="25"/>
    </row>
    <row r="59" spans="1:8" ht="15.6" x14ac:dyDescent="0.3">
      <c r="A59" s="20" t="s">
        <v>76</v>
      </c>
      <c r="B59" s="21" t="s">
        <v>13</v>
      </c>
      <c r="C59" s="22" t="s">
        <v>14</v>
      </c>
      <c r="D59" s="25">
        <v>57</v>
      </c>
      <c r="E59" s="23">
        <v>38</v>
      </c>
      <c r="F59" s="21" t="s">
        <v>13</v>
      </c>
      <c r="G59" s="22">
        <v>2</v>
      </c>
      <c r="H59" s="25"/>
    </row>
    <row r="60" spans="1:8" ht="15.6" x14ac:dyDescent="0.3">
      <c r="A60" s="20" t="s">
        <v>77</v>
      </c>
      <c r="B60" s="21" t="s">
        <v>17</v>
      </c>
      <c r="C60" s="22" t="s">
        <v>18</v>
      </c>
      <c r="D60" s="25">
        <v>58</v>
      </c>
      <c r="E60" s="23">
        <v>55</v>
      </c>
      <c r="F60" s="21" t="s">
        <v>17</v>
      </c>
      <c r="G60" s="22">
        <v>0</v>
      </c>
      <c r="H60" s="25"/>
    </row>
    <row r="61" spans="1:8" ht="15.6" x14ac:dyDescent="0.3">
      <c r="A61" s="20" t="s">
        <v>78</v>
      </c>
      <c r="B61" s="21" t="s">
        <v>13</v>
      </c>
      <c r="C61" s="22" t="s">
        <v>14</v>
      </c>
      <c r="D61" s="25">
        <v>59</v>
      </c>
      <c r="E61" s="23">
        <v>45</v>
      </c>
      <c r="F61" s="21" t="s">
        <v>13</v>
      </c>
      <c r="G61" s="22">
        <v>2</v>
      </c>
      <c r="H61" s="25"/>
    </row>
    <row r="62" spans="1:8" ht="15.6" x14ac:dyDescent="0.3">
      <c r="A62" s="20" t="s">
        <v>79</v>
      </c>
      <c r="B62" s="21" t="s">
        <v>17</v>
      </c>
      <c r="C62" s="22" t="s">
        <v>18</v>
      </c>
      <c r="D62" s="25">
        <v>60</v>
      </c>
      <c r="E62" s="23">
        <v>38</v>
      </c>
      <c r="F62" s="21" t="s">
        <v>17</v>
      </c>
      <c r="G62" s="22">
        <v>0</v>
      </c>
      <c r="H62" s="25"/>
    </row>
    <row r="63" spans="1:8" ht="15.6" x14ac:dyDescent="0.3">
      <c r="A63" s="20" t="s">
        <v>80</v>
      </c>
      <c r="B63" s="21" t="s">
        <v>81</v>
      </c>
      <c r="C63" s="22" t="s">
        <v>14</v>
      </c>
      <c r="D63" s="25">
        <v>61</v>
      </c>
      <c r="E63" s="23">
        <v>40</v>
      </c>
      <c r="F63" s="21" t="s">
        <v>81</v>
      </c>
      <c r="G63" s="22">
        <v>2</v>
      </c>
      <c r="H63" s="25"/>
    </row>
    <row r="64" spans="1:8" ht="15.6" x14ac:dyDescent="0.3">
      <c r="A64" s="20" t="s">
        <v>82</v>
      </c>
      <c r="B64" s="21" t="s">
        <v>13</v>
      </c>
      <c r="C64" s="22" t="s">
        <v>14</v>
      </c>
      <c r="D64" s="25">
        <v>62</v>
      </c>
      <c r="E64" s="23">
        <v>38</v>
      </c>
      <c r="F64" s="21" t="s">
        <v>13</v>
      </c>
      <c r="G64" s="22">
        <v>2</v>
      </c>
      <c r="H64" s="25"/>
    </row>
    <row r="65" spans="1:8" ht="15.6" x14ac:dyDescent="0.3">
      <c r="A65" s="20" t="s">
        <v>83</v>
      </c>
      <c r="B65" s="21" t="s">
        <v>13</v>
      </c>
      <c r="C65" s="22" t="s">
        <v>14</v>
      </c>
      <c r="D65" s="25">
        <v>63</v>
      </c>
      <c r="E65" s="23">
        <v>42</v>
      </c>
      <c r="F65" s="21" t="s">
        <v>13</v>
      </c>
      <c r="G65" s="22">
        <v>2</v>
      </c>
      <c r="H65" s="25"/>
    </row>
    <row r="66" spans="1:8" ht="15.6" x14ac:dyDescent="0.3">
      <c r="A66" s="20" t="s">
        <v>84</v>
      </c>
      <c r="B66" s="21" t="s">
        <v>13</v>
      </c>
      <c r="C66" s="22" t="s">
        <v>14</v>
      </c>
      <c r="D66" s="25">
        <v>64</v>
      </c>
      <c r="E66" s="23">
        <v>35</v>
      </c>
      <c r="F66" s="21" t="s">
        <v>13</v>
      </c>
      <c r="G66" s="22">
        <v>2</v>
      </c>
      <c r="H66" s="25"/>
    </row>
    <row r="67" spans="1:8" ht="15.6" x14ac:dyDescent="0.3">
      <c r="A67" s="20" t="s">
        <v>85</v>
      </c>
      <c r="B67" s="21" t="s">
        <v>13</v>
      </c>
      <c r="C67" s="22" t="s">
        <v>14</v>
      </c>
      <c r="D67" s="25">
        <v>65</v>
      </c>
      <c r="E67" s="23">
        <v>37</v>
      </c>
      <c r="F67" s="21" t="s">
        <v>13</v>
      </c>
      <c r="G67" s="22">
        <v>2</v>
      </c>
      <c r="H67" s="25"/>
    </row>
    <row r="68" spans="1:8" ht="15.6" x14ac:dyDescent="0.3">
      <c r="A68" s="20" t="s">
        <v>86</v>
      </c>
      <c r="B68" s="21" t="s">
        <v>13</v>
      </c>
      <c r="C68" s="22" t="s">
        <v>14</v>
      </c>
      <c r="D68" s="25">
        <v>66</v>
      </c>
      <c r="E68" s="23">
        <v>53</v>
      </c>
      <c r="F68" s="21" t="s">
        <v>13</v>
      </c>
      <c r="G68" s="22">
        <v>2</v>
      </c>
      <c r="H68" s="25"/>
    </row>
    <row r="69" spans="1:8" ht="15.6" x14ac:dyDescent="0.3">
      <c r="A69" s="20" t="s">
        <v>87</v>
      </c>
      <c r="B69" s="21" t="s">
        <v>13</v>
      </c>
      <c r="C69" s="22" t="s">
        <v>14</v>
      </c>
      <c r="D69" s="25">
        <v>67</v>
      </c>
      <c r="E69" s="23">
        <v>55</v>
      </c>
      <c r="F69" s="21" t="s">
        <v>13</v>
      </c>
      <c r="G69" s="22">
        <v>2</v>
      </c>
      <c r="H69" s="25"/>
    </row>
    <row r="70" spans="1:8" ht="15.6" x14ac:dyDescent="0.3">
      <c r="A70" s="20" t="s">
        <v>88</v>
      </c>
      <c r="B70" s="21" t="s">
        <v>13</v>
      </c>
      <c r="C70" s="22" t="s">
        <v>14</v>
      </c>
      <c r="D70" s="25">
        <v>68</v>
      </c>
      <c r="E70" s="23">
        <v>48</v>
      </c>
      <c r="F70" s="21" t="s">
        <v>13</v>
      </c>
      <c r="G70" s="22">
        <v>2</v>
      </c>
      <c r="H70" s="25"/>
    </row>
    <row r="71" spans="1:8" ht="15.6" x14ac:dyDescent="0.3">
      <c r="A71" s="20" t="s">
        <v>89</v>
      </c>
      <c r="B71" s="21" t="s">
        <v>17</v>
      </c>
      <c r="C71" s="22" t="s">
        <v>18</v>
      </c>
      <c r="D71" s="25">
        <v>69</v>
      </c>
      <c r="E71" s="23">
        <v>56</v>
      </c>
      <c r="F71" s="21" t="s">
        <v>17</v>
      </c>
      <c r="G71" s="22">
        <v>0</v>
      </c>
      <c r="H71" s="25"/>
    </row>
    <row r="72" spans="1:8" ht="15.6" x14ac:dyDescent="0.3">
      <c r="A72" s="20" t="s">
        <v>90</v>
      </c>
      <c r="B72" s="21" t="s">
        <v>91</v>
      </c>
      <c r="C72" s="22" t="s">
        <v>92</v>
      </c>
      <c r="D72" s="25">
        <v>70</v>
      </c>
      <c r="E72" s="24">
        <v>6500</v>
      </c>
      <c r="F72" s="21" t="s">
        <v>91</v>
      </c>
      <c r="G72" s="22">
        <v>0</v>
      </c>
      <c r="H72" s="25"/>
    </row>
    <row r="73" spans="1:8" ht="15.6" x14ac:dyDescent="0.3">
      <c r="A73" s="20" t="s">
        <v>93</v>
      </c>
      <c r="B73" s="21" t="s">
        <v>13</v>
      </c>
      <c r="C73" s="22" t="s">
        <v>14</v>
      </c>
      <c r="D73" s="25">
        <v>71</v>
      </c>
      <c r="E73" s="23">
        <v>35</v>
      </c>
      <c r="F73" s="21" t="s">
        <v>13</v>
      </c>
      <c r="G73" s="22">
        <v>2</v>
      </c>
      <c r="H73" s="25"/>
    </row>
    <row r="74" spans="1:8" ht="15.6" x14ac:dyDescent="0.3">
      <c r="A74" s="20" t="s">
        <v>94</v>
      </c>
      <c r="B74" s="21" t="s">
        <v>13</v>
      </c>
      <c r="C74" s="22" t="s">
        <v>14</v>
      </c>
      <c r="D74" s="25">
        <v>72</v>
      </c>
      <c r="E74" s="23">
        <v>36</v>
      </c>
      <c r="F74" s="21" t="s">
        <v>13</v>
      </c>
      <c r="G74" s="22">
        <v>2</v>
      </c>
      <c r="H74" s="25"/>
    </row>
    <row r="75" spans="1:8" ht="15.6" x14ac:dyDescent="0.3">
      <c r="A75" s="20" t="s">
        <v>95</v>
      </c>
      <c r="B75" s="21" t="s">
        <v>13</v>
      </c>
      <c r="C75" s="22" t="s">
        <v>14</v>
      </c>
      <c r="D75" s="25">
        <v>73</v>
      </c>
      <c r="E75" s="23">
        <v>38</v>
      </c>
      <c r="F75" s="21" t="s">
        <v>13</v>
      </c>
      <c r="G75" s="22">
        <v>2</v>
      </c>
      <c r="H75" s="25"/>
    </row>
    <row r="76" spans="1:8" ht="15.6" x14ac:dyDescent="0.3">
      <c r="A76" s="20" t="s">
        <v>96</v>
      </c>
      <c r="B76" s="21" t="s">
        <v>13</v>
      </c>
      <c r="C76" s="22" t="s">
        <v>14</v>
      </c>
      <c r="D76" s="25">
        <v>74</v>
      </c>
      <c r="E76" s="23">
        <v>35</v>
      </c>
      <c r="F76" s="21" t="s">
        <v>13</v>
      </c>
      <c r="G76" s="22">
        <v>2</v>
      </c>
      <c r="H76" s="25"/>
    </row>
    <row r="77" spans="1:8" ht="15.6" x14ac:dyDescent="0.3">
      <c r="A77" s="20" t="s">
        <v>97</v>
      </c>
      <c r="B77" s="21" t="s">
        <v>13</v>
      </c>
      <c r="C77" s="22" t="s">
        <v>14</v>
      </c>
      <c r="D77" s="25">
        <v>75</v>
      </c>
      <c r="E77" s="23">
        <v>29</v>
      </c>
      <c r="F77" s="21" t="s">
        <v>13</v>
      </c>
      <c r="G77" s="22">
        <v>2</v>
      </c>
      <c r="H77" s="25"/>
    </row>
    <row r="78" spans="1:8" ht="15.6" x14ac:dyDescent="0.3">
      <c r="A78" s="20" t="s">
        <v>98</v>
      </c>
      <c r="B78" s="21" t="s">
        <v>13</v>
      </c>
      <c r="C78" s="22" t="s">
        <v>14</v>
      </c>
      <c r="D78" s="25">
        <v>76</v>
      </c>
      <c r="E78" s="23">
        <v>38</v>
      </c>
      <c r="F78" s="21" t="s">
        <v>13</v>
      </c>
      <c r="G78" s="22">
        <v>2</v>
      </c>
      <c r="H78" s="25"/>
    </row>
    <row r="79" spans="1:8" ht="15.6" x14ac:dyDescent="0.3">
      <c r="A79" s="20" t="s">
        <v>99</v>
      </c>
      <c r="B79" s="21" t="s">
        <v>100</v>
      </c>
      <c r="C79" s="22" t="s">
        <v>101</v>
      </c>
      <c r="D79" s="25">
        <v>77</v>
      </c>
      <c r="E79" s="23">
        <v>65</v>
      </c>
      <c r="F79" s="21" t="s">
        <v>100</v>
      </c>
      <c r="G79" s="22">
        <v>0</v>
      </c>
      <c r="H79" s="25"/>
    </row>
    <row r="80" spans="1:8" ht="15.6" x14ac:dyDescent="0.3">
      <c r="A80" s="20" t="s">
        <v>102</v>
      </c>
      <c r="B80" s="21" t="s">
        <v>17</v>
      </c>
      <c r="C80" s="22" t="s">
        <v>18</v>
      </c>
      <c r="D80" s="25">
        <v>78</v>
      </c>
      <c r="E80" s="23">
        <v>38</v>
      </c>
      <c r="F80" s="21" t="s">
        <v>17</v>
      </c>
      <c r="G80" s="22">
        <v>0</v>
      </c>
      <c r="H80" s="25"/>
    </row>
    <row r="81" spans="1:8" ht="15.6" x14ac:dyDescent="0.3">
      <c r="A81" s="20" t="s">
        <v>103</v>
      </c>
      <c r="B81" s="21" t="s">
        <v>13</v>
      </c>
      <c r="C81" s="22" t="s">
        <v>14</v>
      </c>
      <c r="D81" s="25">
        <v>79</v>
      </c>
      <c r="E81" s="23">
        <v>35</v>
      </c>
      <c r="F81" s="21" t="s">
        <v>13</v>
      </c>
      <c r="G81" s="22">
        <v>2</v>
      </c>
      <c r="H81" s="25"/>
    </row>
    <row r="82" spans="1:8" ht="15.6" x14ac:dyDescent="0.3">
      <c r="A82" s="20" t="s">
        <v>104</v>
      </c>
      <c r="B82" s="21" t="s">
        <v>13</v>
      </c>
      <c r="C82" s="22" t="s">
        <v>14</v>
      </c>
      <c r="D82" s="25">
        <v>80</v>
      </c>
      <c r="E82" s="23">
        <v>45</v>
      </c>
      <c r="F82" s="21" t="s">
        <v>13</v>
      </c>
      <c r="G82" s="22">
        <v>2</v>
      </c>
      <c r="H82" s="25"/>
    </row>
    <row r="83" spans="1:8" ht="15.6" x14ac:dyDescent="0.3">
      <c r="A83" s="20" t="s">
        <v>105</v>
      </c>
      <c r="B83" s="21" t="s">
        <v>13</v>
      </c>
      <c r="C83" s="22" t="s">
        <v>14</v>
      </c>
      <c r="D83" s="25">
        <v>81</v>
      </c>
      <c r="E83" s="23">
        <v>45</v>
      </c>
      <c r="F83" s="21" t="s">
        <v>13</v>
      </c>
      <c r="G83" s="22">
        <v>2</v>
      </c>
      <c r="H83" s="25"/>
    </row>
    <row r="84" spans="1:8" ht="15.6" x14ac:dyDescent="0.3">
      <c r="A84" s="20" t="s">
        <v>106</v>
      </c>
      <c r="B84" s="21" t="s">
        <v>13</v>
      </c>
      <c r="C84" s="22" t="s">
        <v>14</v>
      </c>
      <c r="D84" s="25">
        <v>82</v>
      </c>
      <c r="E84" s="23">
        <v>37</v>
      </c>
      <c r="F84" s="21" t="s">
        <v>13</v>
      </c>
      <c r="G84" s="22">
        <v>2</v>
      </c>
      <c r="H84" s="25"/>
    </row>
    <row r="85" spans="1:8" ht="15.6" x14ac:dyDescent="0.3">
      <c r="A85" s="20" t="s">
        <v>107</v>
      </c>
      <c r="B85" s="21" t="s">
        <v>13</v>
      </c>
      <c r="C85" s="22" t="s">
        <v>14</v>
      </c>
      <c r="D85" s="25">
        <v>83</v>
      </c>
      <c r="E85" s="23">
        <v>38</v>
      </c>
      <c r="F85" s="21" t="s">
        <v>13</v>
      </c>
      <c r="G85" s="22">
        <v>2</v>
      </c>
      <c r="H85" s="25"/>
    </row>
    <row r="86" spans="1:8" ht="15.6" x14ac:dyDescent="0.3">
      <c r="A86" s="20" t="s">
        <v>108</v>
      </c>
      <c r="B86" s="21" t="s">
        <v>13</v>
      </c>
      <c r="C86" s="22" t="s">
        <v>14</v>
      </c>
      <c r="D86" s="25">
        <v>84</v>
      </c>
      <c r="E86" s="23">
        <v>39</v>
      </c>
      <c r="F86" s="21" t="s">
        <v>13</v>
      </c>
      <c r="G86" s="22">
        <v>2</v>
      </c>
      <c r="H86" s="25"/>
    </row>
    <row r="87" spans="1:8" ht="15.6" x14ac:dyDescent="0.3">
      <c r="A87" s="20" t="s">
        <v>109</v>
      </c>
      <c r="B87" s="21" t="s">
        <v>13</v>
      </c>
      <c r="C87" s="22" t="s">
        <v>14</v>
      </c>
      <c r="D87" s="25">
        <v>85</v>
      </c>
      <c r="E87" s="23">
        <v>27</v>
      </c>
      <c r="F87" s="21" t="s">
        <v>13</v>
      </c>
      <c r="G87" s="22">
        <v>2</v>
      </c>
      <c r="H87" s="25"/>
    </row>
    <row r="88" spans="1:8" ht="15.6" x14ac:dyDescent="0.3">
      <c r="A88" s="20" t="s">
        <v>110</v>
      </c>
      <c r="B88" s="21" t="s">
        <v>13</v>
      </c>
      <c r="C88" s="22" t="s">
        <v>14</v>
      </c>
      <c r="D88" s="25">
        <v>86</v>
      </c>
      <c r="E88" s="23">
        <v>40</v>
      </c>
      <c r="F88" s="21" t="s">
        <v>13</v>
      </c>
      <c r="G88" s="22">
        <v>2</v>
      </c>
      <c r="H88" s="25"/>
    </row>
    <row r="89" spans="1:8" ht="15.6" x14ac:dyDescent="0.3">
      <c r="A89" s="20" t="s">
        <v>111</v>
      </c>
      <c r="B89" s="21" t="s">
        <v>13</v>
      </c>
      <c r="C89" s="22" t="s">
        <v>14</v>
      </c>
      <c r="D89" s="25">
        <v>87</v>
      </c>
      <c r="E89" s="23">
        <v>40</v>
      </c>
      <c r="F89" s="21" t="s">
        <v>13</v>
      </c>
      <c r="G89" s="22">
        <v>2</v>
      </c>
      <c r="H89" s="25"/>
    </row>
    <row r="90" spans="1:8" ht="15.6" x14ac:dyDescent="0.3">
      <c r="A90" s="20" t="s">
        <v>112</v>
      </c>
      <c r="B90" s="21" t="s">
        <v>13</v>
      </c>
      <c r="C90" s="22" t="s">
        <v>14</v>
      </c>
      <c r="D90" s="25">
        <v>88</v>
      </c>
      <c r="E90" s="23">
        <v>34</v>
      </c>
      <c r="F90" s="21" t="s">
        <v>13</v>
      </c>
      <c r="G90" s="22">
        <v>2</v>
      </c>
      <c r="H90" s="25"/>
    </row>
    <row r="91" spans="1:8" ht="15.6" x14ac:dyDescent="0.3">
      <c r="A91" s="20" t="s">
        <v>113</v>
      </c>
      <c r="B91" s="21" t="s">
        <v>13</v>
      </c>
      <c r="C91" s="22" t="s">
        <v>14</v>
      </c>
      <c r="D91" s="25">
        <v>89</v>
      </c>
      <c r="E91" s="23">
        <v>40</v>
      </c>
      <c r="F91" s="21" t="s">
        <v>13</v>
      </c>
      <c r="G91" s="22">
        <v>2</v>
      </c>
      <c r="H91" s="25"/>
    </row>
    <row r="92" spans="1:8" ht="15.6" x14ac:dyDescent="0.3">
      <c r="A92" s="20" t="s">
        <v>114</v>
      </c>
      <c r="B92" s="21" t="s">
        <v>17</v>
      </c>
      <c r="C92" s="22" t="s">
        <v>18</v>
      </c>
      <c r="D92" s="25">
        <v>90</v>
      </c>
      <c r="E92" s="23">
        <v>45</v>
      </c>
      <c r="F92" s="21" t="s">
        <v>17</v>
      </c>
      <c r="G92" s="22">
        <v>0</v>
      </c>
      <c r="H92" s="25"/>
    </row>
    <row r="93" spans="1:8" ht="15.6" x14ac:dyDescent="0.3">
      <c r="A93" s="20" t="s">
        <v>115</v>
      </c>
      <c r="B93" s="21" t="s">
        <v>13</v>
      </c>
      <c r="C93" s="22" t="s">
        <v>14</v>
      </c>
      <c r="D93" s="25">
        <v>91</v>
      </c>
      <c r="E93" s="23">
        <v>45</v>
      </c>
      <c r="F93" s="21" t="s">
        <v>13</v>
      </c>
      <c r="G93" s="22">
        <v>2</v>
      </c>
      <c r="H93" s="25"/>
    </row>
    <row r="94" spans="1:8" ht="15.6" x14ac:dyDescent="0.3">
      <c r="A94" s="20" t="s">
        <v>116</v>
      </c>
      <c r="B94" s="21" t="s">
        <v>13</v>
      </c>
      <c r="C94" s="22" t="s">
        <v>14</v>
      </c>
      <c r="D94" s="25">
        <v>92</v>
      </c>
      <c r="E94" s="23">
        <v>38</v>
      </c>
      <c r="F94" s="21" t="s">
        <v>13</v>
      </c>
      <c r="G94" s="22">
        <v>2</v>
      </c>
      <c r="H94" s="25"/>
    </row>
    <row r="95" spans="1:8" ht="15.6" x14ac:dyDescent="0.3">
      <c r="A95" s="20" t="s">
        <v>117</v>
      </c>
      <c r="B95" s="21" t="s">
        <v>13</v>
      </c>
      <c r="C95" s="22" t="s">
        <v>14</v>
      </c>
      <c r="D95" s="25">
        <v>93</v>
      </c>
      <c r="E95" s="23">
        <v>34</v>
      </c>
      <c r="F95" s="21" t="s">
        <v>13</v>
      </c>
      <c r="G95" s="22">
        <v>2</v>
      </c>
      <c r="H95" s="25"/>
    </row>
    <row r="96" spans="1:8" ht="15.6" x14ac:dyDescent="0.3">
      <c r="A96" s="20" t="s">
        <v>118</v>
      </c>
      <c r="B96" s="21" t="s">
        <v>13</v>
      </c>
      <c r="C96" s="22" t="s">
        <v>14</v>
      </c>
      <c r="D96" s="25">
        <v>94</v>
      </c>
      <c r="E96" s="23">
        <v>32</v>
      </c>
      <c r="F96" s="21" t="s">
        <v>13</v>
      </c>
      <c r="G96" s="22">
        <v>2</v>
      </c>
      <c r="H96" s="25"/>
    </row>
    <row r="97" spans="1:8" ht="15.6" x14ac:dyDescent="0.3">
      <c r="A97" s="20" t="s">
        <v>119</v>
      </c>
      <c r="B97" s="21" t="s">
        <v>13</v>
      </c>
      <c r="C97" s="22" t="s">
        <v>14</v>
      </c>
      <c r="D97" s="25">
        <v>95</v>
      </c>
      <c r="E97" s="23">
        <v>37</v>
      </c>
      <c r="F97" s="21" t="s">
        <v>13</v>
      </c>
      <c r="G97" s="22">
        <v>2</v>
      </c>
      <c r="H97" s="25"/>
    </row>
    <row r="98" spans="1:8" ht="15.6" x14ac:dyDescent="0.3">
      <c r="A98" s="20" t="s">
        <v>120</v>
      </c>
      <c r="B98" s="21" t="s">
        <v>17</v>
      </c>
      <c r="C98" s="22" t="s">
        <v>18</v>
      </c>
      <c r="D98" s="25">
        <v>96</v>
      </c>
      <c r="E98" s="23">
        <v>55</v>
      </c>
      <c r="F98" s="21" t="s">
        <v>17</v>
      </c>
      <c r="G98" s="22">
        <v>0</v>
      </c>
      <c r="H98" s="25"/>
    </row>
    <row r="99" spans="1:8" ht="15.6" x14ac:dyDescent="0.3">
      <c r="A99" s="20" t="s">
        <v>121</v>
      </c>
      <c r="B99" s="21" t="s">
        <v>13</v>
      </c>
      <c r="C99" s="22" t="s">
        <v>14</v>
      </c>
      <c r="D99" s="25">
        <v>97</v>
      </c>
      <c r="E99" s="23">
        <v>45</v>
      </c>
      <c r="F99" s="21" t="s">
        <v>13</v>
      </c>
      <c r="G99" s="22">
        <v>2</v>
      </c>
      <c r="H99" s="25"/>
    </row>
    <row r="100" spans="1:8" ht="15.6" x14ac:dyDescent="0.3">
      <c r="A100" s="20" t="s">
        <v>122</v>
      </c>
      <c r="B100" s="21" t="s">
        <v>123</v>
      </c>
      <c r="C100" s="22" t="s">
        <v>124</v>
      </c>
      <c r="D100" s="25">
        <v>98</v>
      </c>
      <c r="E100" s="23">
        <v>80</v>
      </c>
      <c r="F100" s="21" t="s">
        <v>123</v>
      </c>
      <c r="G100" s="22">
        <v>0</v>
      </c>
      <c r="H100" s="25"/>
    </row>
    <row r="101" spans="1:8" ht="15.6" x14ac:dyDescent="0.3">
      <c r="A101" s="20" t="s">
        <v>125</v>
      </c>
      <c r="B101" s="21" t="s">
        <v>13</v>
      </c>
      <c r="C101" s="22" t="s">
        <v>14</v>
      </c>
      <c r="D101" s="25">
        <v>99</v>
      </c>
      <c r="E101" s="23">
        <v>40</v>
      </c>
      <c r="F101" s="21" t="s">
        <v>13</v>
      </c>
      <c r="G101" s="22">
        <v>2</v>
      </c>
      <c r="H101" s="25"/>
    </row>
    <row r="102" spans="1:8" ht="15.6" x14ac:dyDescent="0.3">
      <c r="A102" s="20" t="s">
        <v>126</v>
      </c>
      <c r="B102" s="21" t="s">
        <v>13</v>
      </c>
      <c r="C102" s="22" t="s">
        <v>14</v>
      </c>
      <c r="D102" s="25">
        <v>100</v>
      </c>
      <c r="E102" s="23">
        <v>40</v>
      </c>
      <c r="F102" s="21" t="s">
        <v>13</v>
      </c>
      <c r="G102" s="22">
        <v>2</v>
      </c>
      <c r="H102" s="25"/>
    </row>
    <row r="103" spans="1:8" ht="15.6" x14ac:dyDescent="0.3">
      <c r="A103" s="20" t="s">
        <v>127</v>
      </c>
      <c r="B103" s="21" t="s">
        <v>13</v>
      </c>
      <c r="C103" s="22" t="s">
        <v>14</v>
      </c>
      <c r="D103" s="25">
        <v>101</v>
      </c>
      <c r="E103" s="23">
        <v>50</v>
      </c>
      <c r="F103" s="21" t="s">
        <v>13</v>
      </c>
      <c r="G103" s="22">
        <v>2</v>
      </c>
      <c r="H103" s="25"/>
    </row>
    <row r="104" spans="1:8" ht="15.6" x14ac:dyDescent="0.3">
      <c r="A104" s="20" t="s">
        <v>128</v>
      </c>
      <c r="B104" s="21" t="s">
        <v>13</v>
      </c>
      <c r="C104" s="22" t="s">
        <v>14</v>
      </c>
      <c r="D104" s="25">
        <v>102</v>
      </c>
      <c r="E104" s="23">
        <v>37</v>
      </c>
      <c r="F104" s="21" t="s">
        <v>13</v>
      </c>
      <c r="G104" s="22">
        <v>2</v>
      </c>
      <c r="H104" s="25"/>
    </row>
    <row r="105" spans="1:8" ht="15.6" x14ac:dyDescent="0.3">
      <c r="A105" s="20" t="s">
        <v>129</v>
      </c>
      <c r="B105" s="21" t="s">
        <v>13</v>
      </c>
      <c r="C105" s="22" t="s">
        <v>14</v>
      </c>
      <c r="D105" s="25">
        <v>103</v>
      </c>
      <c r="E105" s="23">
        <v>31</v>
      </c>
      <c r="F105" s="21" t="s">
        <v>13</v>
      </c>
      <c r="G105" s="22">
        <v>2</v>
      </c>
      <c r="H105" s="25"/>
    </row>
    <row r="106" spans="1:8" ht="15.6" x14ac:dyDescent="0.3">
      <c r="A106" s="20" t="s">
        <v>130</v>
      </c>
      <c r="B106" s="21" t="s">
        <v>13</v>
      </c>
      <c r="C106" s="22" t="s">
        <v>14</v>
      </c>
      <c r="D106" s="25">
        <v>104</v>
      </c>
      <c r="E106" s="23">
        <v>39</v>
      </c>
      <c r="F106" s="21" t="s">
        <v>13</v>
      </c>
      <c r="G106" s="22">
        <v>2</v>
      </c>
      <c r="H106" s="25"/>
    </row>
    <row r="107" spans="1:8" ht="15.6" x14ac:dyDescent="0.3">
      <c r="A107" s="20" t="s">
        <v>131</v>
      </c>
      <c r="B107" s="21" t="s">
        <v>13</v>
      </c>
      <c r="C107" s="22" t="s">
        <v>14</v>
      </c>
      <c r="D107" s="25">
        <v>105</v>
      </c>
      <c r="E107" s="23">
        <v>32</v>
      </c>
      <c r="F107" s="21" t="s">
        <v>13</v>
      </c>
      <c r="G107" s="22">
        <v>2</v>
      </c>
      <c r="H107" s="25"/>
    </row>
    <row r="108" spans="1:8" ht="15.6" x14ac:dyDescent="0.3">
      <c r="A108" s="20" t="s">
        <v>132</v>
      </c>
      <c r="B108" s="21" t="s">
        <v>13</v>
      </c>
      <c r="C108" s="22" t="s">
        <v>14</v>
      </c>
      <c r="D108" s="25">
        <v>106</v>
      </c>
      <c r="E108" s="23">
        <v>34</v>
      </c>
      <c r="F108" s="21" t="s">
        <v>13</v>
      </c>
      <c r="G108" s="22">
        <v>2</v>
      </c>
      <c r="H108" s="25"/>
    </row>
    <row r="109" spans="1:8" ht="15.6" x14ac:dyDescent="0.3">
      <c r="A109" s="20" t="s">
        <v>133</v>
      </c>
      <c r="B109" s="21" t="s">
        <v>13</v>
      </c>
      <c r="C109" s="22" t="s">
        <v>14</v>
      </c>
      <c r="D109" s="25">
        <v>107</v>
      </c>
      <c r="E109" s="23">
        <v>41</v>
      </c>
      <c r="F109" s="21" t="s">
        <v>13</v>
      </c>
      <c r="G109" s="22">
        <v>2</v>
      </c>
      <c r="H109" s="25"/>
    </row>
    <row r="110" spans="1:8" ht="15.6" x14ac:dyDescent="0.3">
      <c r="A110" s="20" t="s">
        <v>134</v>
      </c>
      <c r="B110" s="21" t="s">
        <v>17</v>
      </c>
      <c r="C110" s="22" t="s">
        <v>18</v>
      </c>
      <c r="D110" s="25">
        <v>108</v>
      </c>
      <c r="E110" s="23">
        <v>46</v>
      </c>
      <c r="F110" s="21" t="s">
        <v>17</v>
      </c>
      <c r="G110" s="22">
        <v>0</v>
      </c>
      <c r="H110" s="25"/>
    </row>
    <row r="111" spans="1:8" ht="15.6" x14ac:dyDescent="0.3">
      <c r="A111" s="20" t="s">
        <v>135</v>
      </c>
      <c r="B111" s="21" t="s">
        <v>13</v>
      </c>
      <c r="C111" s="22" t="s">
        <v>14</v>
      </c>
      <c r="D111" s="25">
        <v>109</v>
      </c>
      <c r="E111" s="23">
        <v>45</v>
      </c>
      <c r="F111" s="21" t="s">
        <v>13</v>
      </c>
      <c r="G111" s="22">
        <v>2</v>
      </c>
      <c r="H111" s="25"/>
    </row>
    <row r="112" spans="1:8" ht="15.6" x14ac:dyDescent="0.3">
      <c r="A112" s="20" t="s">
        <v>136</v>
      </c>
      <c r="B112" s="21" t="s">
        <v>17</v>
      </c>
      <c r="C112" s="22" t="s">
        <v>18</v>
      </c>
      <c r="D112" s="25">
        <v>110</v>
      </c>
      <c r="E112" s="23">
        <v>35</v>
      </c>
      <c r="F112" s="21" t="s">
        <v>17</v>
      </c>
      <c r="G112" s="22">
        <v>0</v>
      </c>
      <c r="H112" s="25"/>
    </row>
    <row r="113" spans="1:8" ht="15.6" x14ac:dyDescent="0.3">
      <c r="A113" s="20" t="s">
        <v>137</v>
      </c>
      <c r="B113" s="21" t="s">
        <v>13</v>
      </c>
      <c r="C113" s="22" t="s">
        <v>14</v>
      </c>
      <c r="D113" s="25">
        <v>111</v>
      </c>
      <c r="E113" s="23">
        <v>38</v>
      </c>
      <c r="F113" s="21" t="s">
        <v>13</v>
      </c>
      <c r="G113" s="22">
        <v>2</v>
      </c>
      <c r="H113" s="25"/>
    </row>
    <row r="114" spans="1:8" ht="15.6" x14ac:dyDescent="0.3">
      <c r="A114" s="20" t="s">
        <v>138</v>
      </c>
      <c r="B114" s="21" t="s">
        <v>13</v>
      </c>
      <c r="C114" s="22" t="s">
        <v>14</v>
      </c>
      <c r="D114" s="25">
        <v>112</v>
      </c>
      <c r="E114" s="23">
        <v>34</v>
      </c>
      <c r="F114" s="21" t="s">
        <v>13</v>
      </c>
      <c r="G114" s="22">
        <v>2</v>
      </c>
      <c r="H114" s="25"/>
    </row>
    <row r="115" spans="1:8" ht="15.6" x14ac:dyDescent="0.3">
      <c r="A115" s="20" t="s">
        <v>139</v>
      </c>
      <c r="B115" s="21" t="s">
        <v>13</v>
      </c>
      <c r="C115" s="22" t="s">
        <v>14</v>
      </c>
      <c r="D115" s="25">
        <v>113</v>
      </c>
      <c r="E115" s="23">
        <v>30</v>
      </c>
      <c r="F115" s="21" t="s">
        <v>13</v>
      </c>
      <c r="G115" s="22">
        <v>2</v>
      </c>
      <c r="H115" s="25"/>
    </row>
    <row r="116" spans="1:8" ht="15.6" x14ac:dyDescent="0.3">
      <c r="A116" s="20" t="s">
        <v>140</v>
      </c>
      <c r="B116" s="21" t="s">
        <v>13</v>
      </c>
      <c r="C116" s="22" t="s">
        <v>14</v>
      </c>
      <c r="D116" s="25">
        <v>114</v>
      </c>
      <c r="E116" s="23">
        <v>35</v>
      </c>
      <c r="F116" s="21" t="s">
        <v>13</v>
      </c>
      <c r="G116" s="22">
        <v>2</v>
      </c>
      <c r="H116" s="25"/>
    </row>
    <row r="117" spans="1:8" ht="15.6" x14ac:dyDescent="0.3">
      <c r="A117" s="20" t="s">
        <v>141</v>
      </c>
      <c r="B117" s="21" t="s">
        <v>13</v>
      </c>
      <c r="C117" s="22" t="s">
        <v>14</v>
      </c>
      <c r="D117" s="25">
        <v>115</v>
      </c>
      <c r="E117" s="23">
        <v>38</v>
      </c>
      <c r="F117" s="21" t="s">
        <v>13</v>
      </c>
      <c r="G117" s="22">
        <v>2</v>
      </c>
      <c r="H117" s="25"/>
    </row>
    <row r="118" spans="1:8" ht="15.6" x14ac:dyDescent="0.3">
      <c r="A118" s="20" t="s">
        <v>142</v>
      </c>
      <c r="B118" s="21" t="s">
        <v>13</v>
      </c>
      <c r="C118" s="22" t="s">
        <v>14</v>
      </c>
      <c r="D118" s="25">
        <v>116</v>
      </c>
      <c r="E118" s="23">
        <v>41</v>
      </c>
      <c r="F118" s="21" t="s">
        <v>13</v>
      </c>
      <c r="G118" s="22">
        <v>2</v>
      </c>
      <c r="H118" s="25"/>
    </row>
    <row r="119" spans="1:8" ht="15.6" x14ac:dyDescent="0.3">
      <c r="A119" s="20" t="s">
        <v>143</v>
      </c>
      <c r="B119" s="21" t="s">
        <v>13</v>
      </c>
      <c r="C119" s="22" t="s">
        <v>14</v>
      </c>
      <c r="D119" s="25">
        <v>117</v>
      </c>
      <c r="E119" s="23">
        <v>40</v>
      </c>
      <c r="F119" s="21" t="s">
        <v>13</v>
      </c>
      <c r="G119" s="22">
        <v>2</v>
      </c>
      <c r="H119" s="25"/>
    </row>
    <row r="120" spans="1:8" ht="15.6" x14ac:dyDescent="0.3">
      <c r="A120" s="20" t="s">
        <v>144</v>
      </c>
      <c r="B120" s="21" t="s">
        <v>13</v>
      </c>
      <c r="C120" s="22" t="s">
        <v>14</v>
      </c>
      <c r="D120" s="25">
        <v>118</v>
      </c>
      <c r="E120" s="23">
        <v>45</v>
      </c>
      <c r="F120" s="21" t="s">
        <v>13</v>
      </c>
      <c r="G120" s="22">
        <v>2</v>
      </c>
      <c r="H120" s="25"/>
    </row>
    <row r="121" spans="1:8" ht="15.6" x14ac:dyDescent="0.3">
      <c r="A121" s="20" t="s">
        <v>145</v>
      </c>
      <c r="B121" s="21" t="s">
        <v>13</v>
      </c>
      <c r="C121" s="22" t="s">
        <v>14</v>
      </c>
      <c r="D121" s="25">
        <v>119</v>
      </c>
      <c r="E121" s="23">
        <v>40</v>
      </c>
      <c r="F121" s="21" t="s">
        <v>13</v>
      </c>
      <c r="G121" s="22">
        <v>2</v>
      </c>
      <c r="H121" s="25"/>
    </row>
    <row r="122" spans="1:8" ht="15.6" x14ac:dyDescent="0.3">
      <c r="A122" s="20" t="s">
        <v>146</v>
      </c>
      <c r="B122" s="21" t="s">
        <v>13</v>
      </c>
      <c r="C122" s="22" t="s">
        <v>14</v>
      </c>
      <c r="D122" s="25">
        <v>120</v>
      </c>
      <c r="E122" s="23">
        <v>35</v>
      </c>
      <c r="F122" s="21" t="s">
        <v>13</v>
      </c>
      <c r="G122" s="22">
        <v>2</v>
      </c>
      <c r="H122" s="25"/>
    </row>
    <row r="123" spans="1:8" ht="15.6" x14ac:dyDescent="0.3">
      <c r="A123" s="20" t="s">
        <v>147</v>
      </c>
      <c r="B123" s="21" t="s">
        <v>13</v>
      </c>
      <c r="C123" s="22" t="s">
        <v>14</v>
      </c>
      <c r="D123" s="25">
        <v>121</v>
      </c>
      <c r="E123" s="23">
        <v>31</v>
      </c>
      <c r="F123" s="21" t="s">
        <v>13</v>
      </c>
      <c r="G123" s="22">
        <v>2</v>
      </c>
      <c r="H123" s="25"/>
    </row>
    <row r="124" spans="1:8" ht="15.6" x14ac:dyDescent="0.3">
      <c r="A124" s="20" t="s">
        <v>148</v>
      </c>
      <c r="B124" s="21" t="s">
        <v>13</v>
      </c>
      <c r="C124" s="22" t="s">
        <v>14</v>
      </c>
      <c r="D124" s="25">
        <v>122</v>
      </c>
      <c r="E124" s="23">
        <v>38</v>
      </c>
      <c r="F124" s="21" t="s">
        <v>13</v>
      </c>
      <c r="G124" s="22">
        <v>2</v>
      </c>
      <c r="H124" s="25"/>
    </row>
    <row r="125" spans="1:8" ht="15.6" x14ac:dyDescent="0.3">
      <c r="A125" s="20" t="s">
        <v>149</v>
      </c>
      <c r="B125" s="21" t="s">
        <v>13</v>
      </c>
      <c r="C125" s="22" t="s">
        <v>14</v>
      </c>
      <c r="D125" s="25">
        <v>123</v>
      </c>
      <c r="E125" s="23">
        <v>45</v>
      </c>
      <c r="F125" s="21" t="s">
        <v>13</v>
      </c>
      <c r="G125" s="22">
        <v>2</v>
      </c>
      <c r="H125" s="25"/>
    </row>
    <row r="126" spans="1:8" ht="15.6" x14ac:dyDescent="0.3">
      <c r="A126" s="20" t="s">
        <v>150</v>
      </c>
      <c r="B126" s="21" t="s">
        <v>13</v>
      </c>
      <c r="C126" s="22" t="s">
        <v>14</v>
      </c>
      <c r="D126" s="25">
        <v>124</v>
      </c>
      <c r="E126" s="23">
        <v>36</v>
      </c>
      <c r="F126" s="21" t="s">
        <v>13</v>
      </c>
      <c r="G126" s="22">
        <v>2</v>
      </c>
      <c r="H126" s="25"/>
    </row>
    <row r="127" spans="1:8" ht="15.6" x14ac:dyDescent="0.3">
      <c r="A127" s="20" t="s">
        <v>151</v>
      </c>
      <c r="B127" s="21" t="s">
        <v>17</v>
      </c>
      <c r="C127" s="22" t="s">
        <v>18</v>
      </c>
      <c r="D127" s="25">
        <v>125</v>
      </c>
      <c r="E127" s="23">
        <v>42</v>
      </c>
      <c r="F127" s="21" t="s">
        <v>17</v>
      </c>
      <c r="G127" s="22">
        <v>0</v>
      </c>
      <c r="H127" s="25"/>
    </row>
    <row r="128" spans="1:8" ht="15.6" x14ac:dyDescent="0.3">
      <c r="A128" s="20" t="s">
        <v>152</v>
      </c>
      <c r="B128" s="21" t="s">
        <v>13</v>
      </c>
      <c r="C128" s="22" t="s">
        <v>14</v>
      </c>
      <c r="D128" s="25">
        <v>126</v>
      </c>
      <c r="E128" s="23">
        <v>47</v>
      </c>
      <c r="F128" s="21" t="s">
        <v>13</v>
      </c>
      <c r="G128" s="22">
        <v>2</v>
      </c>
      <c r="H128" s="25"/>
    </row>
    <row r="129" spans="1:8" ht="15.6" x14ac:dyDescent="0.3">
      <c r="A129" s="20" t="s">
        <v>153</v>
      </c>
      <c r="B129" s="21" t="s">
        <v>17</v>
      </c>
      <c r="C129" s="22" t="s">
        <v>18</v>
      </c>
      <c r="D129" s="25">
        <v>127</v>
      </c>
      <c r="E129" s="23">
        <v>44</v>
      </c>
      <c r="F129" s="21" t="s">
        <v>17</v>
      </c>
      <c r="G129" s="22">
        <v>0</v>
      </c>
      <c r="H129" s="25"/>
    </row>
    <row r="130" spans="1:8" ht="15.6" x14ac:dyDescent="0.3">
      <c r="A130" s="20" t="s">
        <v>154</v>
      </c>
      <c r="B130" s="21" t="s">
        <v>155</v>
      </c>
      <c r="C130" s="22" t="s">
        <v>156</v>
      </c>
      <c r="D130" s="25">
        <v>128</v>
      </c>
      <c r="E130" s="23">
        <v>420</v>
      </c>
      <c r="F130" s="21" t="s">
        <v>155</v>
      </c>
      <c r="G130" s="22">
        <v>0</v>
      </c>
      <c r="H130" s="25"/>
    </row>
    <row r="131" spans="1:8" ht="15.6" x14ac:dyDescent="0.3">
      <c r="A131" s="20" t="s">
        <v>157</v>
      </c>
      <c r="B131" s="21" t="s">
        <v>17</v>
      </c>
      <c r="C131" s="22" t="s">
        <v>18</v>
      </c>
      <c r="D131" s="25">
        <v>129</v>
      </c>
      <c r="E131" s="23">
        <v>48</v>
      </c>
      <c r="F131" s="21" t="s">
        <v>17</v>
      </c>
      <c r="G131" s="22">
        <v>0</v>
      </c>
      <c r="H131" s="25"/>
    </row>
    <row r="132" spans="1:8" ht="15.6" x14ac:dyDescent="0.3">
      <c r="A132" s="20" t="s">
        <v>158</v>
      </c>
      <c r="B132" s="21" t="s">
        <v>13</v>
      </c>
      <c r="C132" s="22" t="s">
        <v>14</v>
      </c>
      <c r="D132" s="25">
        <v>130</v>
      </c>
      <c r="E132" s="23">
        <v>38</v>
      </c>
      <c r="F132" s="21" t="s">
        <v>13</v>
      </c>
      <c r="G132" s="22">
        <v>2</v>
      </c>
      <c r="H132" s="25"/>
    </row>
    <row r="133" spans="1:8" ht="15.6" x14ac:dyDescent="0.3">
      <c r="A133" s="20" t="s">
        <v>159</v>
      </c>
      <c r="B133" s="21" t="s">
        <v>13</v>
      </c>
      <c r="C133" s="22" t="s">
        <v>14</v>
      </c>
      <c r="D133" s="25">
        <v>131</v>
      </c>
      <c r="E133" s="23">
        <v>35</v>
      </c>
      <c r="F133" s="21" t="s">
        <v>13</v>
      </c>
      <c r="G133" s="22">
        <v>2</v>
      </c>
      <c r="H133" s="25"/>
    </row>
    <row r="134" spans="1:8" ht="15.6" x14ac:dyDescent="0.3">
      <c r="A134" s="20" t="s">
        <v>160</v>
      </c>
      <c r="B134" s="21" t="s">
        <v>13</v>
      </c>
      <c r="C134" s="22" t="s">
        <v>14</v>
      </c>
      <c r="D134" s="25">
        <v>132</v>
      </c>
      <c r="E134" s="23">
        <v>38</v>
      </c>
      <c r="F134" s="21" t="s">
        <v>13</v>
      </c>
      <c r="G134" s="22">
        <v>2</v>
      </c>
      <c r="H134" s="25"/>
    </row>
    <row r="135" spans="1:8" ht="15.6" x14ac:dyDescent="0.3">
      <c r="A135" s="20" t="s">
        <v>161</v>
      </c>
      <c r="B135" s="21" t="s">
        <v>17</v>
      </c>
      <c r="C135" s="22" t="s">
        <v>18</v>
      </c>
      <c r="D135" s="25">
        <v>133</v>
      </c>
      <c r="E135" s="23">
        <v>42</v>
      </c>
      <c r="F135" s="21" t="s">
        <v>17</v>
      </c>
      <c r="G135" s="22">
        <v>0</v>
      </c>
      <c r="H135" s="25"/>
    </row>
    <row r="136" spans="1:8" ht="15.6" x14ac:dyDescent="0.3">
      <c r="A136" s="20" t="s">
        <v>162</v>
      </c>
      <c r="B136" s="21" t="s">
        <v>13</v>
      </c>
      <c r="C136" s="22" t="s">
        <v>14</v>
      </c>
      <c r="D136" s="25">
        <v>134</v>
      </c>
      <c r="E136" s="23">
        <v>30</v>
      </c>
      <c r="F136" s="21" t="s">
        <v>13</v>
      </c>
      <c r="G136" s="22">
        <v>2</v>
      </c>
      <c r="H136" s="25"/>
    </row>
    <row r="137" spans="1:8" ht="15.6" x14ac:dyDescent="0.3">
      <c r="A137" s="20" t="s">
        <v>163</v>
      </c>
      <c r="B137" s="21" t="s">
        <v>13</v>
      </c>
      <c r="C137" s="22" t="s">
        <v>14</v>
      </c>
      <c r="D137" s="25">
        <v>135</v>
      </c>
      <c r="E137" s="23">
        <v>31</v>
      </c>
      <c r="F137" s="21" t="s">
        <v>13</v>
      </c>
      <c r="G137" s="22">
        <v>2</v>
      </c>
      <c r="H137" s="25"/>
    </row>
    <row r="138" spans="1:8" ht="15.6" x14ac:dyDescent="0.3">
      <c r="A138" s="20" t="s">
        <v>164</v>
      </c>
      <c r="B138" s="21" t="s">
        <v>13</v>
      </c>
      <c r="C138" s="22" t="s">
        <v>14</v>
      </c>
      <c r="D138" s="25">
        <v>136</v>
      </c>
      <c r="E138" s="23">
        <v>40</v>
      </c>
      <c r="F138" s="21" t="s">
        <v>13</v>
      </c>
      <c r="G138" s="22">
        <v>2</v>
      </c>
      <c r="H138" s="25"/>
    </row>
    <row r="139" spans="1:8" ht="15.6" x14ac:dyDescent="0.3">
      <c r="A139" s="20" t="s">
        <v>165</v>
      </c>
      <c r="B139" s="21" t="s">
        <v>13</v>
      </c>
      <c r="C139" s="22" t="s">
        <v>14</v>
      </c>
      <c r="D139" s="25">
        <v>137</v>
      </c>
      <c r="E139" s="23">
        <v>38</v>
      </c>
      <c r="F139" s="21" t="s">
        <v>13</v>
      </c>
      <c r="G139" s="22">
        <v>2</v>
      </c>
      <c r="H139" s="25"/>
    </row>
    <row r="140" spans="1:8" ht="15.6" x14ac:dyDescent="0.3">
      <c r="A140" s="20" t="s">
        <v>166</v>
      </c>
      <c r="B140" s="21" t="s">
        <v>13</v>
      </c>
      <c r="C140" s="22" t="s">
        <v>14</v>
      </c>
      <c r="D140" s="25">
        <v>138</v>
      </c>
      <c r="E140" s="23">
        <v>37</v>
      </c>
      <c r="F140" s="21" t="s">
        <v>13</v>
      </c>
      <c r="G140" s="22">
        <v>2</v>
      </c>
      <c r="H140" s="25"/>
    </row>
    <row r="141" spans="1:8" ht="15.6" x14ac:dyDescent="0.3">
      <c r="A141" s="20" t="s">
        <v>167</v>
      </c>
      <c r="B141" s="21" t="s">
        <v>13</v>
      </c>
      <c r="C141" s="22" t="s">
        <v>14</v>
      </c>
      <c r="D141" s="25">
        <v>139</v>
      </c>
      <c r="E141" s="23">
        <v>43</v>
      </c>
      <c r="F141" s="21" t="s">
        <v>13</v>
      </c>
      <c r="G141" s="22">
        <v>2</v>
      </c>
      <c r="H141" s="25"/>
    </row>
    <row r="142" spans="1:8" ht="15.6" x14ac:dyDescent="0.3">
      <c r="A142" s="20" t="s">
        <v>168</v>
      </c>
      <c r="B142" s="21" t="s">
        <v>13</v>
      </c>
      <c r="C142" s="22" t="s">
        <v>14</v>
      </c>
      <c r="D142" s="25">
        <v>140</v>
      </c>
      <c r="E142" s="23">
        <v>45</v>
      </c>
      <c r="F142" s="21" t="s">
        <v>13</v>
      </c>
      <c r="G142" s="22">
        <v>2</v>
      </c>
      <c r="H142" s="25"/>
    </row>
    <row r="143" spans="1:8" ht="15.6" x14ac:dyDescent="0.3">
      <c r="A143" s="20" t="s">
        <v>169</v>
      </c>
      <c r="B143" s="21" t="s">
        <v>17</v>
      </c>
      <c r="C143" s="22" t="s">
        <v>18</v>
      </c>
      <c r="D143" s="25">
        <v>141</v>
      </c>
      <c r="E143" s="23">
        <v>45</v>
      </c>
      <c r="F143" s="21" t="s">
        <v>17</v>
      </c>
      <c r="G143" s="22">
        <v>0</v>
      </c>
      <c r="H143" s="25"/>
    </row>
    <row r="144" spans="1:8" ht="15.6" x14ac:dyDescent="0.3">
      <c r="A144" s="20" t="s">
        <v>170</v>
      </c>
      <c r="B144" s="21" t="s">
        <v>13</v>
      </c>
      <c r="C144" s="22" t="s">
        <v>14</v>
      </c>
      <c r="D144" s="25">
        <v>142</v>
      </c>
      <c r="E144" s="23">
        <v>43</v>
      </c>
      <c r="F144" s="21" t="s">
        <v>13</v>
      </c>
      <c r="G144" s="22">
        <v>2</v>
      </c>
      <c r="H144" s="25"/>
    </row>
    <row r="145" spans="1:8" ht="15.6" x14ac:dyDescent="0.3">
      <c r="A145" s="20" t="s">
        <v>171</v>
      </c>
      <c r="B145" s="21" t="s">
        <v>13</v>
      </c>
      <c r="C145" s="22" t="s">
        <v>14</v>
      </c>
      <c r="D145" s="25">
        <v>143</v>
      </c>
      <c r="E145" s="23">
        <v>39</v>
      </c>
      <c r="F145" s="21" t="s">
        <v>13</v>
      </c>
      <c r="G145" s="22">
        <v>2</v>
      </c>
      <c r="H145" s="25"/>
    </row>
    <row r="146" spans="1:8" ht="15.6" x14ac:dyDescent="0.3">
      <c r="A146" s="20" t="s">
        <v>172</v>
      </c>
      <c r="B146" s="21" t="s">
        <v>13</v>
      </c>
      <c r="C146" s="22" t="s">
        <v>14</v>
      </c>
      <c r="D146" s="25">
        <v>144</v>
      </c>
      <c r="E146" s="23">
        <v>41</v>
      </c>
      <c r="F146" s="21" t="s">
        <v>13</v>
      </c>
      <c r="G146" s="22">
        <v>2</v>
      </c>
      <c r="H146" s="25"/>
    </row>
    <row r="147" spans="1:8" ht="15.6" x14ac:dyDescent="0.3">
      <c r="A147" s="20" t="s">
        <v>173</v>
      </c>
      <c r="B147" s="21" t="s">
        <v>17</v>
      </c>
      <c r="C147" s="22" t="s">
        <v>18</v>
      </c>
      <c r="D147" s="25">
        <v>145</v>
      </c>
      <c r="E147" s="23">
        <v>40</v>
      </c>
      <c r="F147" s="21" t="s">
        <v>17</v>
      </c>
      <c r="G147" s="22">
        <v>0</v>
      </c>
      <c r="H147" s="25"/>
    </row>
    <row r="148" spans="1:8" ht="15.6" x14ac:dyDescent="0.3">
      <c r="A148" s="20" t="s">
        <v>174</v>
      </c>
      <c r="B148" s="21" t="s">
        <v>17</v>
      </c>
      <c r="C148" s="22" t="s">
        <v>18</v>
      </c>
      <c r="D148" s="25">
        <v>146</v>
      </c>
      <c r="E148" s="23">
        <v>36</v>
      </c>
      <c r="F148" s="21" t="s">
        <v>17</v>
      </c>
      <c r="G148" s="22">
        <v>0</v>
      </c>
      <c r="H148" s="25"/>
    </row>
    <row r="149" spans="1:8" ht="15.6" x14ac:dyDescent="0.3">
      <c r="A149" s="20" t="s">
        <v>175</v>
      </c>
      <c r="B149" s="21" t="s">
        <v>13</v>
      </c>
      <c r="C149" s="22" t="s">
        <v>14</v>
      </c>
      <c r="D149" s="25">
        <v>147</v>
      </c>
      <c r="E149" s="23">
        <v>45</v>
      </c>
      <c r="F149" s="21" t="s">
        <v>13</v>
      </c>
      <c r="G149" s="22">
        <v>2</v>
      </c>
      <c r="H149" s="25"/>
    </row>
    <row r="150" spans="1:8" ht="15.6" x14ac:dyDescent="0.3">
      <c r="A150" s="20" t="s">
        <v>176</v>
      </c>
      <c r="B150" s="21" t="s">
        <v>13</v>
      </c>
      <c r="C150" s="22" t="s">
        <v>14</v>
      </c>
      <c r="D150" s="25">
        <v>148</v>
      </c>
      <c r="E150" s="23">
        <v>36</v>
      </c>
      <c r="F150" s="21" t="s">
        <v>13</v>
      </c>
      <c r="G150" s="22">
        <v>2</v>
      </c>
      <c r="H150" s="25"/>
    </row>
    <row r="151" spans="1:8" ht="15.6" x14ac:dyDescent="0.3">
      <c r="A151" s="20" t="s">
        <v>177</v>
      </c>
      <c r="B151" s="21" t="s">
        <v>17</v>
      </c>
      <c r="C151" s="22" t="s">
        <v>18</v>
      </c>
      <c r="D151" s="25">
        <v>149</v>
      </c>
      <c r="E151" s="23">
        <v>41</v>
      </c>
      <c r="F151" s="21" t="s">
        <v>17</v>
      </c>
      <c r="G151" s="22">
        <v>0</v>
      </c>
      <c r="H151" s="25"/>
    </row>
    <row r="152" spans="1:8" ht="15.6" x14ac:dyDescent="0.3">
      <c r="A152" s="20" t="s">
        <v>178</v>
      </c>
      <c r="B152" s="21" t="s">
        <v>13</v>
      </c>
      <c r="C152" s="22" t="s">
        <v>14</v>
      </c>
      <c r="D152" s="25">
        <v>150</v>
      </c>
      <c r="E152" s="23">
        <v>35</v>
      </c>
      <c r="F152" s="21" t="s">
        <v>13</v>
      </c>
      <c r="G152" s="22">
        <v>2</v>
      </c>
      <c r="H152" s="25"/>
    </row>
    <row r="153" spans="1:8" ht="15.6" x14ac:dyDescent="0.3">
      <c r="A153" s="20" t="s">
        <v>179</v>
      </c>
      <c r="B153" s="21" t="s">
        <v>17</v>
      </c>
      <c r="C153" s="22" t="s">
        <v>18</v>
      </c>
      <c r="D153" s="25">
        <v>151</v>
      </c>
      <c r="E153" s="23">
        <v>48</v>
      </c>
      <c r="F153" s="21" t="s">
        <v>17</v>
      </c>
      <c r="G153" s="22">
        <v>0</v>
      </c>
      <c r="H153" s="25"/>
    </row>
    <row r="154" spans="1:8" ht="15.6" x14ac:dyDescent="0.3">
      <c r="A154" s="20" t="s">
        <v>180</v>
      </c>
      <c r="B154" s="21" t="s">
        <v>13</v>
      </c>
      <c r="C154" s="22" t="s">
        <v>14</v>
      </c>
      <c r="D154" s="25">
        <v>152</v>
      </c>
      <c r="E154" s="23">
        <v>35</v>
      </c>
      <c r="F154" s="21" t="s">
        <v>13</v>
      </c>
      <c r="G154" s="22">
        <v>2</v>
      </c>
      <c r="H154" s="25"/>
    </row>
    <row r="155" spans="1:8" ht="15.6" x14ac:dyDescent="0.3">
      <c r="A155" s="20" t="s">
        <v>181</v>
      </c>
      <c r="B155" s="21" t="s">
        <v>13</v>
      </c>
      <c r="C155" s="22" t="s">
        <v>14</v>
      </c>
      <c r="D155" s="25">
        <v>153</v>
      </c>
      <c r="E155" s="23">
        <v>38</v>
      </c>
      <c r="F155" s="21" t="s">
        <v>13</v>
      </c>
      <c r="G155" s="22">
        <v>2</v>
      </c>
      <c r="H155" s="25"/>
    </row>
    <row r="156" spans="1:8" ht="15.6" x14ac:dyDescent="0.3">
      <c r="A156" s="20" t="s">
        <v>182</v>
      </c>
      <c r="B156" s="21" t="s">
        <v>13</v>
      </c>
      <c r="C156" s="22" t="s">
        <v>14</v>
      </c>
      <c r="D156" s="25">
        <v>154</v>
      </c>
      <c r="E156" s="23">
        <v>32</v>
      </c>
      <c r="F156" s="21" t="s">
        <v>13</v>
      </c>
      <c r="G156" s="22">
        <v>2</v>
      </c>
      <c r="H156" s="25"/>
    </row>
    <row r="157" spans="1:8" ht="15.6" x14ac:dyDescent="0.3">
      <c r="A157" s="20" t="s">
        <v>183</v>
      </c>
      <c r="B157" s="21" t="s">
        <v>13</v>
      </c>
      <c r="C157" s="22" t="s">
        <v>14</v>
      </c>
      <c r="D157" s="25">
        <v>155</v>
      </c>
      <c r="E157" s="23">
        <v>35</v>
      </c>
      <c r="F157" s="21" t="s">
        <v>13</v>
      </c>
      <c r="G157" s="22">
        <v>2</v>
      </c>
      <c r="H157" s="25"/>
    </row>
    <row r="158" spans="1:8" ht="15.6" x14ac:dyDescent="0.3">
      <c r="A158" s="20" t="s">
        <v>184</v>
      </c>
      <c r="B158" s="21" t="s">
        <v>185</v>
      </c>
      <c r="C158" s="22" t="s">
        <v>186</v>
      </c>
      <c r="D158" s="25">
        <v>156</v>
      </c>
      <c r="E158" s="23">
        <v>37</v>
      </c>
      <c r="F158" s="21" t="s">
        <v>185</v>
      </c>
      <c r="G158" s="22">
        <v>0</v>
      </c>
      <c r="H158" s="25"/>
    </row>
    <row r="159" spans="1:8" ht="15.6" x14ac:dyDescent="0.3">
      <c r="A159" s="20" t="s">
        <v>187</v>
      </c>
      <c r="B159" s="21" t="s">
        <v>17</v>
      </c>
      <c r="C159" s="22" t="s">
        <v>18</v>
      </c>
      <c r="D159" s="25">
        <v>157</v>
      </c>
      <c r="E159" s="23">
        <v>60</v>
      </c>
      <c r="F159" s="21" t="s">
        <v>17</v>
      </c>
      <c r="G159" s="22">
        <v>0</v>
      </c>
      <c r="H159" s="25"/>
    </row>
    <row r="160" spans="1:8" ht="15.6" x14ac:dyDescent="0.3">
      <c r="A160" s="20" t="s">
        <v>188</v>
      </c>
      <c r="B160" s="21" t="s">
        <v>13</v>
      </c>
      <c r="C160" s="22" t="s">
        <v>14</v>
      </c>
      <c r="D160" s="25">
        <v>158</v>
      </c>
      <c r="E160" s="23">
        <v>43</v>
      </c>
      <c r="F160" s="21" t="s">
        <v>13</v>
      </c>
      <c r="G160" s="22">
        <v>2</v>
      </c>
      <c r="H160" s="25"/>
    </row>
    <row r="161" spans="1:8" ht="15.6" x14ac:dyDescent="0.3">
      <c r="A161" s="20" t="s">
        <v>189</v>
      </c>
      <c r="B161" s="21" t="s">
        <v>13</v>
      </c>
      <c r="C161" s="22" t="s">
        <v>14</v>
      </c>
      <c r="D161" s="25">
        <v>159</v>
      </c>
      <c r="E161" s="23">
        <v>37</v>
      </c>
      <c r="F161" s="21" t="s">
        <v>13</v>
      </c>
      <c r="G161" s="22">
        <v>2</v>
      </c>
      <c r="H161" s="25"/>
    </row>
    <row r="162" spans="1:8" ht="15.6" x14ac:dyDescent="0.3">
      <c r="A162" s="20" t="s">
        <v>190</v>
      </c>
      <c r="B162" s="21" t="s">
        <v>17</v>
      </c>
      <c r="C162" s="22" t="s">
        <v>18</v>
      </c>
      <c r="D162" s="25">
        <v>160</v>
      </c>
      <c r="E162" s="23">
        <v>31</v>
      </c>
      <c r="F162" s="21" t="s">
        <v>17</v>
      </c>
      <c r="G162" s="22">
        <v>0</v>
      </c>
      <c r="H162" s="25"/>
    </row>
    <row r="163" spans="1:8" ht="15.6" x14ac:dyDescent="0.3">
      <c r="A163" s="20" t="s">
        <v>191</v>
      </c>
      <c r="B163" s="21" t="s">
        <v>13</v>
      </c>
      <c r="C163" s="22" t="s">
        <v>14</v>
      </c>
      <c r="D163" s="25">
        <v>161</v>
      </c>
      <c r="E163" s="23">
        <v>42</v>
      </c>
      <c r="F163" s="21" t="s">
        <v>13</v>
      </c>
      <c r="G163" s="22">
        <v>2</v>
      </c>
      <c r="H163" s="25"/>
    </row>
    <row r="164" spans="1:8" ht="15.6" x14ac:dyDescent="0.3">
      <c r="A164" s="20" t="s">
        <v>192</v>
      </c>
      <c r="B164" s="21" t="s">
        <v>13</v>
      </c>
      <c r="C164" s="22" t="s">
        <v>14</v>
      </c>
      <c r="D164" s="25">
        <v>162</v>
      </c>
      <c r="E164" s="23">
        <v>42</v>
      </c>
      <c r="F164" s="21" t="s">
        <v>13</v>
      </c>
      <c r="G164" s="22">
        <v>2</v>
      </c>
      <c r="H164" s="25"/>
    </row>
    <row r="165" spans="1:8" ht="15.6" x14ac:dyDescent="0.3">
      <c r="A165" s="20" t="s">
        <v>193</v>
      </c>
      <c r="B165" s="21" t="s">
        <v>13</v>
      </c>
      <c r="C165" s="22" t="s">
        <v>14</v>
      </c>
      <c r="D165" s="25">
        <v>163</v>
      </c>
      <c r="E165" s="23">
        <v>29</v>
      </c>
      <c r="F165" s="21" t="s">
        <v>13</v>
      </c>
      <c r="G165" s="22">
        <v>2</v>
      </c>
      <c r="H165" s="25"/>
    </row>
    <row r="166" spans="1:8" ht="15.6" x14ac:dyDescent="0.3">
      <c r="A166" s="20" t="s">
        <v>194</v>
      </c>
      <c r="B166" s="21" t="s">
        <v>17</v>
      </c>
      <c r="C166" s="22" t="s">
        <v>18</v>
      </c>
      <c r="D166" s="25">
        <v>164</v>
      </c>
      <c r="E166" s="23">
        <v>40</v>
      </c>
      <c r="F166" s="21" t="s">
        <v>17</v>
      </c>
      <c r="G166" s="22">
        <v>0</v>
      </c>
      <c r="H166" s="25"/>
    </row>
    <row r="167" spans="1:8" ht="15.6" x14ac:dyDescent="0.3">
      <c r="A167" s="20" t="s">
        <v>195</v>
      </c>
      <c r="B167" s="21" t="s">
        <v>17</v>
      </c>
      <c r="C167" s="22" t="s">
        <v>18</v>
      </c>
      <c r="D167" s="25">
        <v>165</v>
      </c>
      <c r="E167" s="23">
        <v>57</v>
      </c>
      <c r="F167" s="21" t="s">
        <v>17</v>
      </c>
      <c r="G167" s="22">
        <v>0</v>
      </c>
      <c r="H167" s="25"/>
    </row>
    <row r="168" spans="1:8" ht="15.6" x14ac:dyDescent="0.3">
      <c r="A168" s="20" t="s">
        <v>196</v>
      </c>
      <c r="B168" s="21" t="s">
        <v>17</v>
      </c>
      <c r="C168" s="22" t="s">
        <v>18</v>
      </c>
      <c r="D168" s="25">
        <v>166</v>
      </c>
      <c r="E168" s="23">
        <v>37</v>
      </c>
      <c r="F168" s="21" t="s">
        <v>17</v>
      </c>
      <c r="G168" s="22">
        <v>0</v>
      </c>
      <c r="H168" s="25"/>
    </row>
    <row r="169" spans="1:8" ht="15.6" x14ac:dyDescent="0.3">
      <c r="A169" s="20" t="s">
        <v>197</v>
      </c>
      <c r="B169" s="21" t="s">
        <v>13</v>
      </c>
      <c r="C169" s="22" t="s">
        <v>14</v>
      </c>
      <c r="D169" s="25">
        <v>167</v>
      </c>
      <c r="E169" s="23">
        <v>38</v>
      </c>
      <c r="F169" s="21" t="s">
        <v>13</v>
      </c>
      <c r="G169" s="22">
        <v>2</v>
      </c>
      <c r="H169" s="25"/>
    </row>
    <row r="170" spans="1:8" ht="15.6" x14ac:dyDescent="0.3">
      <c r="A170" s="20" t="s">
        <v>198</v>
      </c>
      <c r="B170" s="21" t="s">
        <v>13</v>
      </c>
      <c r="C170" s="22" t="s">
        <v>14</v>
      </c>
      <c r="D170" s="25">
        <v>168</v>
      </c>
      <c r="E170" s="23">
        <v>30</v>
      </c>
      <c r="F170" s="21" t="s">
        <v>13</v>
      </c>
      <c r="G170" s="22">
        <v>2</v>
      </c>
      <c r="H170" s="25"/>
    </row>
    <row r="171" spans="1:8" ht="15.6" x14ac:dyDescent="0.3">
      <c r="A171" s="20" t="s">
        <v>199</v>
      </c>
      <c r="B171" s="21" t="s">
        <v>13</v>
      </c>
      <c r="C171" s="22" t="s">
        <v>14</v>
      </c>
      <c r="D171" s="25">
        <v>169</v>
      </c>
      <c r="E171" s="23">
        <v>38</v>
      </c>
      <c r="F171" s="21" t="s">
        <v>13</v>
      </c>
      <c r="G171" s="22">
        <v>2</v>
      </c>
      <c r="H171" s="25"/>
    </row>
    <row r="172" spans="1:8" ht="15.6" x14ac:dyDescent="0.3">
      <c r="A172" s="20" t="s">
        <v>200</v>
      </c>
      <c r="B172" s="21" t="s">
        <v>13</v>
      </c>
      <c r="C172" s="22" t="s">
        <v>14</v>
      </c>
      <c r="D172" s="25">
        <v>170</v>
      </c>
      <c r="E172" s="23">
        <v>43</v>
      </c>
      <c r="F172" s="21" t="s">
        <v>13</v>
      </c>
      <c r="G172" s="22">
        <v>2</v>
      </c>
      <c r="H172" s="25"/>
    </row>
    <row r="173" spans="1:8" ht="15.6" x14ac:dyDescent="0.3">
      <c r="A173" s="20" t="s">
        <v>201</v>
      </c>
      <c r="B173" s="21" t="s">
        <v>123</v>
      </c>
      <c r="C173" s="22" t="s">
        <v>124</v>
      </c>
      <c r="D173" s="25">
        <v>171</v>
      </c>
      <c r="E173" s="23">
        <v>80</v>
      </c>
      <c r="F173" s="21" t="s">
        <v>123</v>
      </c>
      <c r="G173" s="22">
        <v>0</v>
      </c>
      <c r="H173" s="25"/>
    </row>
    <row r="174" spans="1:8" ht="15.6" x14ac:dyDescent="0.3">
      <c r="A174" s="20" t="s">
        <v>202</v>
      </c>
      <c r="B174" s="21" t="s">
        <v>203</v>
      </c>
      <c r="C174" s="22" t="s">
        <v>204</v>
      </c>
      <c r="D174" s="25">
        <v>172</v>
      </c>
      <c r="E174" s="23">
        <v>455</v>
      </c>
      <c r="F174" s="21" t="s">
        <v>203</v>
      </c>
      <c r="G174" s="22">
        <v>0</v>
      </c>
      <c r="H174" s="25"/>
    </row>
    <row r="175" spans="1:8" ht="15.6" x14ac:dyDescent="0.3">
      <c r="A175" s="20" t="s">
        <v>205</v>
      </c>
      <c r="B175" s="21" t="s">
        <v>13</v>
      </c>
      <c r="C175" s="22" t="s">
        <v>14</v>
      </c>
      <c r="D175" s="25">
        <v>173</v>
      </c>
      <c r="E175" s="23">
        <v>32</v>
      </c>
      <c r="F175" s="21" t="s">
        <v>13</v>
      </c>
      <c r="G175" s="22">
        <v>2</v>
      </c>
      <c r="H175" s="25"/>
    </row>
    <row r="176" spans="1:8" ht="15.6" x14ac:dyDescent="0.3">
      <c r="A176" s="20" t="s">
        <v>206</v>
      </c>
      <c r="B176" s="21" t="s">
        <v>13</v>
      </c>
      <c r="C176" s="22" t="s">
        <v>14</v>
      </c>
      <c r="D176" s="25">
        <v>174</v>
      </c>
      <c r="E176" s="23">
        <v>45</v>
      </c>
      <c r="F176" s="21" t="s">
        <v>13</v>
      </c>
      <c r="G176" s="22">
        <v>2</v>
      </c>
      <c r="H176" s="25"/>
    </row>
    <row r="177" spans="1:8" ht="15.6" x14ac:dyDescent="0.3">
      <c r="A177" s="20" t="s">
        <v>207</v>
      </c>
      <c r="B177" s="21" t="s">
        <v>13</v>
      </c>
      <c r="C177" s="22" t="s">
        <v>14</v>
      </c>
      <c r="D177" s="25">
        <v>175</v>
      </c>
      <c r="E177" s="23">
        <v>42</v>
      </c>
      <c r="F177" s="21" t="s">
        <v>13</v>
      </c>
      <c r="G177" s="22">
        <v>2</v>
      </c>
      <c r="H177" s="25"/>
    </row>
    <row r="178" spans="1:8" ht="15.6" x14ac:dyDescent="0.3">
      <c r="A178" s="20" t="s">
        <v>208</v>
      </c>
      <c r="B178" s="21" t="s">
        <v>13</v>
      </c>
      <c r="C178" s="22" t="s">
        <v>14</v>
      </c>
      <c r="D178" s="25">
        <v>176</v>
      </c>
      <c r="E178" s="23">
        <v>31</v>
      </c>
      <c r="F178" s="21" t="s">
        <v>13</v>
      </c>
      <c r="G178" s="22">
        <v>2</v>
      </c>
      <c r="H178" s="25"/>
    </row>
    <row r="179" spans="1:8" ht="15.6" x14ac:dyDescent="0.3">
      <c r="A179" s="20" t="s">
        <v>209</v>
      </c>
      <c r="B179" s="21" t="s">
        <v>13</v>
      </c>
      <c r="C179" s="22" t="s">
        <v>14</v>
      </c>
      <c r="D179" s="25">
        <v>177</v>
      </c>
      <c r="E179" s="23">
        <v>36</v>
      </c>
      <c r="F179" s="21" t="s">
        <v>13</v>
      </c>
      <c r="G179" s="22">
        <v>2</v>
      </c>
      <c r="H179" s="25"/>
    </row>
    <row r="180" spans="1:8" ht="15.6" x14ac:dyDescent="0.3">
      <c r="A180" s="20" t="s">
        <v>210</v>
      </c>
      <c r="B180" s="21" t="s">
        <v>13</v>
      </c>
      <c r="C180" s="22" t="s">
        <v>14</v>
      </c>
      <c r="D180" s="25">
        <v>178</v>
      </c>
      <c r="E180" s="23">
        <v>38</v>
      </c>
      <c r="F180" s="21" t="s">
        <v>13</v>
      </c>
      <c r="G180" s="22">
        <v>2</v>
      </c>
      <c r="H180" s="25"/>
    </row>
    <row r="181" spans="1:8" ht="15.6" x14ac:dyDescent="0.3">
      <c r="A181" s="20" t="s">
        <v>211</v>
      </c>
      <c r="B181" s="21" t="s">
        <v>17</v>
      </c>
      <c r="C181" s="22" t="s">
        <v>18</v>
      </c>
      <c r="D181" s="25">
        <v>179</v>
      </c>
      <c r="E181" s="23">
        <v>56</v>
      </c>
      <c r="F181" s="21" t="s">
        <v>17</v>
      </c>
      <c r="G181" s="22">
        <v>0</v>
      </c>
      <c r="H181" s="25"/>
    </row>
    <row r="182" spans="1:8" ht="15.6" x14ac:dyDescent="0.3">
      <c r="A182" s="20" t="s">
        <v>212</v>
      </c>
      <c r="B182" s="21" t="s">
        <v>13</v>
      </c>
      <c r="C182" s="22" t="s">
        <v>14</v>
      </c>
      <c r="D182" s="25">
        <v>180</v>
      </c>
      <c r="E182" s="23">
        <v>37</v>
      </c>
      <c r="F182" s="21" t="s">
        <v>13</v>
      </c>
      <c r="G182" s="22">
        <v>2</v>
      </c>
      <c r="H182" s="25"/>
    </row>
    <row r="183" spans="1:8" ht="15.6" x14ac:dyDescent="0.3">
      <c r="A183" s="20" t="s">
        <v>213</v>
      </c>
      <c r="B183" s="21" t="s">
        <v>13</v>
      </c>
      <c r="C183" s="22" t="s">
        <v>14</v>
      </c>
      <c r="D183" s="25">
        <v>181</v>
      </c>
      <c r="E183" s="23">
        <v>44</v>
      </c>
      <c r="F183" s="21" t="s">
        <v>13</v>
      </c>
      <c r="G183" s="22">
        <v>2</v>
      </c>
      <c r="H183" s="25"/>
    </row>
    <row r="184" spans="1:8" ht="15.6" x14ac:dyDescent="0.3">
      <c r="A184" s="20" t="s">
        <v>214</v>
      </c>
      <c r="B184" s="21" t="s">
        <v>13</v>
      </c>
      <c r="C184" s="22" t="s">
        <v>14</v>
      </c>
      <c r="D184" s="25">
        <v>182</v>
      </c>
      <c r="E184" s="23">
        <v>33</v>
      </c>
      <c r="F184" s="21" t="s">
        <v>13</v>
      </c>
      <c r="G184" s="22">
        <v>2</v>
      </c>
      <c r="H184" s="25"/>
    </row>
    <row r="185" spans="1:8" ht="15.6" x14ac:dyDescent="0.3">
      <c r="A185" s="20" t="s">
        <v>215</v>
      </c>
      <c r="B185" s="21" t="s">
        <v>13</v>
      </c>
      <c r="C185" s="22" t="s">
        <v>14</v>
      </c>
      <c r="D185" s="25">
        <v>183</v>
      </c>
      <c r="E185" s="23">
        <v>38</v>
      </c>
      <c r="F185" s="21" t="s">
        <v>13</v>
      </c>
      <c r="G185" s="22">
        <v>2</v>
      </c>
      <c r="H185" s="25"/>
    </row>
    <row r="186" spans="1:8" ht="15.6" x14ac:dyDescent="0.3">
      <c r="A186" s="20" t="s">
        <v>216</v>
      </c>
      <c r="B186" s="21" t="s">
        <v>13</v>
      </c>
      <c r="C186" s="22" t="s">
        <v>14</v>
      </c>
      <c r="D186" s="25">
        <v>184</v>
      </c>
      <c r="E186" s="23">
        <v>42</v>
      </c>
      <c r="F186" s="21" t="s">
        <v>13</v>
      </c>
      <c r="G186" s="22">
        <v>2</v>
      </c>
      <c r="H186" s="25"/>
    </row>
    <row r="187" spans="1:8" ht="15.6" x14ac:dyDescent="0.3">
      <c r="A187" s="20" t="s">
        <v>217</v>
      </c>
      <c r="B187" s="21" t="s">
        <v>13</v>
      </c>
      <c r="C187" s="22" t="s">
        <v>14</v>
      </c>
      <c r="D187" s="25">
        <v>185</v>
      </c>
      <c r="E187" s="23">
        <v>37</v>
      </c>
      <c r="F187" s="21" t="s">
        <v>13</v>
      </c>
      <c r="G187" s="22">
        <v>2</v>
      </c>
      <c r="H187" s="25"/>
    </row>
    <row r="188" spans="1:8" ht="15.6" x14ac:dyDescent="0.3">
      <c r="A188" s="20" t="s">
        <v>218</v>
      </c>
      <c r="B188" s="21" t="s">
        <v>13</v>
      </c>
      <c r="C188" s="22" t="s">
        <v>14</v>
      </c>
      <c r="D188" s="25">
        <v>186</v>
      </c>
      <c r="E188" s="23">
        <v>37</v>
      </c>
      <c r="F188" s="21" t="s">
        <v>13</v>
      </c>
      <c r="G188" s="22">
        <v>2</v>
      </c>
      <c r="H188" s="25"/>
    </row>
    <row r="189" spans="1:8" ht="15.6" x14ac:dyDescent="0.3">
      <c r="A189" s="20" t="s">
        <v>219</v>
      </c>
      <c r="B189" s="21" t="s">
        <v>13</v>
      </c>
      <c r="C189" s="22" t="s">
        <v>14</v>
      </c>
      <c r="D189" s="25">
        <v>187</v>
      </c>
      <c r="E189" s="23">
        <v>39</v>
      </c>
      <c r="F189" s="21" t="s">
        <v>13</v>
      </c>
      <c r="G189" s="22">
        <v>2</v>
      </c>
      <c r="H189" s="25"/>
    </row>
    <row r="190" spans="1:8" ht="15.6" x14ac:dyDescent="0.3">
      <c r="A190" s="20" t="s">
        <v>220</v>
      </c>
      <c r="B190" s="21" t="s">
        <v>13</v>
      </c>
      <c r="C190" s="22" t="s">
        <v>14</v>
      </c>
      <c r="D190" s="25">
        <v>188</v>
      </c>
      <c r="E190" s="23">
        <v>38</v>
      </c>
      <c r="F190" s="21" t="s">
        <v>13</v>
      </c>
      <c r="G190" s="22">
        <v>2</v>
      </c>
      <c r="H190" s="25"/>
    </row>
    <row r="191" spans="1:8" ht="15.6" x14ac:dyDescent="0.3">
      <c r="A191" s="20" t="s">
        <v>221</v>
      </c>
      <c r="B191" s="21" t="s">
        <v>13</v>
      </c>
      <c r="C191" s="22" t="s">
        <v>14</v>
      </c>
      <c r="D191" s="25">
        <v>189</v>
      </c>
      <c r="E191" s="23">
        <v>45</v>
      </c>
      <c r="F191" s="21" t="s">
        <v>13</v>
      </c>
      <c r="G191" s="22">
        <v>2</v>
      </c>
      <c r="H191" s="25"/>
    </row>
    <row r="192" spans="1:8" ht="15.6" x14ac:dyDescent="0.3">
      <c r="A192" s="20" t="s">
        <v>222</v>
      </c>
      <c r="B192" s="21" t="s">
        <v>13</v>
      </c>
      <c r="C192" s="22" t="s">
        <v>14</v>
      </c>
      <c r="D192" s="25">
        <v>190</v>
      </c>
      <c r="E192" s="23">
        <v>46</v>
      </c>
      <c r="F192" s="21" t="s">
        <v>13</v>
      </c>
      <c r="G192" s="22">
        <v>2</v>
      </c>
      <c r="H192" s="25"/>
    </row>
    <row r="193" spans="1:8" ht="15.6" x14ac:dyDescent="0.3">
      <c r="A193" s="20" t="s">
        <v>223</v>
      </c>
      <c r="B193" s="21" t="s">
        <v>13</v>
      </c>
      <c r="C193" s="22" t="s">
        <v>14</v>
      </c>
      <c r="D193" s="25">
        <v>191</v>
      </c>
      <c r="E193" s="23">
        <v>36</v>
      </c>
      <c r="F193" s="21" t="s">
        <v>13</v>
      </c>
      <c r="G193" s="22">
        <v>2</v>
      </c>
      <c r="H193" s="25"/>
    </row>
    <row r="194" spans="1:8" ht="15.6" x14ac:dyDescent="0.3">
      <c r="A194" s="20" t="s">
        <v>224</v>
      </c>
      <c r="B194" s="21" t="s">
        <v>13</v>
      </c>
      <c r="C194" s="22" t="s">
        <v>14</v>
      </c>
      <c r="D194" s="25">
        <v>192</v>
      </c>
      <c r="E194" s="23">
        <v>38</v>
      </c>
      <c r="F194" s="21" t="s">
        <v>13</v>
      </c>
      <c r="G194" s="22">
        <v>2</v>
      </c>
      <c r="H194" s="25"/>
    </row>
    <row r="195" spans="1:8" ht="15.6" x14ac:dyDescent="0.3">
      <c r="A195" s="20" t="s">
        <v>225</v>
      </c>
      <c r="B195" s="21" t="s">
        <v>13</v>
      </c>
      <c r="C195" s="22" t="s">
        <v>14</v>
      </c>
      <c r="D195" s="25">
        <v>193</v>
      </c>
      <c r="E195" s="23">
        <v>33</v>
      </c>
      <c r="F195" s="21" t="s">
        <v>13</v>
      </c>
      <c r="G195" s="22">
        <v>2</v>
      </c>
      <c r="H195" s="25"/>
    </row>
    <row r="196" spans="1:8" ht="15.6" x14ac:dyDescent="0.3">
      <c r="A196" s="20" t="s">
        <v>226</v>
      </c>
      <c r="B196" s="21" t="s">
        <v>13</v>
      </c>
      <c r="C196" s="22" t="s">
        <v>14</v>
      </c>
      <c r="D196" s="25">
        <v>194</v>
      </c>
      <c r="E196" s="23">
        <v>39</v>
      </c>
      <c r="F196" s="21" t="s">
        <v>13</v>
      </c>
      <c r="G196" s="22">
        <v>2</v>
      </c>
      <c r="H196" s="25"/>
    </row>
    <row r="197" spans="1:8" ht="15.6" x14ac:dyDescent="0.3">
      <c r="E197" s="13"/>
      <c r="F197" s="13"/>
      <c r="G197" s="13"/>
    </row>
    <row r="198" spans="1:8" ht="15.6" x14ac:dyDescent="0.3">
      <c r="E198" s="13"/>
      <c r="F198" s="13"/>
      <c r="G198" s="13"/>
    </row>
    <row r="199" spans="1:8" ht="15.6" x14ac:dyDescent="0.3">
      <c r="E199" s="13"/>
      <c r="F199" s="13"/>
      <c r="G199" s="13"/>
    </row>
    <row r="200" spans="1:8" ht="15.6" x14ac:dyDescent="0.3">
      <c r="E200" s="13"/>
      <c r="F200" s="13"/>
      <c r="G200" s="13"/>
    </row>
    <row r="201" spans="1:8" ht="15.6" x14ac:dyDescent="0.3">
      <c r="E201" s="13"/>
      <c r="F201" s="13"/>
      <c r="G201" s="13"/>
    </row>
    <row r="202" spans="1:8" ht="15.6" x14ac:dyDescent="0.3">
      <c r="E202" s="13"/>
      <c r="F202" s="13"/>
      <c r="G202" s="13"/>
    </row>
    <row r="203" spans="1:8" ht="15.6" x14ac:dyDescent="0.3">
      <c r="E203" s="13"/>
      <c r="F203" s="13"/>
      <c r="G203" s="13"/>
    </row>
    <row r="204" spans="1:8" ht="15.6" x14ac:dyDescent="0.3">
      <c r="E204" s="13"/>
      <c r="F204" s="13"/>
      <c r="G204" s="13"/>
    </row>
    <row r="205" spans="1:8" ht="15.6" x14ac:dyDescent="0.3">
      <c r="E205" s="13"/>
      <c r="F205" s="13"/>
      <c r="G205" s="13"/>
    </row>
    <row r="206" spans="1:8" ht="15.6" x14ac:dyDescent="0.3">
      <c r="E206" s="13"/>
      <c r="F206" s="13"/>
      <c r="G206" s="13"/>
    </row>
    <row r="207" spans="1:8" ht="15.6" x14ac:dyDescent="0.3">
      <c r="E207" s="13"/>
      <c r="F207" s="13"/>
      <c r="G207" s="13"/>
    </row>
    <row r="208" spans="1:8" ht="15.6" x14ac:dyDescent="0.3">
      <c r="E208" s="13"/>
      <c r="F208" s="13"/>
      <c r="G208" s="13"/>
    </row>
    <row r="209" spans="5:7" ht="15.6" x14ac:dyDescent="0.3">
      <c r="E209" s="13"/>
      <c r="F209" s="13"/>
      <c r="G209" s="13"/>
    </row>
    <row r="210" spans="5:7" ht="15.6" x14ac:dyDescent="0.3">
      <c r="E210" s="13"/>
      <c r="F210" s="13"/>
      <c r="G210" s="13"/>
    </row>
    <row r="211" spans="5:7" ht="15.6" x14ac:dyDescent="0.3">
      <c r="E211" s="13"/>
      <c r="F211" s="13"/>
      <c r="G211" s="13"/>
    </row>
    <row r="212" spans="5:7" ht="15.6" x14ac:dyDescent="0.3">
      <c r="E212" s="13"/>
      <c r="F212" s="13"/>
      <c r="G212" s="13"/>
    </row>
    <row r="213" spans="5:7" ht="15.6" x14ac:dyDescent="0.3">
      <c r="E213" s="13"/>
      <c r="F213" s="13"/>
      <c r="G213" s="13"/>
    </row>
    <row r="214" spans="5:7" ht="15.6" x14ac:dyDescent="0.3">
      <c r="E214" s="13"/>
      <c r="F214" s="13"/>
      <c r="G214" s="13"/>
    </row>
    <row r="215" spans="5:7" ht="15.6" x14ac:dyDescent="0.3">
      <c r="E215" s="13"/>
      <c r="F215" s="13"/>
      <c r="G215" s="13"/>
    </row>
    <row r="216" spans="5:7" ht="15.6" x14ac:dyDescent="0.3">
      <c r="E216" s="13"/>
      <c r="F216" s="13"/>
      <c r="G216" s="13"/>
    </row>
    <row r="217" spans="5:7" ht="15.6" x14ac:dyDescent="0.3">
      <c r="E217" s="13"/>
      <c r="F217" s="13"/>
      <c r="G217" s="13"/>
    </row>
    <row r="218" spans="5:7" ht="15.6" x14ac:dyDescent="0.3">
      <c r="E218" s="13"/>
      <c r="F218" s="13"/>
      <c r="G218" s="13"/>
    </row>
    <row r="219" spans="5:7" ht="15.6" x14ac:dyDescent="0.3">
      <c r="E219" s="13"/>
      <c r="F219" s="13"/>
      <c r="G219" s="13"/>
    </row>
    <row r="220" spans="5:7" ht="16.2" thickBot="1" x14ac:dyDescent="0.35">
      <c r="E220" s="12"/>
      <c r="F220" s="13"/>
      <c r="G220" s="13"/>
    </row>
    <row r="221" spans="5:7" ht="16.2" thickBot="1" x14ac:dyDescent="0.35">
      <c r="E221" s="12"/>
      <c r="F221" s="13"/>
      <c r="G221" s="13"/>
    </row>
  </sheetData>
  <sheetProtection formatCells="0" formatColumns="0" formatRows="0" insertColumns="0" insertRows="0" insertHyperlinks="0" deleteColumns="0" deleteRows="0" sort="0" autoFilter="0" pivotTables="0"/>
  <mergeCells count="3">
    <mergeCell ref="A1:A2"/>
    <mergeCell ref="C1:C2"/>
    <mergeCell ref="E1:E2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A3BD35"/>
  </sheetPr>
  <dimension ref="B2:N31"/>
  <sheetViews>
    <sheetView showGridLines="0" topLeftCell="A2" zoomScaleNormal="100" workbookViewId="0">
      <selection activeCell="O15" sqref="O15"/>
    </sheetView>
  </sheetViews>
  <sheetFormatPr defaultColWidth="9.109375" defaultRowHeight="14.4" x14ac:dyDescent="0.3"/>
  <cols>
    <col min="1" max="1" width="5.6640625" style="85" customWidth="1"/>
    <col min="2" max="2" width="9.109375" style="85"/>
    <col min="3" max="3" width="8.44140625" style="85" customWidth="1"/>
    <col min="4" max="4" width="19.6640625" style="85" customWidth="1"/>
    <col min="5" max="5" width="22.6640625" style="85" customWidth="1"/>
    <col min="6" max="6" width="23.6640625" style="85" customWidth="1"/>
    <col min="7" max="7" width="22.6640625" style="85" customWidth="1"/>
    <col min="8" max="8" width="17" style="85" customWidth="1"/>
    <col min="9" max="16384" width="9.109375" style="85"/>
  </cols>
  <sheetData>
    <row r="2" spans="2:11" ht="17.399999999999999" x14ac:dyDescent="0.3">
      <c r="B2" s="88" t="s">
        <v>475</v>
      </c>
      <c r="C2" s="89"/>
      <c r="D2" s="89"/>
      <c r="E2" s="89"/>
      <c r="F2" s="89"/>
      <c r="G2" s="89"/>
      <c r="H2" s="89"/>
    </row>
    <row r="3" spans="2:11" ht="15" thickBot="1" x14ac:dyDescent="0.35"/>
    <row r="4" spans="2:11" ht="17.25" customHeight="1" thickBot="1" x14ac:dyDescent="0.35">
      <c r="B4" s="90" t="s">
        <v>232</v>
      </c>
      <c r="C4" s="91"/>
      <c r="D4" s="5">
        <v>1</v>
      </c>
      <c r="E4" s="92" t="s">
        <v>237</v>
      </c>
      <c r="F4" s="93"/>
      <c r="G4" s="94"/>
      <c r="H4" s="98" t="s">
        <v>228</v>
      </c>
      <c r="I4" s="84"/>
    </row>
    <row r="5" spans="2:11" ht="16.5" customHeight="1" thickBot="1" x14ac:dyDescent="0.35">
      <c r="B5" s="90" t="s">
        <v>7</v>
      </c>
      <c r="C5" s="91"/>
      <c r="D5" s="6">
        <v>6</v>
      </c>
      <c r="E5" s="95"/>
      <c r="F5" s="96"/>
      <c r="G5" s="97"/>
      <c r="H5" s="99"/>
      <c r="I5" s="84"/>
    </row>
    <row r="6" spans="2:11" ht="17.25" customHeight="1" thickBot="1" x14ac:dyDescent="0.35">
      <c r="B6" s="14" t="s">
        <v>233</v>
      </c>
      <c r="C6" s="15"/>
      <c r="D6" s="67" t="str">
        <f>VLOOKUP(D5,sadzby_stravneho!D3:F196,3)</f>
        <v>EUR</v>
      </c>
      <c r="E6" s="95"/>
      <c r="F6" s="96"/>
      <c r="G6" s="97"/>
      <c r="H6" s="99"/>
      <c r="I6" s="84"/>
    </row>
    <row r="7" spans="2:11" ht="15" customHeight="1" x14ac:dyDescent="0.3">
      <c r="B7" s="101" t="s">
        <v>445</v>
      </c>
      <c r="C7" s="102"/>
      <c r="D7" s="103"/>
      <c r="E7" s="59" t="s">
        <v>230</v>
      </c>
      <c r="F7" s="60" t="s">
        <v>231</v>
      </c>
      <c r="G7" s="61" t="s">
        <v>229</v>
      </c>
      <c r="H7" s="99"/>
      <c r="I7" s="84"/>
    </row>
    <row r="8" spans="2:11" ht="16.2" thickBot="1" x14ac:dyDescent="0.35">
      <c r="B8" s="104"/>
      <c r="C8" s="105"/>
      <c r="D8" s="106"/>
      <c r="E8" s="47">
        <f>G8*25%</f>
        <v>10</v>
      </c>
      <c r="F8" s="35">
        <f>G8*50%</f>
        <v>20</v>
      </c>
      <c r="G8" s="36">
        <f>VLOOKUP(D5,sadzby_stravneho!D3:G196,2)</f>
        <v>40</v>
      </c>
      <c r="H8" s="100"/>
      <c r="I8" s="84"/>
      <c r="J8" s="10"/>
    </row>
    <row r="9" spans="2:11" ht="16.2" thickTop="1" x14ac:dyDescent="0.3">
      <c r="B9" s="107" t="s">
        <v>235</v>
      </c>
      <c r="C9" s="7" t="s">
        <v>1</v>
      </c>
      <c r="D9" s="48"/>
      <c r="E9" s="64">
        <f>IF((E$8-$H9)&lt;0,0,E$8-$H9)</f>
        <v>0</v>
      </c>
      <c r="F9" s="65">
        <f>IF((F$8-$H9)&lt;0,0,F$8-$H9)</f>
        <v>10</v>
      </c>
      <c r="G9" s="66">
        <f>IF((G$8-$H9)&lt;0,0,G$8-$H9)</f>
        <v>30</v>
      </c>
      <c r="H9" s="52">
        <f>G8*25%</f>
        <v>10</v>
      </c>
      <c r="I9" s="84"/>
      <c r="K9" s="2"/>
    </row>
    <row r="10" spans="2:11" ht="15.6" x14ac:dyDescent="0.3">
      <c r="B10" s="107"/>
      <c r="C10" s="8" t="s">
        <v>2</v>
      </c>
      <c r="D10" s="49"/>
      <c r="E10" s="64">
        <f t="shared" ref="E10:G15" si="0">IF((E$8-$H10)&lt;0,0,E$8-$H10)</f>
        <v>0</v>
      </c>
      <c r="F10" s="65">
        <f t="shared" si="0"/>
        <v>4</v>
      </c>
      <c r="G10" s="66">
        <f t="shared" si="0"/>
        <v>24</v>
      </c>
      <c r="H10" s="53">
        <f>G8*40%</f>
        <v>16</v>
      </c>
      <c r="I10" s="84"/>
    </row>
    <row r="11" spans="2:11" ht="15.6" x14ac:dyDescent="0.3">
      <c r="B11" s="107"/>
      <c r="C11" s="8" t="s">
        <v>3</v>
      </c>
      <c r="D11" s="49"/>
      <c r="E11" s="64">
        <f t="shared" si="0"/>
        <v>0</v>
      </c>
      <c r="F11" s="65">
        <f t="shared" si="0"/>
        <v>6</v>
      </c>
      <c r="G11" s="66">
        <f>IF((G$8-$H11)&lt;0,0,G$8-$H11)</f>
        <v>26</v>
      </c>
      <c r="H11" s="53">
        <f>G8*35%</f>
        <v>14</v>
      </c>
      <c r="I11" s="84"/>
    </row>
    <row r="12" spans="2:11" ht="15.6" x14ac:dyDescent="0.3">
      <c r="B12" s="107"/>
      <c r="C12" s="8" t="s">
        <v>4</v>
      </c>
      <c r="D12" s="49"/>
      <c r="E12" s="64">
        <f t="shared" si="0"/>
        <v>0</v>
      </c>
      <c r="F12" s="65">
        <f t="shared" si="0"/>
        <v>0</v>
      </c>
      <c r="G12" s="66">
        <f t="shared" si="0"/>
        <v>14</v>
      </c>
      <c r="H12" s="53">
        <f>G8*(25+40)%</f>
        <v>26</v>
      </c>
      <c r="I12" s="84"/>
    </row>
    <row r="13" spans="2:11" ht="15.6" x14ac:dyDescent="0.3">
      <c r="B13" s="107"/>
      <c r="C13" s="8" t="s">
        <v>5</v>
      </c>
      <c r="D13" s="49"/>
      <c r="E13" s="64">
        <f t="shared" si="0"/>
        <v>0</v>
      </c>
      <c r="F13" s="65">
        <f t="shared" si="0"/>
        <v>0</v>
      </c>
      <c r="G13" s="66">
        <f t="shared" si="0"/>
        <v>10</v>
      </c>
      <c r="H13" s="53">
        <f>G8*(40+35)%</f>
        <v>30</v>
      </c>
      <c r="I13" s="84"/>
    </row>
    <row r="14" spans="2:11" ht="15.6" x14ac:dyDescent="0.3">
      <c r="B14" s="107"/>
      <c r="C14" s="8" t="s">
        <v>6</v>
      </c>
      <c r="D14" s="49"/>
      <c r="E14" s="64">
        <f t="shared" si="0"/>
        <v>0</v>
      </c>
      <c r="F14" s="65">
        <f t="shared" si="0"/>
        <v>0</v>
      </c>
      <c r="G14" s="66">
        <f t="shared" si="0"/>
        <v>16</v>
      </c>
      <c r="H14" s="53">
        <f>G8*(25+35)%</f>
        <v>24</v>
      </c>
      <c r="I14" s="84"/>
    </row>
    <row r="15" spans="2:11" ht="16.2" thickBot="1" x14ac:dyDescent="0.35">
      <c r="B15" s="108"/>
      <c r="C15" s="50" t="s">
        <v>234</v>
      </c>
      <c r="D15" s="51"/>
      <c r="E15" s="64">
        <f t="shared" si="0"/>
        <v>0</v>
      </c>
      <c r="F15" s="65">
        <f t="shared" si="0"/>
        <v>0</v>
      </c>
      <c r="G15" s="66">
        <f t="shared" si="0"/>
        <v>0</v>
      </c>
      <c r="H15" s="54">
        <f>G8*(25+40+35)%</f>
        <v>40</v>
      </c>
      <c r="I15" s="84"/>
    </row>
    <row r="16" spans="2:11" ht="16.2" thickBot="1" x14ac:dyDescent="0.35">
      <c r="B16" s="109"/>
      <c r="C16" s="109"/>
      <c r="D16" s="109"/>
      <c r="E16" s="109"/>
      <c r="F16" s="109"/>
      <c r="G16" s="109"/>
      <c r="H16" s="109"/>
      <c r="I16" s="84"/>
    </row>
    <row r="17" spans="2:14" ht="16.2" thickBot="1" x14ac:dyDescent="0.35">
      <c r="B17" s="110" t="s">
        <v>236</v>
      </c>
      <c r="C17" s="111"/>
      <c r="D17" s="57">
        <v>0.05</v>
      </c>
      <c r="E17" s="56">
        <f>E$8*D17</f>
        <v>0.5</v>
      </c>
      <c r="F17" s="33">
        <f>F$8*D17</f>
        <v>1</v>
      </c>
      <c r="G17" s="34">
        <f>G$8*D17</f>
        <v>2</v>
      </c>
      <c r="H17" s="11"/>
      <c r="I17" s="84"/>
    </row>
    <row r="18" spans="2:14" ht="16.2" thickBot="1" x14ac:dyDescent="0.35">
      <c r="D18" s="57">
        <v>0.1</v>
      </c>
      <c r="E18" s="56">
        <f>E8*D18</f>
        <v>1</v>
      </c>
      <c r="F18" s="33">
        <f t="shared" ref="F18:F24" si="1">F$8*D18</f>
        <v>2</v>
      </c>
      <c r="G18" s="34">
        <f t="shared" ref="G18:G24" si="2">G$8*D18</f>
        <v>4</v>
      </c>
    </row>
    <row r="19" spans="2:14" ht="16.2" thickBot="1" x14ac:dyDescent="0.35">
      <c r="D19" s="57">
        <v>0.15</v>
      </c>
      <c r="E19" s="56">
        <f>E8*D19</f>
        <v>1.5</v>
      </c>
      <c r="F19" s="33">
        <f t="shared" si="1"/>
        <v>3</v>
      </c>
      <c r="G19" s="34">
        <f t="shared" si="2"/>
        <v>6</v>
      </c>
    </row>
    <row r="20" spans="2:14" ht="16.2" thickBot="1" x14ac:dyDescent="0.35">
      <c r="D20" s="57">
        <v>0.2</v>
      </c>
      <c r="E20" s="56">
        <f>E8*D20</f>
        <v>2</v>
      </c>
      <c r="F20" s="33">
        <f t="shared" si="1"/>
        <v>4</v>
      </c>
      <c r="G20" s="34">
        <f t="shared" si="2"/>
        <v>8</v>
      </c>
    </row>
    <row r="21" spans="2:14" ht="16.2" thickBot="1" x14ac:dyDescent="0.35">
      <c r="D21" s="57">
        <v>0.25</v>
      </c>
      <c r="E21" s="56">
        <f>E8*D21</f>
        <v>2.5</v>
      </c>
      <c r="F21" s="33">
        <f t="shared" si="1"/>
        <v>5</v>
      </c>
      <c r="G21" s="34">
        <f t="shared" si="2"/>
        <v>10</v>
      </c>
    </row>
    <row r="22" spans="2:14" ht="16.2" thickBot="1" x14ac:dyDescent="0.35">
      <c r="D22" s="57">
        <v>0.3</v>
      </c>
      <c r="E22" s="56">
        <f>E8*D22</f>
        <v>3</v>
      </c>
      <c r="F22" s="33">
        <f t="shared" si="1"/>
        <v>6</v>
      </c>
      <c r="G22" s="34">
        <f t="shared" si="2"/>
        <v>12</v>
      </c>
    </row>
    <row r="23" spans="2:14" ht="16.2" thickBot="1" x14ac:dyDescent="0.35">
      <c r="D23" s="57">
        <v>0.35</v>
      </c>
      <c r="E23" s="56">
        <f>E8*D23</f>
        <v>3.5</v>
      </c>
      <c r="F23" s="33">
        <f t="shared" si="1"/>
        <v>7</v>
      </c>
      <c r="G23" s="34">
        <f t="shared" si="2"/>
        <v>14</v>
      </c>
    </row>
    <row r="24" spans="2:14" ht="16.2" thickBot="1" x14ac:dyDescent="0.35">
      <c r="D24" s="57">
        <v>0.4</v>
      </c>
      <c r="E24" s="56">
        <f>E8*D24</f>
        <v>4</v>
      </c>
      <c r="F24" s="33">
        <f t="shared" si="1"/>
        <v>8</v>
      </c>
      <c r="G24" s="34">
        <f t="shared" si="2"/>
        <v>16</v>
      </c>
    </row>
    <row r="25" spans="2:14" x14ac:dyDescent="0.3">
      <c r="E25" s="4"/>
    </row>
    <row r="27" spans="2:14" x14ac:dyDescent="0.3">
      <c r="B27" s="78" t="s">
        <v>446</v>
      </c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</row>
    <row r="28" spans="2:14" x14ac:dyDescent="0.3">
      <c r="B28" s="87" t="s">
        <v>451</v>
      </c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4"/>
    </row>
    <row r="29" spans="2:14" x14ac:dyDescent="0.3"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84"/>
    </row>
    <row r="30" spans="2:14" x14ac:dyDescent="0.3">
      <c r="B30" s="86" t="s">
        <v>454</v>
      </c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87"/>
    </row>
    <row r="31" spans="2:14" x14ac:dyDescent="0.3">
      <c r="B31" s="86" t="s">
        <v>472</v>
      </c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</row>
  </sheetData>
  <mergeCells count="12">
    <mergeCell ref="B9:B15"/>
    <mergeCell ref="B16:H16"/>
    <mergeCell ref="B17:C17"/>
    <mergeCell ref="B28:M28"/>
    <mergeCell ref="B30:N30"/>
    <mergeCell ref="B31:M31"/>
    <mergeCell ref="B2:H2"/>
    <mergeCell ref="B4:C4"/>
    <mergeCell ref="E4:G6"/>
    <mergeCell ref="H4:H8"/>
    <mergeCell ref="B5:C5"/>
    <mergeCell ref="B7:D8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21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4</xdr:row>
                    <xdr:rowOff>7620</xdr:rowOff>
                  </from>
                  <to>
                    <xdr:col>3</xdr:col>
                    <xdr:colOff>1333500</xdr:colOff>
                    <xdr:row>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22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7620</xdr:rowOff>
                  </from>
                  <to>
                    <xdr:col>3</xdr:col>
                    <xdr:colOff>1325880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B6D8F"/>
  </sheetPr>
  <dimension ref="B2:N31"/>
  <sheetViews>
    <sheetView showGridLines="0" zoomScaleNormal="100" workbookViewId="0">
      <selection activeCell="C32" sqref="C32"/>
    </sheetView>
  </sheetViews>
  <sheetFormatPr defaultColWidth="9.109375" defaultRowHeight="14.4" x14ac:dyDescent="0.3"/>
  <cols>
    <col min="1" max="1" width="5.6640625" style="82" customWidth="1"/>
    <col min="2" max="2" width="9.109375" style="82"/>
    <col min="3" max="3" width="8.44140625" style="82" customWidth="1"/>
    <col min="4" max="4" width="19.6640625" style="82" customWidth="1"/>
    <col min="5" max="5" width="22.6640625" style="82" customWidth="1"/>
    <col min="6" max="6" width="23.6640625" style="82" customWidth="1"/>
    <col min="7" max="7" width="22.6640625" style="82" customWidth="1"/>
    <col min="8" max="8" width="17" style="82" customWidth="1"/>
    <col min="9" max="16384" width="9.109375" style="82"/>
  </cols>
  <sheetData>
    <row r="2" spans="2:11" ht="17.399999999999999" x14ac:dyDescent="0.3">
      <c r="B2" s="88" t="s">
        <v>473</v>
      </c>
      <c r="C2" s="89"/>
      <c r="D2" s="89"/>
      <c r="E2" s="89"/>
      <c r="F2" s="89"/>
      <c r="G2" s="89"/>
      <c r="H2" s="89"/>
    </row>
    <row r="3" spans="2:11" ht="15" thickBot="1" x14ac:dyDescent="0.35"/>
    <row r="4" spans="2:11" ht="17.25" customHeight="1" thickBot="1" x14ac:dyDescent="0.35">
      <c r="B4" s="90" t="s">
        <v>232</v>
      </c>
      <c r="C4" s="91"/>
      <c r="D4" s="5">
        <v>1</v>
      </c>
      <c r="E4" s="92" t="s">
        <v>237</v>
      </c>
      <c r="F4" s="93"/>
      <c r="G4" s="94"/>
      <c r="H4" s="98" t="s">
        <v>228</v>
      </c>
      <c r="I4" s="83"/>
    </row>
    <row r="5" spans="2:11" ht="16.5" customHeight="1" thickBot="1" x14ac:dyDescent="0.35">
      <c r="B5" s="90" t="s">
        <v>7</v>
      </c>
      <c r="C5" s="91"/>
      <c r="D5" s="6">
        <v>6</v>
      </c>
      <c r="E5" s="95"/>
      <c r="F5" s="96"/>
      <c r="G5" s="97"/>
      <c r="H5" s="99"/>
      <c r="I5" s="83"/>
    </row>
    <row r="6" spans="2:11" ht="17.25" customHeight="1" thickBot="1" x14ac:dyDescent="0.35">
      <c r="B6" s="14" t="s">
        <v>233</v>
      </c>
      <c r="C6" s="15"/>
      <c r="D6" s="67" t="str">
        <f>VLOOKUP(D5,sadzby_stravneho!D3:F196,3)</f>
        <v>EUR</v>
      </c>
      <c r="E6" s="95"/>
      <c r="F6" s="96"/>
      <c r="G6" s="97"/>
      <c r="H6" s="99"/>
      <c r="I6" s="83"/>
    </row>
    <row r="7" spans="2:11" ht="15" customHeight="1" x14ac:dyDescent="0.3">
      <c r="B7" s="101" t="s">
        <v>445</v>
      </c>
      <c r="C7" s="102"/>
      <c r="D7" s="103"/>
      <c r="E7" s="59" t="s">
        <v>230</v>
      </c>
      <c r="F7" s="60" t="s">
        <v>231</v>
      </c>
      <c r="G7" s="61" t="s">
        <v>229</v>
      </c>
      <c r="H7" s="99"/>
      <c r="I7" s="83"/>
    </row>
    <row r="8" spans="2:11" ht="16.2" thickBot="1" x14ac:dyDescent="0.35">
      <c r="B8" s="104"/>
      <c r="C8" s="105"/>
      <c r="D8" s="106"/>
      <c r="E8" s="47">
        <f>G8*25%</f>
        <v>10</v>
      </c>
      <c r="F8" s="35">
        <f>G8*50%</f>
        <v>20</v>
      </c>
      <c r="G8" s="36">
        <f>VLOOKUP(D5,sadzby_stravneho!D3:G196,2)</f>
        <v>40</v>
      </c>
      <c r="H8" s="100"/>
      <c r="I8" s="83"/>
      <c r="J8" s="10"/>
    </row>
    <row r="9" spans="2:11" ht="16.2" thickTop="1" x14ac:dyDescent="0.3">
      <c r="B9" s="107" t="s">
        <v>235</v>
      </c>
      <c r="C9" s="7" t="s">
        <v>1</v>
      </c>
      <c r="D9" s="48"/>
      <c r="E9" s="64">
        <f>IF((E$8-$H9)&lt;0,0,E$8-$H9)</f>
        <v>0</v>
      </c>
      <c r="F9" s="65">
        <f>IF((F$8-$H9)&lt;0,0,F$8-$H9)</f>
        <v>10</v>
      </c>
      <c r="G9" s="66">
        <f>IF((G$8-$H9)&lt;0,0,G$8-$H9)</f>
        <v>30</v>
      </c>
      <c r="H9" s="52">
        <f>G8*25%</f>
        <v>10</v>
      </c>
      <c r="I9" s="83"/>
      <c r="K9" s="2"/>
    </row>
    <row r="10" spans="2:11" ht="15.6" x14ac:dyDescent="0.3">
      <c r="B10" s="107"/>
      <c r="C10" s="8" t="s">
        <v>2</v>
      </c>
      <c r="D10" s="49"/>
      <c r="E10" s="64">
        <f t="shared" ref="E10:G15" si="0">IF((E$8-$H10)&lt;0,0,E$8-$H10)</f>
        <v>0</v>
      </c>
      <c r="F10" s="65">
        <f t="shared" si="0"/>
        <v>4</v>
      </c>
      <c r="G10" s="66">
        <f t="shared" si="0"/>
        <v>24</v>
      </c>
      <c r="H10" s="53">
        <f>G8*40%</f>
        <v>16</v>
      </c>
      <c r="I10" s="83"/>
    </row>
    <row r="11" spans="2:11" ht="15.6" x14ac:dyDescent="0.3">
      <c r="B11" s="107"/>
      <c r="C11" s="8" t="s">
        <v>3</v>
      </c>
      <c r="D11" s="49"/>
      <c r="E11" s="64">
        <f t="shared" si="0"/>
        <v>0</v>
      </c>
      <c r="F11" s="65">
        <f t="shared" si="0"/>
        <v>6</v>
      </c>
      <c r="G11" s="66">
        <f>IF((G$8-$H11)&lt;0,0,G$8-$H11)</f>
        <v>26</v>
      </c>
      <c r="H11" s="53">
        <f>G8*35%</f>
        <v>14</v>
      </c>
      <c r="I11" s="83"/>
    </row>
    <row r="12" spans="2:11" ht="15.6" x14ac:dyDescent="0.3">
      <c r="B12" s="107"/>
      <c r="C12" s="8" t="s">
        <v>4</v>
      </c>
      <c r="D12" s="49"/>
      <c r="E12" s="64">
        <f t="shared" si="0"/>
        <v>0</v>
      </c>
      <c r="F12" s="65">
        <f t="shared" si="0"/>
        <v>0</v>
      </c>
      <c r="G12" s="66">
        <f t="shared" si="0"/>
        <v>14</v>
      </c>
      <c r="H12" s="53">
        <f>G8*(25+40)%</f>
        <v>26</v>
      </c>
      <c r="I12" s="83"/>
    </row>
    <row r="13" spans="2:11" ht="15.6" x14ac:dyDescent="0.3">
      <c r="B13" s="107"/>
      <c r="C13" s="8" t="s">
        <v>5</v>
      </c>
      <c r="D13" s="49"/>
      <c r="E13" s="64">
        <f t="shared" si="0"/>
        <v>0</v>
      </c>
      <c r="F13" s="65">
        <f t="shared" si="0"/>
        <v>0</v>
      </c>
      <c r="G13" s="66">
        <f t="shared" si="0"/>
        <v>10</v>
      </c>
      <c r="H13" s="53">
        <f>G8*(40+35)%</f>
        <v>30</v>
      </c>
      <c r="I13" s="83"/>
    </row>
    <row r="14" spans="2:11" ht="15.6" x14ac:dyDescent="0.3">
      <c r="B14" s="107"/>
      <c r="C14" s="8" t="s">
        <v>6</v>
      </c>
      <c r="D14" s="49"/>
      <c r="E14" s="64">
        <f t="shared" si="0"/>
        <v>0</v>
      </c>
      <c r="F14" s="65">
        <f t="shared" si="0"/>
        <v>0</v>
      </c>
      <c r="G14" s="66">
        <f t="shared" si="0"/>
        <v>16</v>
      </c>
      <c r="H14" s="53">
        <f>G8*(25+35)%</f>
        <v>24</v>
      </c>
      <c r="I14" s="83"/>
    </row>
    <row r="15" spans="2:11" ht="16.2" thickBot="1" x14ac:dyDescent="0.35">
      <c r="B15" s="108"/>
      <c r="C15" s="50" t="s">
        <v>234</v>
      </c>
      <c r="D15" s="51"/>
      <c r="E15" s="64">
        <f t="shared" si="0"/>
        <v>0</v>
      </c>
      <c r="F15" s="65">
        <f t="shared" si="0"/>
        <v>0</v>
      </c>
      <c r="G15" s="66">
        <f t="shared" si="0"/>
        <v>0</v>
      </c>
      <c r="H15" s="54">
        <f>G8*(25+40+35)%</f>
        <v>40</v>
      </c>
      <c r="I15" s="83"/>
    </row>
    <row r="16" spans="2:11" ht="16.2" thickBot="1" x14ac:dyDescent="0.35">
      <c r="B16" s="109"/>
      <c r="C16" s="109"/>
      <c r="D16" s="109"/>
      <c r="E16" s="109"/>
      <c r="F16" s="109"/>
      <c r="G16" s="109"/>
      <c r="H16" s="109"/>
      <c r="I16" s="83"/>
    </row>
    <row r="17" spans="2:14" ht="16.2" thickBot="1" x14ac:dyDescent="0.35">
      <c r="B17" s="110" t="s">
        <v>236</v>
      </c>
      <c r="C17" s="111"/>
      <c r="D17" s="57">
        <v>0.05</v>
      </c>
      <c r="E17" s="56">
        <f>E$8*D17</f>
        <v>0.5</v>
      </c>
      <c r="F17" s="33">
        <f>F$8*D17</f>
        <v>1</v>
      </c>
      <c r="G17" s="34">
        <f>G$8*D17</f>
        <v>2</v>
      </c>
      <c r="H17" s="11"/>
      <c r="I17" s="83"/>
    </row>
    <row r="18" spans="2:14" ht="16.2" thickBot="1" x14ac:dyDescent="0.35">
      <c r="D18" s="57">
        <v>0.1</v>
      </c>
      <c r="E18" s="56">
        <f>E8*D18</f>
        <v>1</v>
      </c>
      <c r="F18" s="33">
        <f t="shared" ref="F18:F24" si="1">F$8*D18</f>
        <v>2</v>
      </c>
      <c r="G18" s="34">
        <f t="shared" ref="G18:G24" si="2">G$8*D18</f>
        <v>4</v>
      </c>
    </row>
    <row r="19" spans="2:14" ht="16.2" thickBot="1" x14ac:dyDescent="0.35">
      <c r="D19" s="57">
        <v>0.15</v>
      </c>
      <c r="E19" s="56">
        <f>E8*D19</f>
        <v>1.5</v>
      </c>
      <c r="F19" s="33">
        <f t="shared" si="1"/>
        <v>3</v>
      </c>
      <c r="G19" s="34">
        <f t="shared" si="2"/>
        <v>6</v>
      </c>
    </row>
    <row r="20" spans="2:14" ht="16.2" thickBot="1" x14ac:dyDescent="0.35">
      <c r="D20" s="57">
        <v>0.2</v>
      </c>
      <c r="E20" s="56">
        <f>E8*D20</f>
        <v>2</v>
      </c>
      <c r="F20" s="33">
        <f t="shared" si="1"/>
        <v>4</v>
      </c>
      <c r="G20" s="34">
        <f t="shared" si="2"/>
        <v>8</v>
      </c>
    </row>
    <row r="21" spans="2:14" ht="16.2" thickBot="1" x14ac:dyDescent="0.35">
      <c r="D21" s="57">
        <v>0.25</v>
      </c>
      <c r="E21" s="56">
        <f>E8*D21</f>
        <v>2.5</v>
      </c>
      <c r="F21" s="33">
        <f t="shared" si="1"/>
        <v>5</v>
      </c>
      <c r="G21" s="34">
        <f t="shared" si="2"/>
        <v>10</v>
      </c>
    </row>
    <row r="22" spans="2:14" ht="16.2" thickBot="1" x14ac:dyDescent="0.35">
      <c r="D22" s="57">
        <v>0.3</v>
      </c>
      <c r="E22" s="56">
        <f>E8*D22</f>
        <v>3</v>
      </c>
      <c r="F22" s="33">
        <f t="shared" si="1"/>
        <v>6</v>
      </c>
      <c r="G22" s="34">
        <f t="shared" si="2"/>
        <v>12</v>
      </c>
    </row>
    <row r="23" spans="2:14" ht="16.2" thickBot="1" x14ac:dyDescent="0.35">
      <c r="D23" s="57">
        <v>0.35</v>
      </c>
      <c r="E23" s="56">
        <f>E8*D23</f>
        <v>3.5</v>
      </c>
      <c r="F23" s="33">
        <f t="shared" si="1"/>
        <v>7</v>
      </c>
      <c r="G23" s="34">
        <f t="shared" si="2"/>
        <v>14</v>
      </c>
    </row>
    <row r="24" spans="2:14" ht="16.2" thickBot="1" x14ac:dyDescent="0.35">
      <c r="D24" s="57">
        <v>0.4</v>
      </c>
      <c r="E24" s="56">
        <f>E8*D24</f>
        <v>4</v>
      </c>
      <c r="F24" s="33">
        <f t="shared" si="1"/>
        <v>8</v>
      </c>
      <c r="G24" s="34">
        <f t="shared" si="2"/>
        <v>16</v>
      </c>
    </row>
    <row r="25" spans="2:14" x14ac:dyDescent="0.3">
      <c r="E25" s="4"/>
    </row>
    <row r="27" spans="2:14" x14ac:dyDescent="0.3">
      <c r="B27" s="78" t="s">
        <v>446</v>
      </c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</row>
    <row r="28" spans="2:14" x14ac:dyDescent="0.3">
      <c r="B28" s="87" t="s">
        <v>451</v>
      </c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3"/>
    </row>
    <row r="29" spans="2:14" x14ac:dyDescent="0.3"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83"/>
    </row>
    <row r="30" spans="2:14" x14ac:dyDescent="0.3">
      <c r="B30" s="86" t="s">
        <v>454</v>
      </c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87"/>
    </row>
    <row r="31" spans="2:14" x14ac:dyDescent="0.3">
      <c r="B31" s="86" t="s">
        <v>472</v>
      </c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</row>
  </sheetData>
  <mergeCells count="12">
    <mergeCell ref="B31:M31"/>
    <mergeCell ref="B2:H2"/>
    <mergeCell ref="B4:C4"/>
    <mergeCell ref="E4:G6"/>
    <mergeCell ref="H4:H8"/>
    <mergeCell ref="B5:C5"/>
    <mergeCell ref="B7:D8"/>
    <mergeCell ref="B9:B15"/>
    <mergeCell ref="B16:H16"/>
    <mergeCell ref="B17:C17"/>
    <mergeCell ref="B28:M28"/>
    <mergeCell ref="B30:N30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41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4</xdr:row>
                    <xdr:rowOff>7620</xdr:rowOff>
                  </from>
                  <to>
                    <xdr:col>3</xdr:col>
                    <xdr:colOff>1333500</xdr:colOff>
                    <xdr:row>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42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7620</xdr:rowOff>
                  </from>
                  <to>
                    <xdr:col>3</xdr:col>
                    <xdr:colOff>1325880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499984740745262"/>
  </sheetPr>
  <dimension ref="B2:N31"/>
  <sheetViews>
    <sheetView showGridLines="0" zoomScaleNormal="100" workbookViewId="0">
      <selection activeCell="C32" sqref="C32"/>
    </sheetView>
  </sheetViews>
  <sheetFormatPr defaultColWidth="9.109375" defaultRowHeight="14.4" x14ac:dyDescent="0.3"/>
  <cols>
    <col min="1" max="1" width="5.6640625" style="82" customWidth="1"/>
    <col min="2" max="2" width="9.109375" style="82"/>
    <col min="3" max="3" width="8.44140625" style="82" customWidth="1"/>
    <col min="4" max="4" width="19.5546875" style="82" customWidth="1"/>
    <col min="5" max="5" width="22.6640625" style="82" customWidth="1"/>
    <col min="6" max="6" width="23.6640625" style="82" customWidth="1"/>
    <col min="7" max="7" width="22.6640625" style="82" customWidth="1"/>
    <col min="8" max="8" width="17" style="82" customWidth="1"/>
    <col min="9" max="16384" width="9.109375" style="82"/>
  </cols>
  <sheetData>
    <row r="2" spans="2:11" ht="17.399999999999999" x14ac:dyDescent="0.3">
      <c r="B2" s="88" t="s">
        <v>474</v>
      </c>
      <c r="C2" s="89"/>
      <c r="D2" s="89"/>
      <c r="E2" s="89"/>
      <c r="F2" s="89"/>
      <c r="G2" s="89"/>
      <c r="H2" s="89"/>
    </row>
    <row r="3" spans="2:11" ht="15" thickBot="1" x14ac:dyDescent="0.35"/>
    <row r="4" spans="2:11" ht="17.25" customHeight="1" thickBot="1" x14ac:dyDescent="0.35">
      <c r="B4" s="90" t="s">
        <v>232</v>
      </c>
      <c r="C4" s="91"/>
      <c r="D4" s="5">
        <v>1</v>
      </c>
      <c r="E4" s="92" t="s">
        <v>237</v>
      </c>
      <c r="F4" s="93"/>
      <c r="G4" s="94"/>
      <c r="H4" s="98" t="s">
        <v>228</v>
      </c>
      <c r="I4" s="83"/>
    </row>
    <row r="5" spans="2:11" ht="16.5" customHeight="1" thickBot="1" x14ac:dyDescent="0.35">
      <c r="B5" s="90" t="s">
        <v>7</v>
      </c>
      <c r="C5" s="91"/>
      <c r="D5" s="6">
        <v>2</v>
      </c>
      <c r="E5" s="95"/>
      <c r="F5" s="96"/>
      <c r="G5" s="97"/>
      <c r="H5" s="99"/>
      <c r="I5" s="83"/>
    </row>
    <row r="6" spans="2:11" ht="17.25" customHeight="1" thickBot="1" x14ac:dyDescent="0.35">
      <c r="B6" s="14" t="s">
        <v>233</v>
      </c>
      <c r="C6" s="15"/>
      <c r="D6" s="67" t="str">
        <f>VLOOKUP(D5,sadzby_stravneho!D3:F196,3)</f>
        <v>EUR</v>
      </c>
      <c r="E6" s="95"/>
      <c r="F6" s="96"/>
      <c r="G6" s="97"/>
      <c r="H6" s="99"/>
      <c r="I6" s="83"/>
    </row>
    <row r="7" spans="2:11" ht="15" customHeight="1" x14ac:dyDescent="0.3">
      <c r="B7" s="101" t="s">
        <v>445</v>
      </c>
      <c r="C7" s="102"/>
      <c r="D7" s="103"/>
      <c r="E7" s="59" t="s">
        <v>230</v>
      </c>
      <c r="F7" s="60" t="s">
        <v>231</v>
      </c>
      <c r="G7" s="61" t="s">
        <v>229</v>
      </c>
      <c r="H7" s="99"/>
      <c r="I7" s="83"/>
    </row>
    <row r="8" spans="2:11" ht="16.2" thickBot="1" x14ac:dyDescent="0.35">
      <c r="B8" s="104"/>
      <c r="C8" s="105"/>
      <c r="D8" s="106"/>
      <c r="E8" s="47">
        <f>G8*25%</f>
        <v>8</v>
      </c>
      <c r="F8" s="35">
        <f>G8*50%</f>
        <v>16</v>
      </c>
      <c r="G8" s="36">
        <f>VLOOKUP(D5,sadzby_stravneho!D3:G196,2)</f>
        <v>32</v>
      </c>
      <c r="H8" s="100"/>
      <c r="I8" s="83"/>
      <c r="J8" s="10"/>
    </row>
    <row r="9" spans="2:11" ht="16.2" thickTop="1" x14ac:dyDescent="0.3">
      <c r="B9" s="107" t="s">
        <v>235</v>
      </c>
      <c r="C9" s="7" t="s">
        <v>1</v>
      </c>
      <c r="D9" s="48"/>
      <c r="E9" s="64">
        <f>IF((E$8-$H9)&lt;0,0,E$8-$H9)</f>
        <v>0</v>
      </c>
      <c r="F9" s="65">
        <f>IF((F$8-$H9)&lt;0,0,F$8-$H9)</f>
        <v>8</v>
      </c>
      <c r="G9" s="66">
        <f>IF((G$8-$H9)&lt;0,0,G$8-$H9)</f>
        <v>24</v>
      </c>
      <c r="H9" s="52">
        <f>G8*25%</f>
        <v>8</v>
      </c>
      <c r="I9" s="83"/>
      <c r="K9" s="2"/>
    </row>
    <row r="10" spans="2:11" ht="15.6" x14ac:dyDescent="0.3">
      <c r="B10" s="107"/>
      <c r="C10" s="8" t="s">
        <v>2</v>
      </c>
      <c r="D10" s="49"/>
      <c r="E10" s="64">
        <f t="shared" ref="E10:G15" si="0">IF((E$8-$H10)&lt;0,0,E$8-$H10)</f>
        <v>0</v>
      </c>
      <c r="F10" s="65">
        <f t="shared" si="0"/>
        <v>3.1999999999999993</v>
      </c>
      <c r="G10" s="66">
        <f t="shared" si="0"/>
        <v>19.2</v>
      </c>
      <c r="H10" s="53">
        <f>G8*40%</f>
        <v>12.8</v>
      </c>
      <c r="I10" s="83"/>
    </row>
    <row r="11" spans="2:11" ht="15.6" x14ac:dyDescent="0.3">
      <c r="B11" s="107"/>
      <c r="C11" s="8" t="s">
        <v>3</v>
      </c>
      <c r="D11" s="49"/>
      <c r="E11" s="64">
        <f t="shared" si="0"/>
        <v>0</v>
      </c>
      <c r="F11" s="65">
        <f t="shared" si="0"/>
        <v>4.8000000000000007</v>
      </c>
      <c r="G11" s="66">
        <f>IF((G$8-$H11)&lt;0,0,G$8-$H11)</f>
        <v>20.8</v>
      </c>
      <c r="H11" s="53">
        <f>G8*35%</f>
        <v>11.2</v>
      </c>
      <c r="I11" s="83"/>
    </row>
    <row r="12" spans="2:11" ht="15.6" x14ac:dyDescent="0.3">
      <c r="B12" s="107"/>
      <c r="C12" s="8" t="s">
        <v>4</v>
      </c>
      <c r="D12" s="49"/>
      <c r="E12" s="64">
        <f t="shared" si="0"/>
        <v>0</v>
      </c>
      <c r="F12" s="65">
        <f t="shared" si="0"/>
        <v>0</v>
      </c>
      <c r="G12" s="66">
        <f t="shared" si="0"/>
        <v>11.2</v>
      </c>
      <c r="H12" s="53">
        <f>G8*(25+40)%</f>
        <v>20.8</v>
      </c>
      <c r="I12" s="83"/>
    </row>
    <row r="13" spans="2:11" ht="15.6" x14ac:dyDescent="0.3">
      <c r="B13" s="107"/>
      <c r="C13" s="8" t="s">
        <v>5</v>
      </c>
      <c r="D13" s="49"/>
      <c r="E13" s="64">
        <f t="shared" si="0"/>
        <v>0</v>
      </c>
      <c r="F13" s="65">
        <f t="shared" si="0"/>
        <v>0</v>
      </c>
      <c r="G13" s="66">
        <f t="shared" si="0"/>
        <v>8</v>
      </c>
      <c r="H13" s="53">
        <f>G8*(40+35)%</f>
        <v>24</v>
      </c>
      <c r="I13" s="83"/>
    </row>
    <row r="14" spans="2:11" ht="15.6" x14ac:dyDescent="0.3">
      <c r="B14" s="107"/>
      <c r="C14" s="8" t="s">
        <v>6</v>
      </c>
      <c r="D14" s="49"/>
      <c r="E14" s="64">
        <f t="shared" si="0"/>
        <v>0</v>
      </c>
      <c r="F14" s="65">
        <f t="shared" si="0"/>
        <v>0</v>
      </c>
      <c r="G14" s="66">
        <f t="shared" si="0"/>
        <v>12.8</v>
      </c>
      <c r="H14" s="53">
        <f>G8*(25+35)%</f>
        <v>19.2</v>
      </c>
      <c r="I14" s="83"/>
    </row>
    <row r="15" spans="2:11" ht="16.2" thickBot="1" x14ac:dyDescent="0.35">
      <c r="B15" s="108"/>
      <c r="C15" s="50" t="s">
        <v>234</v>
      </c>
      <c r="D15" s="51"/>
      <c r="E15" s="64">
        <f t="shared" si="0"/>
        <v>0</v>
      </c>
      <c r="F15" s="65">
        <f t="shared" si="0"/>
        <v>0</v>
      </c>
      <c r="G15" s="66">
        <f t="shared" si="0"/>
        <v>0</v>
      </c>
      <c r="H15" s="54">
        <f>G8*(25+40+35)%</f>
        <v>32</v>
      </c>
      <c r="I15" s="83"/>
    </row>
    <row r="16" spans="2:11" ht="16.2" thickBot="1" x14ac:dyDescent="0.35">
      <c r="B16" s="109"/>
      <c r="C16" s="109"/>
      <c r="D16" s="109"/>
      <c r="E16" s="109"/>
      <c r="F16" s="109"/>
      <c r="G16" s="109"/>
      <c r="H16" s="109"/>
      <c r="I16" s="83"/>
    </row>
    <row r="17" spans="2:14" ht="16.2" thickBot="1" x14ac:dyDescent="0.35">
      <c r="B17" s="110" t="s">
        <v>236</v>
      </c>
      <c r="C17" s="111"/>
      <c r="D17" s="57">
        <v>0.05</v>
      </c>
      <c r="E17" s="56">
        <f>E$8*D17</f>
        <v>0.4</v>
      </c>
      <c r="F17" s="33">
        <f>F$8*D17</f>
        <v>0.8</v>
      </c>
      <c r="G17" s="34">
        <f>G$8*D17</f>
        <v>1.6</v>
      </c>
      <c r="H17" s="11"/>
      <c r="I17" s="83"/>
    </row>
    <row r="18" spans="2:14" ht="16.2" thickBot="1" x14ac:dyDescent="0.35">
      <c r="D18" s="57">
        <v>0.1</v>
      </c>
      <c r="E18" s="56">
        <f>E8*D18</f>
        <v>0.8</v>
      </c>
      <c r="F18" s="33">
        <f t="shared" ref="F18:F24" si="1">F$8*D18</f>
        <v>1.6</v>
      </c>
      <c r="G18" s="34">
        <f t="shared" ref="G18:G24" si="2">G$8*D18</f>
        <v>3.2</v>
      </c>
    </row>
    <row r="19" spans="2:14" ht="16.2" thickBot="1" x14ac:dyDescent="0.35">
      <c r="D19" s="57">
        <v>0.15</v>
      </c>
      <c r="E19" s="56">
        <f>E8*D19</f>
        <v>1.2</v>
      </c>
      <c r="F19" s="33">
        <f t="shared" si="1"/>
        <v>2.4</v>
      </c>
      <c r="G19" s="34">
        <f t="shared" si="2"/>
        <v>4.8</v>
      </c>
    </row>
    <row r="20" spans="2:14" ht="16.2" thickBot="1" x14ac:dyDescent="0.35">
      <c r="D20" s="57">
        <v>0.2</v>
      </c>
      <c r="E20" s="56">
        <f>E8*D20</f>
        <v>1.6</v>
      </c>
      <c r="F20" s="33">
        <f t="shared" si="1"/>
        <v>3.2</v>
      </c>
      <c r="G20" s="34">
        <f t="shared" si="2"/>
        <v>6.4</v>
      </c>
    </row>
    <row r="21" spans="2:14" ht="16.2" thickBot="1" x14ac:dyDescent="0.35">
      <c r="D21" s="57">
        <v>0.25</v>
      </c>
      <c r="E21" s="56">
        <f>E8*D21</f>
        <v>2</v>
      </c>
      <c r="F21" s="33">
        <f t="shared" si="1"/>
        <v>4</v>
      </c>
      <c r="G21" s="34">
        <f t="shared" si="2"/>
        <v>8</v>
      </c>
    </row>
    <row r="22" spans="2:14" ht="16.2" thickBot="1" x14ac:dyDescent="0.35">
      <c r="D22" s="57">
        <v>0.3</v>
      </c>
      <c r="E22" s="56">
        <f>E8*D22</f>
        <v>2.4</v>
      </c>
      <c r="F22" s="33">
        <f t="shared" si="1"/>
        <v>4.8</v>
      </c>
      <c r="G22" s="34">
        <f t="shared" si="2"/>
        <v>9.6</v>
      </c>
    </row>
    <row r="23" spans="2:14" ht="16.2" thickBot="1" x14ac:dyDescent="0.35">
      <c r="D23" s="57">
        <v>0.35</v>
      </c>
      <c r="E23" s="56">
        <f>E8*D23</f>
        <v>2.8</v>
      </c>
      <c r="F23" s="33">
        <f t="shared" si="1"/>
        <v>5.6</v>
      </c>
      <c r="G23" s="34">
        <f t="shared" si="2"/>
        <v>11.2</v>
      </c>
    </row>
    <row r="24" spans="2:14" ht="16.2" thickBot="1" x14ac:dyDescent="0.35">
      <c r="D24" s="57">
        <v>0.4</v>
      </c>
      <c r="E24" s="56">
        <f>E8*D24</f>
        <v>3.2</v>
      </c>
      <c r="F24" s="33">
        <f t="shared" si="1"/>
        <v>6.4</v>
      </c>
      <c r="G24" s="34">
        <f t="shared" si="2"/>
        <v>12.8</v>
      </c>
    </row>
    <row r="25" spans="2:14" x14ac:dyDescent="0.3">
      <c r="E25" s="4"/>
    </row>
    <row r="27" spans="2:14" x14ac:dyDescent="0.3">
      <c r="B27" s="78" t="s">
        <v>446</v>
      </c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</row>
    <row r="28" spans="2:14" x14ac:dyDescent="0.3">
      <c r="B28" s="87" t="s">
        <v>451</v>
      </c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3"/>
    </row>
    <row r="29" spans="2:14" x14ac:dyDescent="0.3"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83"/>
    </row>
    <row r="30" spans="2:14" x14ac:dyDescent="0.3">
      <c r="B30" s="86" t="s">
        <v>454</v>
      </c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87"/>
    </row>
    <row r="31" spans="2:14" x14ac:dyDescent="0.3">
      <c r="B31" s="86" t="s">
        <v>472</v>
      </c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</row>
  </sheetData>
  <mergeCells count="12">
    <mergeCell ref="B31:M31"/>
    <mergeCell ref="B2:H2"/>
    <mergeCell ref="B4:C4"/>
    <mergeCell ref="E4:G6"/>
    <mergeCell ref="H4:H8"/>
    <mergeCell ref="B5:C5"/>
    <mergeCell ref="B7:D8"/>
    <mergeCell ref="B9:B15"/>
    <mergeCell ref="B16:H16"/>
    <mergeCell ref="B17:C17"/>
    <mergeCell ref="B28:M28"/>
    <mergeCell ref="B30:N30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0417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4</xdr:row>
                    <xdr:rowOff>7620</xdr:rowOff>
                  </from>
                  <to>
                    <xdr:col>3</xdr:col>
                    <xdr:colOff>1333500</xdr:colOff>
                    <xdr:row>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18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7620</xdr:rowOff>
                  </from>
                  <to>
                    <xdr:col>3</xdr:col>
                    <xdr:colOff>1325880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</sheetPr>
  <dimension ref="B2:N31"/>
  <sheetViews>
    <sheetView showGridLines="0" topLeftCell="C1" zoomScaleNormal="100" workbookViewId="0">
      <selection activeCell="C32" sqref="C32"/>
    </sheetView>
  </sheetViews>
  <sheetFormatPr defaultColWidth="9.109375" defaultRowHeight="14.4" x14ac:dyDescent="0.3"/>
  <cols>
    <col min="1" max="1" width="5.6640625" style="80" customWidth="1"/>
    <col min="2" max="2" width="9.109375" style="80"/>
    <col min="3" max="3" width="8.44140625" style="80" customWidth="1"/>
    <col min="4" max="4" width="19.5546875" style="80" customWidth="1"/>
    <col min="5" max="5" width="22.6640625" style="80" customWidth="1"/>
    <col min="6" max="6" width="23.6640625" style="80" customWidth="1"/>
    <col min="7" max="7" width="22.6640625" style="80" customWidth="1"/>
    <col min="8" max="8" width="17" style="80" customWidth="1"/>
    <col min="9" max="16384" width="9.109375" style="80"/>
  </cols>
  <sheetData>
    <row r="2" spans="2:11" ht="17.399999999999999" x14ac:dyDescent="0.3">
      <c r="B2" s="88" t="s">
        <v>471</v>
      </c>
      <c r="C2" s="89"/>
      <c r="D2" s="89"/>
      <c r="E2" s="89"/>
      <c r="F2" s="89"/>
      <c r="G2" s="89"/>
      <c r="H2" s="89"/>
    </row>
    <row r="3" spans="2:11" ht="15" thickBot="1" x14ac:dyDescent="0.35"/>
    <row r="4" spans="2:11" ht="17.25" customHeight="1" thickBot="1" x14ac:dyDescent="0.35">
      <c r="B4" s="90" t="s">
        <v>232</v>
      </c>
      <c r="C4" s="91"/>
      <c r="D4" s="5">
        <v>1</v>
      </c>
      <c r="E4" s="92" t="s">
        <v>237</v>
      </c>
      <c r="F4" s="93"/>
      <c r="G4" s="94"/>
      <c r="H4" s="98" t="s">
        <v>228</v>
      </c>
      <c r="I4" s="81"/>
    </row>
    <row r="5" spans="2:11" ht="16.5" customHeight="1" thickBot="1" x14ac:dyDescent="0.35">
      <c r="B5" s="90" t="s">
        <v>7</v>
      </c>
      <c r="C5" s="91"/>
      <c r="D5" s="6">
        <v>6</v>
      </c>
      <c r="E5" s="95"/>
      <c r="F5" s="96"/>
      <c r="G5" s="97"/>
      <c r="H5" s="99"/>
      <c r="I5" s="81"/>
    </row>
    <row r="6" spans="2:11" ht="17.25" customHeight="1" thickBot="1" x14ac:dyDescent="0.35">
      <c r="B6" s="14" t="s">
        <v>233</v>
      </c>
      <c r="C6" s="15"/>
      <c r="D6" s="67" t="str">
        <f>VLOOKUP(D5,sadzby_stravneho!D3:F196,3)</f>
        <v>EUR</v>
      </c>
      <c r="E6" s="95"/>
      <c r="F6" s="96"/>
      <c r="G6" s="97"/>
      <c r="H6" s="99"/>
      <c r="I6" s="81"/>
    </row>
    <row r="7" spans="2:11" ht="15" customHeight="1" x14ac:dyDescent="0.3">
      <c r="B7" s="101" t="s">
        <v>445</v>
      </c>
      <c r="C7" s="102"/>
      <c r="D7" s="103"/>
      <c r="E7" s="59" t="s">
        <v>230</v>
      </c>
      <c r="F7" s="60" t="s">
        <v>231</v>
      </c>
      <c r="G7" s="61" t="s">
        <v>229</v>
      </c>
      <c r="H7" s="99"/>
      <c r="I7" s="81"/>
    </row>
    <row r="8" spans="2:11" ht="16.2" thickBot="1" x14ac:dyDescent="0.35">
      <c r="B8" s="104"/>
      <c r="C8" s="105"/>
      <c r="D8" s="106"/>
      <c r="E8" s="47">
        <f>G8*25%</f>
        <v>10</v>
      </c>
      <c r="F8" s="35">
        <f>G8*50%</f>
        <v>20</v>
      </c>
      <c r="G8" s="36">
        <f>VLOOKUP(D5,sadzby_stravneho!D3:G196,2)</f>
        <v>40</v>
      </c>
      <c r="H8" s="100"/>
      <c r="I8" s="81"/>
      <c r="J8" s="10"/>
    </row>
    <row r="9" spans="2:11" ht="16.2" thickTop="1" x14ac:dyDescent="0.3">
      <c r="B9" s="107" t="s">
        <v>235</v>
      </c>
      <c r="C9" s="7" t="s">
        <v>1</v>
      </c>
      <c r="D9" s="48"/>
      <c r="E9" s="64">
        <f>IF((E$8-$H9)&lt;0,0,E$8-$H9)</f>
        <v>0</v>
      </c>
      <c r="F9" s="65">
        <f>IF((F$8-$H9)&lt;0,0,F$8-$H9)</f>
        <v>10</v>
      </c>
      <c r="G9" s="66">
        <f>IF((G$8-$H9)&lt;0,0,G$8-$H9)</f>
        <v>30</v>
      </c>
      <c r="H9" s="52">
        <f>G8*25%</f>
        <v>10</v>
      </c>
      <c r="I9" s="81"/>
      <c r="K9" s="2"/>
    </row>
    <row r="10" spans="2:11" ht="15.6" x14ac:dyDescent="0.3">
      <c r="B10" s="107"/>
      <c r="C10" s="8" t="s">
        <v>2</v>
      </c>
      <c r="D10" s="49"/>
      <c r="E10" s="64">
        <f t="shared" ref="E10:G15" si="0">IF((E$8-$H10)&lt;0,0,E$8-$H10)</f>
        <v>0</v>
      </c>
      <c r="F10" s="65">
        <f t="shared" si="0"/>
        <v>4</v>
      </c>
      <c r="G10" s="66">
        <f t="shared" si="0"/>
        <v>24</v>
      </c>
      <c r="H10" s="53">
        <f>G8*40%</f>
        <v>16</v>
      </c>
      <c r="I10" s="81"/>
    </row>
    <row r="11" spans="2:11" ht="15.6" x14ac:dyDescent="0.3">
      <c r="B11" s="107"/>
      <c r="C11" s="8" t="s">
        <v>3</v>
      </c>
      <c r="D11" s="49"/>
      <c r="E11" s="64">
        <f t="shared" si="0"/>
        <v>0</v>
      </c>
      <c r="F11" s="65">
        <f t="shared" si="0"/>
        <v>6</v>
      </c>
      <c r="G11" s="66">
        <f>IF((G$8-$H11)&lt;0,0,G$8-$H11)</f>
        <v>26</v>
      </c>
      <c r="H11" s="53">
        <f>G8*35%</f>
        <v>14</v>
      </c>
      <c r="I11" s="81"/>
    </row>
    <row r="12" spans="2:11" ht="15.6" x14ac:dyDescent="0.3">
      <c r="B12" s="107"/>
      <c r="C12" s="8" t="s">
        <v>4</v>
      </c>
      <c r="D12" s="49"/>
      <c r="E12" s="64">
        <f t="shared" si="0"/>
        <v>0</v>
      </c>
      <c r="F12" s="65">
        <f t="shared" si="0"/>
        <v>0</v>
      </c>
      <c r="G12" s="66">
        <f t="shared" si="0"/>
        <v>14</v>
      </c>
      <c r="H12" s="53">
        <f>G8*(25+40)%</f>
        <v>26</v>
      </c>
      <c r="I12" s="81"/>
    </row>
    <row r="13" spans="2:11" ht="15.6" x14ac:dyDescent="0.3">
      <c r="B13" s="107"/>
      <c r="C13" s="8" t="s">
        <v>5</v>
      </c>
      <c r="D13" s="49"/>
      <c r="E13" s="64">
        <f t="shared" si="0"/>
        <v>0</v>
      </c>
      <c r="F13" s="65">
        <f t="shared" si="0"/>
        <v>0</v>
      </c>
      <c r="G13" s="66">
        <f t="shared" si="0"/>
        <v>10</v>
      </c>
      <c r="H13" s="53">
        <f>G8*(40+35)%</f>
        <v>30</v>
      </c>
      <c r="I13" s="81"/>
    </row>
    <row r="14" spans="2:11" ht="15.6" x14ac:dyDescent="0.3">
      <c r="B14" s="107"/>
      <c r="C14" s="8" t="s">
        <v>6</v>
      </c>
      <c r="D14" s="49"/>
      <c r="E14" s="64">
        <f t="shared" si="0"/>
        <v>0</v>
      </c>
      <c r="F14" s="65">
        <f t="shared" si="0"/>
        <v>0</v>
      </c>
      <c r="G14" s="66">
        <f t="shared" si="0"/>
        <v>16</v>
      </c>
      <c r="H14" s="53">
        <f>G8*(25+35)%</f>
        <v>24</v>
      </c>
      <c r="I14" s="81"/>
    </row>
    <row r="15" spans="2:11" ht="16.2" thickBot="1" x14ac:dyDescent="0.35">
      <c r="B15" s="108"/>
      <c r="C15" s="50" t="s">
        <v>234</v>
      </c>
      <c r="D15" s="51"/>
      <c r="E15" s="64">
        <f t="shared" si="0"/>
        <v>0</v>
      </c>
      <c r="F15" s="65">
        <f t="shared" si="0"/>
        <v>0</v>
      </c>
      <c r="G15" s="66">
        <f t="shared" si="0"/>
        <v>0</v>
      </c>
      <c r="H15" s="54">
        <f>G8*(25+40+35)%</f>
        <v>40</v>
      </c>
      <c r="I15" s="81"/>
    </row>
    <row r="16" spans="2:11" ht="16.2" thickBot="1" x14ac:dyDescent="0.35">
      <c r="B16" s="109"/>
      <c r="C16" s="109"/>
      <c r="D16" s="109"/>
      <c r="E16" s="109"/>
      <c r="F16" s="109"/>
      <c r="G16" s="109"/>
      <c r="H16" s="109"/>
      <c r="I16" s="81"/>
    </row>
    <row r="17" spans="2:14" ht="16.2" thickBot="1" x14ac:dyDescent="0.35">
      <c r="B17" s="110" t="s">
        <v>236</v>
      </c>
      <c r="C17" s="111"/>
      <c r="D17" s="57">
        <v>0.05</v>
      </c>
      <c r="E17" s="56">
        <f>E$8*D17</f>
        <v>0.5</v>
      </c>
      <c r="F17" s="33">
        <f>F$8*D17</f>
        <v>1</v>
      </c>
      <c r="G17" s="34">
        <f>G$8*D17</f>
        <v>2</v>
      </c>
      <c r="H17" s="11"/>
      <c r="I17" s="81"/>
    </row>
    <row r="18" spans="2:14" ht="16.2" thickBot="1" x14ac:dyDescent="0.35">
      <c r="D18" s="57">
        <v>0.1</v>
      </c>
      <c r="E18" s="56">
        <f>E8*D18</f>
        <v>1</v>
      </c>
      <c r="F18" s="33">
        <f t="shared" ref="F18:F24" si="1">F$8*D18</f>
        <v>2</v>
      </c>
      <c r="G18" s="34">
        <f t="shared" ref="G18:G24" si="2">G$8*D18</f>
        <v>4</v>
      </c>
    </row>
    <row r="19" spans="2:14" ht="16.2" thickBot="1" x14ac:dyDescent="0.35">
      <c r="D19" s="57">
        <v>0.15</v>
      </c>
      <c r="E19" s="56">
        <f>E8*D19</f>
        <v>1.5</v>
      </c>
      <c r="F19" s="33">
        <f t="shared" si="1"/>
        <v>3</v>
      </c>
      <c r="G19" s="34">
        <f t="shared" si="2"/>
        <v>6</v>
      </c>
    </row>
    <row r="20" spans="2:14" ht="16.2" thickBot="1" x14ac:dyDescent="0.35">
      <c r="D20" s="57">
        <v>0.2</v>
      </c>
      <c r="E20" s="56">
        <f>E8*D20</f>
        <v>2</v>
      </c>
      <c r="F20" s="33">
        <f t="shared" si="1"/>
        <v>4</v>
      </c>
      <c r="G20" s="34">
        <f t="shared" si="2"/>
        <v>8</v>
      </c>
    </row>
    <row r="21" spans="2:14" ht="16.2" thickBot="1" x14ac:dyDescent="0.35">
      <c r="D21" s="57">
        <v>0.25</v>
      </c>
      <c r="E21" s="56">
        <f>E8*D21</f>
        <v>2.5</v>
      </c>
      <c r="F21" s="33">
        <f t="shared" si="1"/>
        <v>5</v>
      </c>
      <c r="G21" s="34">
        <f t="shared" si="2"/>
        <v>10</v>
      </c>
    </row>
    <row r="22" spans="2:14" ht="16.2" thickBot="1" x14ac:dyDescent="0.35">
      <c r="D22" s="57">
        <v>0.3</v>
      </c>
      <c r="E22" s="56">
        <f>E8*D22</f>
        <v>3</v>
      </c>
      <c r="F22" s="33">
        <f t="shared" si="1"/>
        <v>6</v>
      </c>
      <c r="G22" s="34">
        <f t="shared" si="2"/>
        <v>12</v>
      </c>
    </row>
    <row r="23" spans="2:14" ht="16.2" thickBot="1" x14ac:dyDescent="0.35">
      <c r="D23" s="57">
        <v>0.35</v>
      </c>
      <c r="E23" s="56">
        <f>E8*D23</f>
        <v>3.5</v>
      </c>
      <c r="F23" s="33">
        <f t="shared" si="1"/>
        <v>7</v>
      </c>
      <c r="G23" s="34">
        <f t="shared" si="2"/>
        <v>14</v>
      </c>
    </row>
    <row r="24" spans="2:14" ht="16.2" thickBot="1" x14ac:dyDescent="0.35">
      <c r="D24" s="57">
        <v>0.4</v>
      </c>
      <c r="E24" s="56">
        <f>E8*D24</f>
        <v>4</v>
      </c>
      <c r="F24" s="33">
        <f t="shared" si="1"/>
        <v>8</v>
      </c>
      <c r="G24" s="34">
        <f t="shared" si="2"/>
        <v>16</v>
      </c>
    </row>
    <row r="25" spans="2:14" x14ac:dyDescent="0.3">
      <c r="E25" s="4"/>
    </row>
    <row r="27" spans="2:14" x14ac:dyDescent="0.3">
      <c r="B27" s="78" t="s">
        <v>446</v>
      </c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</row>
    <row r="28" spans="2:14" x14ac:dyDescent="0.3">
      <c r="B28" s="87" t="s">
        <v>451</v>
      </c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1"/>
    </row>
    <row r="29" spans="2:14" x14ac:dyDescent="0.3"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81"/>
    </row>
    <row r="30" spans="2:14" x14ac:dyDescent="0.3">
      <c r="B30" s="86" t="s">
        <v>454</v>
      </c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87"/>
    </row>
    <row r="31" spans="2:14" x14ac:dyDescent="0.3">
      <c r="B31" s="86" t="s">
        <v>472</v>
      </c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</row>
  </sheetData>
  <mergeCells count="12">
    <mergeCell ref="B31:M31"/>
    <mergeCell ref="B2:H2"/>
    <mergeCell ref="B4:C4"/>
    <mergeCell ref="E4:G6"/>
    <mergeCell ref="H4:H8"/>
    <mergeCell ref="B5:C5"/>
    <mergeCell ref="B7:D8"/>
    <mergeCell ref="B9:B15"/>
    <mergeCell ref="B16:H16"/>
    <mergeCell ref="B17:C17"/>
    <mergeCell ref="B28:M28"/>
    <mergeCell ref="B30:N30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985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4</xdr:row>
                    <xdr:rowOff>7620</xdr:rowOff>
                  </from>
                  <to>
                    <xdr:col>3</xdr:col>
                    <xdr:colOff>1333500</xdr:colOff>
                    <xdr:row>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86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7620</xdr:rowOff>
                  </from>
                  <to>
                    <xdr:col>3</xdr:col>
                    <xdr:colOff>1325880</xdr:colOff>
                    <xdr:row>3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</sheetPr>
  <dimension ref="B2:N25"/>
  <sheetViews>
    <sheetView showGridLines="0" zoomScaleNormal="100" workbookViewId="0">
      <selection activeCell="C32" sqref="C32"/>
    </sheetView>
  </sheetViews>
  <sheetFormatPr defaultColWidth="9.109375" defaultRowHeight="14.4" x14ac:dyDescent="0.3"/>
  <cols>
    <col min="1" max="1" width="5.6640625" style="76" customWidth="1"/>
    <col min="2" max="2" width="9.109375" style="76"/>
    <col min="3" max="3" width="8.44140625" style="76" customWidth="1"/>
    <col min="4" max="4" width="19.33203125" style="76" customWidth="1"/>
    <col min="5" max="5" width="22.6640625" style="76" customWidth="1"/>
    <col min="6" max="6" width="23.6640625" style="76" customWidth="1"/>
    <col min="7" max="7" width="22.6640625" style="76" customWidth="1"/>
    <col min="8" max="8" width="17" style="76" customWidth="1"/>
    <col min="9" max="16384" width="9.109375" style="76"/>
  </cols>
  <sheetData>
    <row r="2" spans="2:11" ht="17.399999999999999" x14ac:dyDescent="0.3">
      <c r="B2" s="88" t="s">
        <v>470</v>
      </c>
      <c r="C2" s="89"/>
      <c r="D2" s="89"/>
      <c r="E2" s="89"/>
      <c r="F2" s="89"/>
      <c r="G2" s="89"/>
      <c r="H2" s="89"/>
    </row>
    <row r="3" spans="2:11" ht="15" thickBot="1" x14ac:dyDescent="0.35"/>
    <row r="4" spans="2:11" ht="17.25" customHeight="1" thickBot="1" x14ac:dyDescent="0.35">
      <c r="B4" s="90" t="s">
        <v>232</v>
      </c>
      <c r="C4" s="91"/>
      <c r="D4" s="5">
        <v>1</v>
      </c>
      <c r="E4" s="92" t="s">
        <v>237</v>
      </c>
      <c r="F4" s="93"/>
      <c r="G4" s="94"/>
      <c r="H4" s="98" t="s">
        <v>228</v>
      </c>
      <c r="I4" s="79"/>
    </row>
    <row r="5" spans="2:11" ht="16.5" customHeight="1" thickBot="1" x14ac:dyDescent="0.35">
      <c r="B5" s="90" t="s">
        <v>7</v>
      </c>
      <c r="C5" s="91"/>
      <c r="D5" s="6">
        <v>2</v>
      </c>
      <c r="E5" s="95"/>
      <c r="F5" s="96"/>
      <c r="G5" s="97"/>
      <c r="H5" s="99"/>
      <c r="I5" s="79"/>
    </row>
    <row r="6" spans="2:11" ht="17.25" customHeight="1" thickBot="1" x14ac:dyDescent="0.35">
      <c r="B6" s="14" t="s">
        <v>233</v>
      </c>
      <c r="C6" s="15"/>
      <c r="D6" s="67" t="str">
        <f>VLOOKUP(D5,sadzby_stravneho!D3:F196,3)</f>
        <v>EUR</v>
      </c>
      <c r="E6" s="95"/>
      <c r="F6" s="96"/>
      <c r="G6" s="97"/>
      <c r="H6" s="99"/>
      <c r="I6" s="79"/>
    </row>
    <row r="7" spans="2:11" ht="15" customHeight="1" x14ac:dyDescent="0.3">
      <c r="B7" s="101" t="s">
        <v>445</v>
      </c>
      <c r="C7" s="102"/>
      <c r="D7" s="103"/>
      <c r="E7" s="59" t="s">
        <v>230</v>
      </c>
      <c r="F7" s="60" t="s">
        <v>231</v>
      </c>
      <c r="G7" s="61" t="s">
        <v>229</v>
      </c>
      <c r="H7" s="99"/>
      <c r="I7" s="79"/>
    </row>
    <row r="8" spans="2:11" ht="16.2" thickBot="1" x14ac:dyDescent="0.35">
      <c r="B8" s="104"/>
      <c r="C8" s="105"/>
      <c r="D8" s="106"/>
      <c r="E8" s="47">
        <f>G8*25%</f>
        <v>8</v>
      </c>
      <c r="F8" s="35">
        <f>G8*50%</f>
        <v>16</v>
      </c>
      <c r="G8" s="36">
        <f>VLOOKUP(D5,sadzby_stravneho!D3:G196,2)</f>
        <v>32</v>
      </c>
      <c r="H8" s="100"/>
      <c r="I8" s="79"/>
      <c r="J8" s="10"/>
    </row>
    <row r="9" spans="2:11" ht="16.2" thickTop="1" x14ac:dyDescent="0.3">
      <c r="B9" s="107" t="s">
        <v>235</v>
      </c>
      <c r="C9" s="7" t="s">
        <v>1</v>
      </c>
      <c r="D9" s="48"/>
      <c r="E9" s="64">
        <f>IF((E$8-$H9)&lt;0,0,E$8-$H9)</f>
        <v>0</v>
      </c>
      <c r="F9" s="65">
        <f>IF((F$8-$H9)&lt;0,0,F$8-$H9)</f>
        <v>8</v>
      </c>
      <c r="G9" s="66">
        <f>IF((G$8-$H9)&lt;0,0,G$8-$H9)</f>
        <v>24</v>
      </c>
      <c r="H9" s="52">
        <f>G8*25%</f>
        <v>8</v>
      </c>
      <c r="I9" s="79"/>
      <c r="K9" s="2"/>
    </row>
    <row r="10" spans="2:11" ht="15.6" x14ac:dyDescent="0.3">
      <c r="B10" s="107"/>
      <c r="C10" s="8" t="s">
        <v>2</v>
      </c>
      <c r="D10" s="49"/>
      <c r="E10" s="64">
        <f t="shared" ref="E10:G15" si="0">IF((E$8-$H10)&lt;0,0,E$8-$H10)</f>
        <v>0</v>
      </c>
      <c r="F10" s="65">
        <f t="shared" si="0"/>
        <v>3.1999999999999993</v>
      </c>
      <c r="G10" s="66">
        <f t="shared" si="0"/>
        <v>19.2</v>
      </c>
      <c r="H10" s="53">
        <f>G8*40%</f>
        <v>12.8</v>
      </c>
      <c r="I10" s="79"/>
    </row>
    <row r="11" spans="2:11" ht="15.6" x14ac:dyDescent="0.3">
      <c r="B11" s="107"/>
      <c r="C11" s="8" t="s">
        <v>3</v>
      </c>
      <c r="D11" s="49"/>
      <c r="E11" s="64">
        <f t="shared" si="0"/>
        <v>0</v>
      </c>
      <c r="F11" s="65">
        <f t="shared" si="0"/>
        <v>4.8000000000000007</v>
      </c>
      <c r="G11" s="66">
        <f t="shared" si="0"/>
        <v>20.8</v>
      </c>
      <c r="H11" s="53">
        <f>G8*35%</f>
        <v>11.2</v>
      </c>
      <c r="I11" s="79"/>
    </row>
    <row r="12" spans="2:11" ht="15.6" x14ac:dyDescent="0.3">
      <c r="B12" s="107"/>
      <c r="C12" s="8" t="s">
        <v>4</v>
      </c>
      <c r="D12" s="49"/>
      <c r="E12" s="64">
        <f t="shared" si="0"/>
        <v>0</v>
      </c>
      <c r="F12" s="65">
        <f t="shared" si="0"/>
        <v>0</v>
      </c>
      <c r="G12" s="66">
        <f t="shared" si="0"/>
        <v>11.2</v>
      </c>
      <c r="H12" s="53">
        <f>G8*(25+40)%</f>
        <v>20.8</v>
      </c>
      <c r="I12" s="79"/>
    </row>
    <row r="13" spans="2:11" ht="15.6" x14ac:dyDescent="0.3">
      <c r="B13" s="107"/>
      <c r="C13" s="8" t="s">
        <v>5</v>
      </c>
      <c r="D13" s="49"/>
      <c r="E13" s="64">
        <f t="shared" si="0"/>
        <v>0</v>
      </c>
      <c r="F13" s="65">
        <f t="shared" si="0"/>
        <v>0</v>
      </c>
      <c r="G13" s="66">
        <f t="shared" si="0"/>
        <v>8</v>
      </c>
      <c r="H13" s="53">
        <f>G8*(40+35)%</f>
        <v>24</v>
      </c>
      <c r="I13" s="79"/>
    </row>
    <row r="14" spans="2:11" ht="15.6" x14ac:dyDescent="0.3">
      <c r="B14" s="107"/>
      <c r="C14" s="8" t="s">
        <v>6</v>
      </c>
      <c r="D14" s="49"/>
      <c r="E14" s="64">
        <f t="shared" si="0"/>
        <v>0</v>
      </c>
      <c r="F14" s="65">
        <f t="shared" si="0"/>
        <v>0</v>
      </c>
      <c r="G14" s="66">
        <f t="shared" si="0"/>
        <v>12.8</v>
      </c>
      <c r="H14" s="53">
        <f>G8*(25+35)%</f>
        <v>19.2</v>
      </c>
      <c r="I14" s="79"/>
    </row>
    <row r="15" spans="2:11" ht="16.2" thickBot="1" x14ac:dyDescent="0.35">
      <c r="B15" s="108"/>
      <c r="C15" s="50" t="s">
        <v>234</v>
      </c>
      <c r="D15" s="51"/>
      <c r="E15" s="64">
        <f t="shared" si="0"/>
        <v>0</v>
      </c>
      <c r="F15" s="65">
        <f t="shared" si="0"/>
        <v>0</v>
      </c>
      <c r="G15" s="66">
        <f t="shared" si="0"/>
        <v>0</v>
      </c>
      <c r="H15" s="54">
        <f>G8*(25+40+35)%</f>
        <v>32</v>
      </c>
      <c r="I15" s="79"/>
    </row>
    <row r="16" spans="2:11" ht="16.2" thickBot="1" x14ac:dyDescent="0.35">
      <c r="B16" s="109"/>
      <c r="C16" s="109"/>
      <c r="D16" s="109"/>
      <c r="E16" s="109"/>
      <c r="F16" s="109"/>
      <c r="G16" s="109"/>
      <c r="H16" s="109"/>
      <c r="I16" s="79"/>
    </row>
    <row r="17" spans="2:14" ht="16.2" thickBot="1" x14ac:dyDescent="0.35">
      <c r="B17" s="110" t="s">
        <v>236</v>
      </c>
      <c r="C17" s="111"/>
      <c r="D17" s="57">
        <v>0.05</v>
      </c>
      <c r="E17" s="56">
        <f>E8*D17</f>
        <v>0.4</v>
      </c>
      <c r="F17" s="33">
        <f>F8*D17</f>
        <v>0.8</v>
      </c>
      <c r="G17" s="34">
        <f>G8*D17</f>
        <v>1.6</v>
      </c>
      <c r="H17" s="11"/>
      <c r="I17" s="79"/>
    </row>
    <row r="20" spans="2:14" x14ac:dyDescent="0.3">
      <c r="B20" s="78" t="s">
        <v>446</v>
      </c>
      <c r="C20" s="79"/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</row>
    <row r="21" spans="2:14" x14ac:dyDescent="0.3">
      <c r="B21" s="87" t="s">
        <v>451</v>
      </c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79"/>
    </row>
    <row r="22" spans="2:14" x14ac:dyDescent="0.3"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9"/>
    </row>
    <row r="23" spans="2:14" x14ac:dyDescent="0.3">
      <c r="B23" s="86" t="s">
        <v>454</v>
      </c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</row>
    <row r="24" spans="2:14" x14ac:dyDescent="0.3">
      <c r="B24" s="112" t="s">
        <v>457</v>
      </c>
      <c r="C24" s="113"/>
      <c r="D24" s="113"/>
      <c r="E24" s="113"/>
      <c r="F24" s="113"/>
      <c r="G24" s="113"/>
      <c r="H24" s="113"/>
      <c r="I24" s="113"/>
      <c r="J24" s="113"/>
      <c r="K24" s="113"/>
      <c r="L24" s="113"/>
      <c r="M24" s="113"/>
    </row>
    <row r="25" spans="2:14" x14ac:dyDescent="0.3">
      <c r="E25" s="4"/>
    </row>
  </sheetData>
  <mergeCells count="12">
    <mergeCell ref="B24:M24"/>
    <mergeCell ref="B2:H2"/>
    <mergeCell ref="B4:C4"/>
    <mergeCell ref="E4:G6"/>
    <mergeCell ref="H4:H8"/>
    <mergeCell ref="B5:C5"/>
    <mergeCell ref="B7:D8"/>
    <mergeCell ref="B9:B15"/>
    <mergeCell ref="B16:H16"/>
    <mergeCell ref="B17:C17"/>
    <mergeCell ref="B21:M21"/>
    <mergeCell ref="B23:N23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4</xdr:row>
                    <xdr:rowOff>7620</xdr:rowOff>
                  </from>
                  <to>
                    <xdr:col>4</xdr:col>
                    <xdr:colOff>7620</xdr:colOff>
                    <xdr:row>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7620</xdr:rowOff>
                  </from>
                  <to>
                    <xdr:col>4</xdr:col>
                    <xdr:colOff>0</xdr:colOff>
                    <xdr:row>3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BEB2D2"/>
  </sheetPr>
  <dimension ref="B2:N25"/>
  <sheetViews>
    <sheetView showGridLines="0" zoomScaleNormal="100" workbookViewId="0">
      <selection activeCell="C32" sqref="C32"/>
    </sheetView>
  </sheetViews>
  <sheetFormatPr defaultColWidth="9.109375" defaultRowHeight="14.4" x14ac:dyDescent="0.3"/>
  <cols>
    <col min="1" max="1" width="5.6640625" style="1" customWidth="1"/>
    <col min="2" max="2" width="9.109375" style="1"/>
    <col min="3" max="3" width="8.44140625" style="1" customWidth="1"/>
    <col min="4" max="4" width="19.6640625" style="1" customWidth="1"/>
    <col min="5" max="5" width="22.6640625" style="1" customWidth="1"/>
    <col min="6" max="6" width="23.6640625" style="1" customWidth="1"/>
    <col min="7" max="7" width="22.6640625" style="1" customWidth="1"/>
    <col min="8" max="8" width="17" style="1" customWidth="1"/>
    <col min="9" max="16384" width="9.109375" style="1"/>
  </cols>
  <sheetData>
    <row r="2" spans="2:11" ht="17.399999999999999" x14ac:dyDescent="0.3">
      <c r="B2" s="88" t="s">
        <v>462</v>
      </c>
      <c r="C2" s="89"/>
      <c r="D2" s="89"/>
      <c r="E2" s="89"/>
      <c r="F2" s="89"/>
      <c r="G2" s="89"/>
      <c r="H2" s="89"/>
    </row>
    <row r="3" spans="2:11" ht="15" thickBot="1" x14ac:dyDescent="0.35"/>
    <row r="4" spans="2:11" ht="17.25" customHeight="1" thickBot="1" x14ac:dyDescent="0.35">
      <c r="B4" s="90" t="s">
        <v>232</v>
      </c>
      <c r="C4" s="91"/>
      <c r="D4" s="5">
        <v>2</v>
      </c>
      <c r="E4" s="92" t="s">
        <v>237</v>
      </c>
      <c r="F4" s="93"/>
      <c r="G4" s="94"/>
      <c r="H4" s="98" t="s">
        <v>228</v>
      </c>
      <c r="I4" s="3"/>
    </row>
    <row r="5" spans="2:11" ht="16.5" customHeight="1" thickBot="1" x14ac:dyDescent="0.35">
      <c r="B5" s="90" t="s">
        <v>7</v>
      </c>
      <c r="C5" s="91"/>
      <c r="D5" s="6">
        <v>140</v>
      </c>
      <c r="E5" s="95"/>
      <c r="F5" s="96"/>
      <c r="G5" s="97"/>
      <c r="H5" s="99"/>
      <c r="I5" s="3"/>
    </row>
    <row r="6" spans="2:11" ht="17.25" customHeight="1" thickBot="1" x14ac:dyDescent="0.35">
      <c r="B6" s="14" t="s">
        <v>233</v>
      </c>
      <c r="C6" s="15"/>
      <c r="D6" s="67" t="str">
        <f>VLOOKUP(D5,sadzby_stravneho!D3:F196,3)</f>
        <v>EUR</v>
      </c>
      <c r="E6" s="95"/>
      <c r="F6" s="96"/>
      <c r="G6" s="97"/>
      <c r="H6" s="99"/>
      <c r="I6" s="3"/>
    </row>
    <row r="7" spans="2:11" ht="15" customHeight="1" x14ac:dyDescent="0.3">
      <c r="B7" s="101" t="s">
        <v>445</v>
      </c>
      <c r="C7" s="102"/>
      <c r="D7" s="103"/>
      <c r="E7" s="59" t="s">
        <v>230</v>
      </c>
      <c r="F7" s="60" t="s">
        <v>231</v>
      </c>
      <c r="G7" s="61" t="s">
        <v>229</v>
      </c>
      <c r="H7" s="99"/>
      <c r="I7" s="3"/>
    </row>
    <row r="8" spans="2:11" ht="16.2" thickBot="1" x14ac:dyDescent="0.35">
      <c r="B8" s="104"/>
      <c r="C8" s="105"/>
      <c r="D8" s="106"/>
      <c r="E8" s="47">
        <f>G8*25%</f>
        <v>11.25</v>
      </c>
      <c r="F8" s="35">
        <f>G8*50%</f>
        <v>22.5</v>
      </c>
      <c r="G8" s="36">
        <f>VLOOKUP(D5,sadzby_stravneho!D3:G196,2)</f>
        <v>45</v>
      </c>
      <c r="H8" s="100"/>
      <c r="I8" s="3"/>
      <c r="J8" s="10"/>
    </row>
    <row r="9" spans="2:11" ht="16.2" thickTop="1" x14ac:dyDescent="0.3">
      <c r="B9" s="107" t="s">
        <v>235</v>
      </c>
      <c r="C9" s="7" t="s">
        <v>1</v>
      </c>
      <c r="D9" s="48"/>
      <c r="E9" s="64">
        <f>IF((E$8-$H9)&lt;0,0,E$8-$H9)</f>
        <v>0</v>
      </c>
      <c r="F9" s="65">
        <f>IF((F$8-$H9)&lt;0,0,F$8-$H9)</f>
        <v>11.25</v>
      </c>
      <c r="G9" s="66">
        <f>IF((G$8-$H9)&lt;0,0,G$8-$H9)</f>
        <v>33.75</v>
      </c>
      <c r="H9" s="52">
        <f>G8*25%</f>
        <v>11.25</v>
      </c>
      <c r="I9" s="3"/>
      <c r="K9" s="2"/>
    </row>
    <row r="10" spans="2:11" ht="15.6" x14ac:dyDescent="0.3">
      <c r="B10" s="107"/>
      <c r="C10" s="8" t="s">
        <v>2</v>
      </c>
      <c r="D10" s="49"/>
      <c r="E10" s="64">
        <f t="shared" ref="E10:G15" si="0">IF((E$8-$H10)&lt;0,0,E$8-$H10)</f>
        <v>0</v>
      </c>
      <c r="F10" s="65">
        <f t="shared" si="0"/>
        <v>4.5</v>
      </c>
      <c r="G10" s="66">
        <f t="shared" si="0"/>
        <v>27</v>
      </c>
      <c r="H10" s="53">
        <f>G8*40%</f>
        <v>18</v>
      </c>
      <c r="I10" s="3"/>
    </row>
    <row r="11" spans="2:11" ht="15.6" x14ac:dyDescent="0.3">
      <c r="B11" s="107"/>
      <c r="C11" s="8" t="s">
        <v>3</v>
      </c>
      <c r="D11" s="49"/>
      <c r="E11" s="64">
        <f t="shared" si="0"/>
        <v>0</v>
      </c>
      <c r="F11" s="65">
        <f t="shared" si="0"/>
        <v>6.7500000000000018</v>
      </c>
      <c r="G11" s="66">
        <f t="shared" si="0"/>
        <v>29.25</v>
      </c>
      <c r="H11" s="53">
        <f>G8*35%</f>
        <v>15.749999999999998</v>
      </c>
      <c r="I11" s="3"/>
    </row>
    <row r="12" spans="2:11" ht="15.6" x14ac:dyDescent="0.3">
      <c r="B12" s="107"/>
      <c r="C12" s="8" t="s">
        <v>4</v>
      </c>
      <c r="D12" s="49"/>
      <c r="E12" s="64">
        <f t="shared" si="0"/>
        <v>0</v>
      </c>
      <c r="F12" s="65">
        <f t="shared" si="0"/>
        <v>0</v>
      </c>
      <c r="G12" s="66">
        <f t="shared" si="0"/>
        <v>15.75</v>
      </c>
      <c r="H12" s="53">
        <f>G8*(25+40)%</f>
        <v>29.25</v>
      </c>
      <c r="I12" s="3"/>
    </row>
    <row r="13" spans="2:11" ht="15.6" x14ac:dyDescent="0.3">
      <c r="B13" s="107"/>
      <c r="C13" s="8" t="s">
        <v>5</v>
      </c>
      <c r="D13" s="49"/>
      <c r="E13" s="64">
        <f t="shared" si="0"/>
        <v>0</v>
      </c>
      <c r="F13" s="65">
        <f t="shared" si="0"/>
        <v>0</v>
      </c>
      <c r="G13" s="66">
        <f t="shared" si="0"/>
        <v>11.25</v>
      </c>
      <c r="H13" s="53">
        <f>G8*(40+35)%</f>
        <v>33.75</v>
      </c>
      <c r="I13" s="3"/>
    </row>
    <row r="14" spans="2:11" ht="15.6" x14ac:dyDescent="0.3">
      <c r="B14" s="107"/>
      <c r="C14" s="8" t="s">
        <v>6</v>
      </c>
      <c r="D14" s="49"/>
      <c r="E14" s="64">
        <f t="shared" si="0"/>
        <v>0</v>
      </c>
      <c r="F14" s="65">
        <f t="shared" si="0"/>
        <v>0</v>
      </c>
      <c r="G14" s="66">
        <f t="shared" si="0"/>
        <v>18</v>
      </c>
      <c r="H14" s="53">
        <f>G8*(25+35)%</f>
        <v>27</v>
      </c>
      <c r="I14" s="3"/>
    </row>
    <row r="15" spans="2:11" ht="16.2" thickBot="1" x14ac:dyDescent="0.35">
      <c r="B15" s="108"/>
      <c r="C15" s="50" t="s">
        <v>234</v>
      </c>
      <c r="D15" s="51"/>
      <c r="E15" s="64">
        <f t="shared" si="0"/>
        <v>0</v>
      </c>
      <c r="F15" s="65">
        <f t="shared" si="0"/>
        <v>0</v>
      </c>
      <c r="G15" s="66">
        <f t="shared" si="0"/>
        <v>0</v>
      </c>
      <c r="H15" s="54">
        <f>G8*(25+40+35)%</f>
        <v>45</v>
      </c>
      <c r="I15" s="3"/>
    </row>
    <row r="16" spans="2:11" ht="16.2" thickBot="1" x14ac:dyDescent="0.35">
      <c r="B16" s="109"/>
      <c r="C16" s="109"/>
      <c r="D16" s="109"/>
      <c r="E16" s="109"/>
      <c r="F16" s="109"/>
      <c r="G16" s="109"/>
      <c r="H16" s="109"/>
      <c r="I16" s="3"/>
    </row>
    <row r="17" spans="2:14" ht="16.2" thickBot="1" x14ac:dyDescent="0.35">
      <c r="B17" s="110" t="s">
        <v>236</v>
      </c>
      <c r="C17" s="111"/>
      <c r="D17" s="57">
        <v>0.05</v>
      </c>
      <c r="E17" s="56">
        <f>E8*D17</f>
        <v>0.5625</v>
      </c>
      <c r="F17" s="33">
        <f>F8*D17</f>
        <v>1.125</v>
      </c>
      <c r="G17" s="34">
        <f>G8*D17</f>
        <v>2.25</v>
      </c>
      <c r="H17" s="11"/>
      <c r="I17" s="3"/>
    </row>
    <row r="20" spans="2:14" x14ac:dyDescent="0.3">
      <c r="B20" s="78" t="s">
        <v>446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</row>
    <row r="21" spans="2:14" x14ac:dyDescent="0.3">
      <c r="B21" s="87" t="s">
        <v>451</v>
      </c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3"/>
    </row>
    <row r="22" spans="2:14" x14ac:dyDescent="0.3"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3"/>
    </row>
    <row r="23" spans="2:14" x14ac:dyDescent="0.3">
      <c r="B23" s="86" t="s">
        <v>454</v>
      </c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</row>
    <row r="24" spans="2:14" x14ac:dyDescent="0.3">
      <c r="B24" s="112" t="s">
        <v>457</v>
      </c>
      <c r="C24" s="113"/>
      <c r="D24" s="113"/>
      <c r="E24" s="113"/>
      <c r="F24" s="113"/>
      <c r="G24" s="113"/>
      <c r="H24" s="113"/>
      <c r="I24" s="113"/>
      <c r="J24" s="113"/>
      <c r="K24" s="113"/>
      <c r="L24" s="113"/>
      <c r="M24" s="113"/>
    </row>
    <row r="25" spans="2:14" x14ac:dyDescent="0.3">
      <c r="E25" s="4"/>
    </row>
  </sheetData>
  <mergeCells count="12">
    <mergeCell ref="B2:H2"/>
    <mergeCell ref="B21:M21"/>
    <mergeCell ref="B23:N23"/>
    <mergeCell ref="B24:M24"/>
    <mergeCell ref="B16:H16"/>
    <mergeCell ref="B17:C17"/>
    <mergeCell ref="B4:C4"/>
    <mergeCell ref="E4:G6"/>
    <mergeCell ref="H4:H8"/>
    <mergeCell ref="B5:C5"/>
    <mergeCell ref="B7:D8"/>
    <mergeCell ref="B9:B15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2529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4</xdr:row>
                    <xdr:rowOff>7620</xdr:rowOff>
                  </from>
                  <to>
                    <xdr:col>3</xdr:col>
                    <xdr:colOff>1333500</xdr:colOff>
                    <xdr:row>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0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7620</xdr:rowOff>
                  </from>
                  <to>
                    <xdr:col>3</xdr:col>
                    <xdr:colOff>1325880</xdr:colOff>
                    <xdr:row>3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7">
    <tabColor rgb="FF002060"/>
  </sheetPr>
  <dimension ref="B2:O25"/>
  <sheetViews>
    <sheetView showGridLines="0" zoomScaleNormal="100" workbookViewId="0">
      <selection activeCell="C32" sqref="C32"/>
    </sheetView>
  </sheetViews>
  <sheetFormatPr defaultColWidth="9.109375" defaultRowHeight="14.4" x14ac:dyDescent="0.3"/>
  <cols>
    <col min="1" max="1" width="5.6640625" style="1" customWidth="1"/>
    <col min="2" max="2" width="9.109375" style="1"/>
    <col min="3" max="3" width="8.44140625" style="1" customWidth="1"/>
    <col min="4" max="4" width="19.44140625" style="1" customWidth="1"/>
    <col min="5" max="5" width="22.6640625" style="1" customWidth="1"/>
    <col min="6" max="6" width="23.6640625" style="1" customWidth="1"/>
    <col min="7" max="7" width="22.6640625" style="1" customWidth="1"/>
    <col min="8" max="8" width="17" style="1" customWidth="1"/>
    <col min="9" max="16384" width="9.109375" style="1"/>
  </cols>
  <sheetData>
    <row r="2" spans="2:11" ht="17.399999999999999" x14ac:dyDescent="0.3">
      <c r="B2" s="88" t="s">
        <v>463</v>
      </c>
      <c r="C2" s="114"/>
      <c r="D2" s="114"/>
      <c r="E2" s="114"/>
      <c r="F2" s="114"/>
      <c r="G2" s="114"/>
      <c r="H2" s="114"/>
    </row>
    <row r="3" spans="2:11" ht="15" thickBot="1" x14ac:dyDescent="0.35"/>
    <row r="4" spans="2:11" ht="17.25" customHeight="1" thickBot="1" x14ac:dyDescent="0.35">
      <c r="B4" s="90" t="s">
        <v>232</v>
      </c>
      <c r="C4" s="91"/>
      <c r="D4" s="5">
        <v>2</v>
      </c>
      <c r="E4" s="92" t="s">
        <v>237</v>
      </c>
      <c r="F4" s="93"/>
      <c r="G4" s="94"/>
      <c r="H4" s="98" t="s">
        <v>228</v>
      </c>
      <c r="I4" s="3"/>
    </row>
    <row r="5" spans="2:11" ht="16.5" customHeight="1" thickBot="1" x14ac:dyDescent="0.35">
      <c r="B5" s="90" t="s">
        <v>7</v>
      </c>
      <c r="C5" s="91"/>
      <c r="D5" s="6">
        <v>2</v>
      </c>
      <c r="E5" s="95"/>
      <c r="F5" s="96"/>
      <c r="G5" s="97"/>
      <c r="H5" s="99"/>
      <c r="I5" s="3"/>
    </row>
    <row r="6" spans="2:11" ht="17.25" customHeight="1" thickBot="1" x14ac:dyDescent="0.35">
      <c r="B6" s="14" t="s">
        <v>233</v>
      </c>
      <c r="C6" s="15"/>
      <c r="D6" s="67" t="str">
        <f>VLOOKUP(D5,sadzby_stravneho!D3:F196,3)</f>
        <v>EUR</v>
      </c>
      <c r="E6" s="95"/>
      <c r="F6" s="96"/>
      <c r="G6" s="97"/>
      <c r="H6" s="99"/>
      <c r="I6" s="3"/>
    </row>
    <row r="7" spans="2:11" ht="15" customHeight="1" x14ac:dyDescent="0.3">
      <c r="B7" s="101" t="s">
        <v>445</v>
      </c>
      <c r="C7" s="102"/>
      <c r="D7" s="103"/>
      <c r="E7" s="59" t="s">
        <v>230</v>
      </c>
      <c r="F7" s="60" t="s">
        <v>231</v>
      </c>
      <c r="G7" s="61" t="s">
        <v>229</v>
      </c>
      <c r="H7" s="99"/>
      <c r="I7" s="3"/>
    </row>
    <row r="8" spans="2:11" ht="16.2" thickBot="1" x14ac:dyDescent="0.35">
      <c r="B8" s="104"/>
      <c r="C8" s="105"/>
      <c r="D8" s="106"/>
      <c r="E8" s="47">
        <f>G8*25%</f>
        <v>8</v>
      </c>
      <c r="F8" s="35">
        <f>G8*50%</f>
        <v>16</v>
      </c>
      <c r="G8" s="36">
        <f>VLOOKUP(D5,sadzby_stravneho!D3:G196,2)</f>
        <v>32</v>
      </c>
      <c r="H8" s="100"/>
      <c r="I8" s="3"/>
      <c r="J8" s="10"/>
    </row>
    <row r="9" spans="2:11" ht="16.2" thickTop="1" x14ac:dyDescent="0.3">
      <c r="B9" s="107" t="s">
        <v>235</v>
      </c>
      <c r="C9" s="7" t="s">
        <v>1</v>
      </c>
      <c r="D9" s="48"/>
      <c r="E9" s="64">
        <f>IF((E$8-$H9)&lt;0,0,E$8-$H9)</f>
        <v>0</v>
      </c>
      <c r="F9" s="65">
        <f>IF((F$8-$H9)&lt;0,0,F$8-$H9)</f>
        <v>8</v>
      </c>
      <c r="G9" s="66">
        <f>IF((G$8-$H9)&lt;0,0,G$8-$H9)</f>
        <v>24</v>
      </c>
      <c r="H9" s="52">
        <f>G8*25%</f>
        <v>8</v>
      </c>
      <c r="I9" s="3"/>
      <c r="K9" s="2"/>
    </row>
    <row r="10" spans="2:11" ht="15.6" x14ac:dyDescent="0.3">
      <c r="B10" s="107"/>
      <c r="C10" s="8" t="s">
        <v>2</v>
      </c>
      <c r="D10" s="49"/>
      <c r="E10" s="64">
        <f t="shared" ref="E10:G15" si="0">IF((E$8-$H10)&lt;0,0,E$8-$H10)</f>
        <v>0</v>
      </c>
      <c r="F10" s="65">
        <f t="shared" si="0"/>
        <v>3.1999999999999993</v>
      </c>
      <c r="G10" s="66">
        <f t="shared" si="0"/>
        <v>19.2</v>
      </c>
      <c r="H10" s="53">
        <f>G8*40%</f>
        <v>12.8</v>
      </c>
      <c r="I10" s="3"/>
    </row>
    <row r="11" spans="2:11" ht="15.6" x14ac:dyDescent="0.3">
      <c r="B11" s="107"/>
      <c r="C11" s="8" t="s">
        <v>3</v>
      </c>
      <c r="D11" s="49"/>
      <c r="E11" s="64">
        <f t="shared" si="0"/>
        <v>0</v>
      </c>
      <c r="F11" s="65">
        <f t="shared" si="0"/>
        <v>4.8000000000000007</v>
      </c>
      <c r="G11" s="66">
        <f t="shared" si="0"/>
        <v>20.8</v>
      </c>
      <c r="H11" s="53">
        <f>G8*35%</f>
        <v>11.2</v>
      </c>
      <c r="I11" s="3"/>
    </row>
    <row r="12" spans="2:11" ht="15.6" x14ac:dyDescent="0.3">
      <c r="B12" s="107"/>
      <c r="C12" s="8" t="s">
        <v>4</v>
      </c>
      <c r="D12" s="49"/>
      <c r="E12" s="64">
        <f t="shared" si="0"/>
        <v>0</v>
      </c>
      <c r="F12" s="65">
        <f t="shared" si="0"/>
        <v>0</v>
      </c>
      <c r="G12" s="66">
        <f t="shared" si="0"/>
        <v>11.2</v>
      </c>
      <c r="H12" s="53">
        <f>G8*(25+40)%</f>
        <v>20.8</v>
      </c>
      <c r="I12" s="3"/>
    </row>
    <row r="13" spans="2:11" ht="15.6" x14ac:dyDescent="0.3">
      <c r="B13" s="107"/>
      <c r="C13" s="8" t="s">
        <v>5</v>
      </c>
      <c r="D13" s="49"/>
      <c r="E13" s="64">
        <f t="shared" si="0"/>
        <v>0</v>
      </c>
      <c r="F13" s="65">
        <f t="shared" si="0"/>
        <v>0</v>
      </c>
      <c r="G13" s="66">
        <f t="shared" si="0"/>
        <v>8</v>
      </c>
      <c r="H13" s="53">
        <f>G8*(40+35)%</f>
        <v>24</v>
      </c>
      <c r="I13" s="3"/>
    </row>
    <row r="14" spans="2:11" ht="15.6" x14ac:dyDescent="0.3">
      <c r="B14" s="107"/>
      <c r="C14" s="8" t="s">
        <v>6</v>
      </c>
      <c r="D14" s="49"/>
      <c r="E14" s="64">
        <f t="shared" si="0"/>
        <v>0</v>
      </c>
      <c r="F14" s="65">
        <f t="shared" si="0"/>
        <v>0</v>
      </c>
      <c r="G14" s="66">
        <f t="shared" si="0"/>
        <v>12.8</v>
      </c>
      <c r="H14" s="53">
        <f>G8*(25+35)%</f>
        <v>19.2</v>
      </c>
      <c r="I14" s="3"/>
    </row>
    <row r="15" spans="2:11" ht="16.2" thickBot="1" x14ac:dyDescent="0.35">
      <c r="B15" s="108"/>
      <c r="C15" s="50" t="s">
        <v>234</v>
      </c>
      <c r="D15" s="51"/>
      <c r="E15" s="64">
        <f t="shared" si="0"/>
        <v>0</v>
      </c>
      <c r="F15" s="65">
        <f t="shared" si="0"/>
        <v>0</v>
      </c>
      <c r="G15" s="66">
        <f t="shared" si="0"/>
        <v>0</v>
      </c>
      <c r="H15" s="54">
        <f>G8*(25+40+35)%</f>
        <v>32</v>
      </c>
      <c r="I15" s="3"/>
    </row>
    <row r="16" spans="2:11" ht="16.2" thickBot="1" x14ac:dyDescent="0.35">
      <c r="B16" s="109"/>
      <c r="C16" s="109"/>
      <c r="D16" s="109"/>
      <c r="E16" s="109"/>
      <c r="F16" s="109"/>
      <c r="G16" s="109"/>
      <c r="H16" s="109"/>
      <c r="I16" s="3"/>
    </row>
    <row r="17" spans="2:15" ht="16.2" thickBot="1" x14ac:dyDescent="0.35">
      <c r="B17" s="110" t="s">
        <v>236</v>
      </c>
      <c r="C17" s="111"/>
      <c r="D17" s="57">
        <v>0.05</v>
      </c>
      <c r="E17" s="56">
        <f>E8*D17</f>
        <v>0.4</v>
      </c>
      <c r="F17" s="33">
        <f>F8*D17</f>
        <v>0.8</v>
      </c>
      <c r="G17" s="34">
        <f>G8*D17</f>
        <v>1.6</v>
      </c>
      <c r="H17" s="11"/>
      <c r="I17" s="3"/>
    </row>
    <row r="20" spans="2:15" x14ac:dyDescent="0.3">
      <c r="B20" s="78" t="s">
        <v>446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</row>
    <row r="21" spans="2:15" x14ac:dyDescent="0.3">
      <c r="B21" s="87" t="s">
        <v>451</v>
      </c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3"/>
      <c r="O21" s="3"/>
    </row>
    <row r="22" spans="2:15" x14ac:dyDescent="0.3"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3"/>
      <c r="O22" s="3"/>
    </row>
    <row r="23" spans="2:15" x14ac:dyDescent="0.3">
      <c r="B23" s="87" t="s">
        <v>455</v>
      </c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</row>
    <row r="24" spans="2:15" x14ac:dyDescent="0.3">
      <c r="B24" s="112" t="s">
        <v>458</v>
      </c>
      <c r="C24" s="113"/>
      <c r="D24" s="113"/>
      <c r="E24" s="113"/>
      <c r="F24" s="113"/>
      <c r="G24" s="113"/>
      <c r="H24" s="113"/>
      <c r="I24" s="113"/>
      <c r="J24" s="113"/>
      <c r="K24" s="113"/>
      <c r="L24" s="113"/>
      <c r="M24" s="113"/>
    </row>
    <row r="25" spans="2:15" x14ac:dyDescent="0.3">
      <c r="E25" s="4"/>
    </row>
  </sheetData>
  <mergeCells count="12">
    <mergeCell ref="B21:M21"/>
    <mergeCell ref="B23:O23"/>
    <mergeCell ref="B24:M24"/>
    <mergeCell ref="B2:H2"/>
    <mergeCell ref="B16:H16"/>
    <mergeCell ref="B17:C17"/>
    <mergeCell ref="B4:C4"/>
    <mergeCell ref="E4:G6"/>
    <mergeCell ref="H4:H8"/>
    <mergeCell ref="B5:C5"/>
    <mergeCell ref="B7:D8"/>
    <mergeCell ref="B9:B15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4</xdr:row>
                    <xdr:rowOff>7620</xdr:rowOff>
                  </from>
                  <to>
                    <xdr:col>4</xdr:col>
                    <xdr:colOff>0</xdr:colOff>
                    <xdr:row>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7620</xdr:rowOff>
                  </from>
                  <to>
                    <xdr:col>3</xdr:col>
                    <xdr:colOff>1325880</xdr:colOff>
                    <xdr:row>3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23</vt:i4>
      </vt:variant>
    </vt:vector>
  </HeadingPairs>
  <TitlesOfParts>
    <vt:vector size="23" baseType="lpstr">
      <vt:lpstr>ZPC 2025</vt:lpstr>
      <vt:lpstr>ZPC 2024</vt:lpstr>
      <vt:lpstr>ZPC 2023</vt:lpstr>
      <vt:lpstr>ZPC 2022</vt:lpstr>
      <vt:lpstr>ZPC 2021</vt:lpstr>
      <vt:lpstr>ZPC 2020</vt:lpstr>
      <vt:lpstr>ZPC 2019</vt:lpstr>
      <vt:lpstr>ZPC 2018</vt:lpstr>
      <vt:lpstr>ZPC_2017</vt:lpstr>
      <vt:lpstr>ZPC_2016</vt:lpstr>
      <vt:lpstr>ZPC_2015</vt:lpstr>
      <vt:lpstr>ZPC_2014</vt:lpstr>
      <vt:lpstr>ZPC_2013</vt:lpstr>
      <vt:lpstr>sadzby_stravneho</vt:lpstr>
      <vt:lpstr>ZPC_2013_2018)</vt:lpstr>
      <vt:lpstr>ZPC_2009_2012</vt:lpstr>
      <vt:lpstr>sadzby_stravneho (2014)</vt:lpstr>
      <vt:lpstr>sadzby_stravneho (2015)</vt:lpstr>
      <vt:lpstr>sadzby_stravneho (2016)</vt:lpstr>
      <vt:lpstr>sadzby_stravneho (2017)</vt:lpstr>
      <vt:lpstr>sadzby_stravneho (2018)</vt:lpstr>
      <vt:lpstr>sadzby_stravneho_2009_2012</vt:lpstr>
      <vt:lpstr>sadzby_stravneho_od 2013</vt:lpstr>
    </vt:vector>
  </TitlesOfParts>
  <Company>MPSVR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minkova</dc:creator>
  <cp:lastModifiedBy>Minková Ľuboslava</cp:lastModifiedBy>
  <cp:lastPrinted>2013-01-03T09:18:14Z</cp:lastPrinted>
  <dcterms:created xsi:type="dcterms:W3CDTF">2012-12-28T09:42:36Z</dcterms:created>
  <dcterms:modified xsi:type="dcterms:W3CDTF">2025-04-02T07:25:00Z</dcterms:modified>
</cp:coreProperties>
</file>